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CFA606BD-65EC-4102-95CE-768F95503C35}" xr6:coauthVersionLast="47" xr6:coauthVersionMax="47" xr10:uidLastSave="{00000000-0000-0000-0000-000000000000}"/>
  <bookViews>
    <workbookView xWindow="-100" yWindow="-100" windowWidth="21467" windowHeight="11443" tabRatio="690" activeTab="2" xr2:uid="{00000000-000D-0000-FFFF-FFFF00000000}"/>
  </bookViews>
  <sheets>
    <sheet name="TMBออมทรัพย์" sheetId="1" r:id="rId1"/>
    <sheet name="TMBกระแส" sheetId="2" r:id="rId2"/>
    <sheet name="K-BANK" sheetId="4" r:id="rId3"/>
    <sheet name="Sheet1" sheetId="15" r:id="rId4"/>
    <sheet name="K-BANK ธนธร" sheetId="7" r:id="rId5"/>
    <sheet name="BBL" sheetId="3" r:id="rId6"/>
    <sheet name="BBL ธนธร" sheetId="10" r:id="rId7"/>
    <sheet name="Sheet2" sheetId="5" state="hidden" r:id="rId8"/>
    <sheet name="SCB ธนธร" sheetId="8" r:id="rId9"/>
    <sheet name="TMB ธนธร" sheetId="11" r:id="rId10"/>
    <sheet name="กรุงไทย ธนธร" sheetId="9" r:id="rId11"/>
    <sheet name="income-outcome" sheetId="12" r:id="rId12"/>
    <sheet name="ปันผล" sheetId="13" r:id="rId13"/>
    <sheet name="รายจ่ายดีดี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36" i="4" l="1"/>
  <c r="G1636" i="4" s="1"/>
  <c r="H1636" i="4" s="1"/>
  <c r="F3890" i="1"/>
  <c r="F3888" i="1"/>
  <c r="F3889" i="1"/>
  <c r="F1637" i="4"/>
  <c r="F3885" i="1"/>
  <c r="F3886" i="1"/>
  <c r="F3887" i="1"/>
  <c r="G3887" i="1" s="1"/>
  <c r="H3887" i="1" s="1"/>
  <c r="F3878" i="1"/>
  <c r="F3879" i="1"/>
  <c r="F3880" i="1"/>
  <c r="F3881" i="1"/>
  <c r="F3877" i="1"/>
  <c r="F3884" i="1"/>
  <c r="F3883" i="1"/>
  <c r="F3882" i="1"/>
  <c r="G3880" i="1"/>
  <c r="H3880" i="1" s="1"/>
  <c r="F3876" i="1"/>
  <c r="G3876" i="1"/>
  <c r="H3876" i="1"/>
  <c r="F3875" i="1"/>
  <c r="F1635" i="4"/>
  <c r="F3872" i="1"/>
  <c r="F3873" i="1"/>
  <c r="G3873" i="1" s="1"/>
  <c r="H3873" i="1" s="1"/>
  <c r="F3874" i="1"/>
  <c r="G3874" i="1"/>
  <c r="H3874" i="1" s="1"/>
  <c r="F3871" i="1"/>
  <c r="F3870" i="1"/>
  <c r="G3871" i="1"/>
  <c r="H3871" i="1" s="1"/>
  <c r="G1627" i="4"/>
  <c r="F1627" i="4"/>
  <c r="H1627" i="4" s="1"/>
  <c r="F3865" i="1"/>
  <c r="F3864" i="1"/>
  <c r="F3867" i="1"/>
  <c r="G3867" i="1" s="1"/>
  <c r="H3867" i="1" s="1"/>
  <c r="F3866" i="1"/>
  <c r="F3869" i="1"/>
  <c r="F3868" i="1"/>
  <c r="F3863" i="1"/>
  <c r="F3862" i="1"/>
  <c r="F3861" i="1"/>
  <c r="G3861" i="1" s="1"/>
  <c r="H3861" i="1" s="1"/>
  <c r="F3860" i="1"/>
  <c r="F3859" i="1"/>
  <c r="F3858" i="1"/>
  <c r="F1070" i="2"/>
  <c r="I1070" i="2"/>
  <c r="F3785" i="1"/>
  <c r="F3857" i="1"/>
  <c r="F3856" i="1"/>
  <c r="F3852" i="1"/>
  <c r="F3855" i="1"/>
  <c r="F3854" i="1"/>
  <c r="F3853" i="1"/>
  <c r="F3851" i="1"/>
  <c r="F3849" i="1"/>
  <c r="F3850" i="1"/>
  <c r="F3848" i="1"/>
  <c r="G3847" i="1"/>
  <c r="H3847" i="1" s="1"/>
  <c r="F3842" i="1"/>
  <c r="G3842" i="1" s="1"/>
  <c r="H3842" i="1" s="1"/>
  <c r="F3840" i="1"/>
  <c r="F3841" i="1"/>
  <c r="G3841" i="1" s="1"/>
  <c r="H3841" i="1" s="1"/>
  <c r="G3846" i="1"/>
  <c r="H3846" i="1" s="1"/>
  <c r="F3845" i="1"/>
  <c r="G3845" i="1" s="1"/>
  <c r="H3845" i="1" s="1"/>
  <c r="F3844" i="1"/>
  <c r="G3844" i="1" s="1"/>
  <c r="F3843" i="1"/>
  <c r="G3843" i="1" s="1"/>
  <c r="H3843" i="1" s="1"/>
  <c r="G3840" i="1"/>
  <c r="H3840" i="1" s="1"/>
  <c r="F3839" i="1"/>
  <c r="G3839" i="1" s="1"/>
  <c r="H3839" i="1" s="1"/>
  <c r="F1607" i="4"/>
  <c r="G1607" i="4" s="1"/>
  <c r="H1607" i="4" s="1"/>
  <c r="F1606" i="4"/>
  <c r="G1606" i="4" s="1"/>
  <c r="F3835" i="1"/>
  <c r="G3835" i="1" s="1"/>
  <c r="F3833" i="1"/>
  <c r="G3833" i="1" s="1"/>
  <c r="H3833" i="1" s="1"/>
  <c r="F3834" i="1"/>
  <c r="G3834" i="1" s="1"/>
  <c r="H3834" i="1" s="1"/>
  <c r="F3836" i="1"/>
  <c r="G3836" i="1" s="1"/>
  <c r="F3837" i="1"/>
  <c r="G3837" i="1" s="1"/>
  <c r="F3838" i="1"/>
  <c r="G3838" i="1" s="1"/>
  <c r="F3832" i="1"/>
  <c r="G3832" i="1" s="1"/>
  <c r="F3822" i="1"/>
  <c r="G3822" i="1" s="1"/>
  <c r="H3822" i="1" s="1"/>
  <c r="F3816" i="1"/>
  <c r="F1596" i="4"/>
  <c r="G1596" i="4" s="1"/>
  <c r="H1596" i="4" s="1"/>
  <c r="F1597" i="4"/>
  <c r="F1598" i="4"/>
  <c r="G1598" i="4"/>
  <c r="H1598" i="4" s="1"/>
  <c r="F1595" i="4"/>
  <c r="F3819" i="1"/>
  <c r="G3819" i="1" s="1"/>
  <c r="F3820" i="1"/>
  <c r="F3821" i="1"/>
  <c r="G3821" i="1" s="1"/>
  <c r="F3823" i="1"/>
  <c r="G3823" i="1" s="1"/>
  <c r="H3823" i="1" s="1"/>
  <c r="F3824" i="1"/>
  <c r="F3825" i="1"/>
  <c r="G3825" i="1" s="1"/>
  <c r="H3825" i="1" s="1"/>
  <c r="F3826" i="1"/>
  <c r="G3826" i="1" s="1"/>
  <c r="H3826" i="1" s="1"/>
  <c r="F3827" i="1"/>
  <c r="F3828" i="1"/>
  <c r="F3818" i="1"/>
  <c r="G3818" i="1" s="1"/>
  <c r="H3818" i="1" s="1"/>
  <c r="G3824" i="1"/>
  <c r="H3824" i="1" s="1"/>
  <c r="G3827" i="1"/>
  <c r="H3827" i="1" s="1"/>
  <c r="F3814" i="1"/>
  <c r="G3814" i="1" s="1"/>
  <c r="F3813" i="1"/>
  <c r="F3812" i="1"/>
  <c r="G3812" i="1" s="1"/>
  <c r="G3813" i="1"/>
  <c r="F3811" i="1"/>
  <c r="G3811" i="1" s="1"/>
  <c r="F3810" i="1"/>
  <c r="G3810" i="1" s="1"/>
  <c r="F3809" i="1"/>
  <c r="G3809" i="1" s="1"/>
  <c r="F3808" i="1"/>
  <c r="G3808" i="1" s="1"/>
  <c r="F1592" i="4"/>
  <c r="G1592" i="4" s="1"/>
  <c r="F3805" i="1"/>
  <c r="G3805" i="1" s="1"/>
  <c r="F3804" i="1"/>
  <c r="G3804" i="1" s="1"/>
  <c r="F3806" i="1"/>
  <c r="G3806" i="1"/>
  <c r="F3807" i="1"/>
  <c r="G3807" i="1" s="1"/>
  <c r="F1590" i="4"/>
  <c r="F3803" i="1"/>
  <c r="F3801" i="1"/>
  <c r="G3801" i="1" s="1"/>
  <c r="F3800" i="1"/>
  <c r="G3800" i="1" s="1"/>
  <c r="F3799" i="1"/>
  <c r="F3797" i="1"/>
  <c r="G3797" i="1" s="1"/>
  <c r="F3798" i="1"/>
  <c r="G3798" i="1"/>
  <c r="F3796" i="1"/>
  <c r="F1580" i="4"/>
  <c r="F3793" i="1"/>
  <c r="G3793" i="1" s="1"/>
  <c r="F3792" i="1"/>
  <c r="F3794" i="1"/>
  <c r="G3794" i="1" s="1"/>
  <c r="H3794" i="1" s="1"/>
  <c r="G3790" i="1"/>
  <c r="H3790" i="1" s="1"/>
  <c r="G3789" i="1"/>
  <c r="H3789" i="1" s="1"/>
  <c r="F3788" i="1"/>
  <c r="G3788" i="1" s="1"/>
  <c r="H3788" i="1" s="1"/>
  <c r="F3787" i="1"/>
  <c r="G3787" i="1" s="1"/>
  <c r="H3787" i="1" s="1"/>
  <c r="F3786" i="1"/>
  <c r="G3786" i="1" s="1"/>
  <c r="F3784" i="1"/>
  <c r="G3784" i="1" s="1"/>
  <c r="F3778" i="1"/>
  <c r="G3778" i="1" s="1"/>
  <c r="F3779" i="1"/>
  <c r="G3779" i="1" s="1"/>
  <c r="F3780" i="1"/>
  <c r="G3780" i="1" s="1"/>
  <c r="F3781" i="1"/>
  <c r="G3781" i="1" s="1"/>
  <c r="F3782" i="1"/>
  <c r="G3782" i="1" s="1"/>
  <c r="F3783" i="1"/>
  <c r="G3783" i="1" s="1"/>
  <c r="F3726" i="1"/>
  <c r="F3709" i="1"/>
  <c r="G3709" i="1" s="1"/>
  <c r="F3703" i="1"/>
  <c r="F1571" i="4"/>
  <c r="G3890" i="1" l="1"/>
  <c r="H3890" i="1" s="1"/>
  <c r="G3889" i="1"/>
  <c r="H3889" i="1" s="1"/>
  <c r="G3888" i="1"/>
  <c r="H3888" i="1" s="1"/>
  <c r="G1637" i="4"/>
  <c r="H1637" i="4"/>
  <c r="G3885" i="1"/>
  <c r="H3885" i="1" s="1"/>
  <c r="H3886" i="1"/>
  <c r="G3886" i="1"/>
  <c r="G3884" i="1"/>
  <c r="H3884" i="1"/>
  <c r="G3883" i="1"/>
  <c r="H3883" i="1"/>
  <c r="G3882" i="1"/>
  <c r="H3882" i="1"/>
  <c r="G3881" i="1"/>
  <c r="H3881" i="1"/>
  <c r="G3879" i="1"/>
  <c r="H3879" i="1" s="1"/>
  <c r="G3878" i="1"/>
  <c r="H3878" i="1"/>
  <c r="G3877" i="1"/>
  <c r="H3877" i="1" s="1"/>
  <c r="G3875" i="1"/>
  <c r="H3875" i="1" s="1"/>
  <c r="G1635" i="4"/>
  <c r="H1635" i="4"/>
  <c r="G3872" i="1"/>
  <c r="H3872" i="1" s="1"/>
  <c r="G3870" i="1"/>
  <c r="H3870" i="1" s="1"/>
  <c r="G3866" i="1"/>
  <c r="H3866" i="1"/>
  <c r="G3869" i="1"/>
  <c r="H3869" i="1" s="1"/>
  <c r="G3868" i="1"/>
  <c r="H3868" i="1"/>
  <c r="G3865" i="1"/>
  <c r="H3865" i="1" s="1"/>
  <c r="G3864" i="1"/>
  <c r="H3864" i="1"/>
  <c r="G3863" i="1"/>
  <c r="H3863" i="1"/>
  <c r="G3862" i="1"/>
  <c r="H3862" i="1"/>
  <c r="G3860" i="1"/>
  <c r="H3860" i="1" s="1"/>
  <c r="G3859" i="1"/>
  <c r="H3859" i="1" s="1"/>
  <c r="G3858" i="1"/>
  <c r="H3858" i="1"/>
  <c r="G1070" i="2"/>
  <c r="H1070" i="2" s="1"/>
  <c r="G3785" i="1"/>
  <c r="H3785" i="1" s="1"/>
  <c r="H3806" i="1"/>
  <c r="G3856" i="1"/>
  <c r="H3856" i="1" s="1"/>
  <c r="G3857" i="1"/>
  <c r="H3857" i="1" s="1"/>
  <c r="G3855" i="1"/>
  <c r="H3855" i="1" s="1"/>
  <c r="G3854" i="1"/>
  <c r="H3854" i="1" s="1"/>
  <c r="G3853" i="1"/>
  <c r="H3853" i="1" s="1"/>
  <c r="G3852" i="1"/>
  <c r="H3852" i="1" s="1"/>
  <c r="G3851" i="1"/>
  <c r="H3851" i="1" s="1"/>
  <c r="G3849" i="1"/>
  <c r="H3849" i="1" s="1"/>
  <c r="G3850" i="1"/>
  <c r="H3850" i="1" s="1"/>
  <c r="G3848" i="1"/>
  <c r="H3848" i="1" s="1"/>
  <c r="H3809" i="1"/>
  <c r="H3798" i="1"/>
  <c r="H3844" i="1"/>
  <c r="H1606" i="4"/>
  <c r="H3836" i="1"/>
  <c r="H3835" i="1"/>
  <c r="H3838" i="1"/>
  <c r="H3837" i="1"/>
  <c r="H3832" i="1"/>
  <c r="G1597" i="4"/>
  <c r="H1597" i="4" s="1"/>
  <c r="G1595" i="4"/>
  <c r="H1595" i="4" s="1"/>
  <c r="G3816" i="1"/>
  <c r="H3816" i="1" s="1"/>
  <c r="G3820" i="1"/>
  <c r="H3820" i="1" s="1"/>
  <c r="H3819" i="1"/>
  <c r="H3821" i="1"/>
  <c r="G3828" i="1"/>
  <c r="H3828" i="1" s="1"/>
  <c r="G1590" i="4"/>
  <c r="H1590" i="4" s="1"/>
  <c r="H3814" i="1"/>
  <c r="H3813" i="1"/>
  <c r="H3812" i="1"/>
  <c r="H3811" i="1"/>
  <c r="H3810" i="1"/>
  <c r="H3808" i="1"/>
  <c r="H1592" i="4"/>
  <c r="H3807" i="1"/>
  <c r="H3805" i="1"/>
  <c r="H3804" i="1"/>
  <c r="G3803" i="1"/>
  <c r="H3803" i="1" s="1"/>
  <c r="H3801" i="1"/>
  <c r="H3800" i="1"/>
  <c r="G3799" i="1"/>
  <c r="H3799" i="1" s="1"/>
  <c r="H3797" i="1"/>
  <c r="G3796" i="1"/>
  <c r="H3796" i="1" s="1"/>
  <c r="G1580" i="4"/>
  <c r="H1580" i="4" s="1"/>
  <c r="H3793" i="1"/>
  <c r="G3792" i="1"/>
  <c r="H3792" i="1" s="1"/>
  <c r="H3786" i="1"/>
  <c r="H3781" i="1"/>
  <c r="H3784" i="1"/>
  <c r="H3780" i="1"/>
  <c r="H3783" i="1"/>
  <c r="H3779" i="1"/>
  <c r="H3782" i="1"/>
  <c r="H3778" i="1"/>
  <c r="G3726" i="1"/>
  <c r="H3726" i="1" s="1"/>
  <c r="H3709" i="1"/>
  <c r="G3703" i="1"/>
  <c r="H3703" i="1" s="1"/>
  <c r="G1571" i="4"/>
  <c r="H1571" i="4" s="1"/>
  <c r="F3775" i="1"/>
  <c r="G3775" i="1" s="1"/>
  <c r="F3777" i="1"/>
  <c r="G3777" i="1" s="1"/>
  <c r="H3777" i="1" s="1"/>
  <c r="F3776" i="1"/>
  <c r="G3776" i="1" s="1"/>
  <c r="H3776" i="1" s="1"/>
  <c r="F3774" i="1"/>
  <c r="G3774" i="1" s="1"/>
  <c r="F3773" i="1"/>
  <c r="G3773" i="1" s="1"/>
  <c r="F1563" i="4"/>
  <c r="G1563" i="4" s="1"/>
  <c r="H1563" i="4" s="1"/>
  <c r="F1564" i="4"/>
  <c r="G1564" i="4" s="1"/>
  <c r="H1564" i="4" s="1"/>
  <c r="F1562" i="4"/>
  <c r="F3764" i="1"/>
  <c r="F3771" i="1"/>
  <c r="G3771" i="1" s="1"/>
  <c r="H3771" i="1" s="1"/>
  <c r="F3772" i="1"/>
  <c r="G3772" i="1" s="1"/>
  <c r="F3770" i="1"/>
  <c r="F1069" i="2"/>
  <c r="G1069" i="2"/>
  <c r="H1069" i="2"/>
  <c r="I1069" i="2"/>
  <c r="F3765" i="1"/>
  <c r="F3769" i="1"/>
  <c r="G3769" i="1" s="1"/>
  <c r="F3768" i="1"/>
  <c r="G3768" i="1" s="1"/>
  <c r="H3768" i="1" s="1"/>
  <c r="F3767" i="1"/>
  <c r="G3767" i="1" s="1"/>
  <c r="F3766" i="1"/>
  <c r="G3766" i="1"/>
  <c r="H3766" i="1" l="1"/>
  <c r="H3769" i="1"/>
  <c r="H3775" i="1"/>
  <c r="H3774" i="1"/>
  <c r="H3773" i="1"/>
  <c r="G1562" i="4"/>
  <c r="H1562" i="4" s="1"/>
  <c r="H3772" i="1"/>
  <c r="G3770" i="1"/>
  <c r="H3770" i="1" s="1"/>
  <c r="H3767" i="1"/>
  <c r="G3765" i="1"/>
  <c r="H3765" i="1" s="1"/>
  <c r="F3762" i="1"/>
  <c r="G3762" i="1" s="1"/>
  <c r="F3763" i="1"/>
  <c r="G3763" i="1" s="1"/>
  <c r="F3761" i="1"/>
  <c r="F3743" i="1"/>
  <c r="G3743" i="1" s="1"/>
  <c r="F3744" i="1"/>
  <c r="G3744" i="1" s="1"/>
  <c r="H3744" i="1" s="1"/>
  <c r="F3745" i="1"/>
  <c r="G3745" i="1" s="1"/>
  <c r="F3746" i="1"/>
  <c r="G3746" i="1" s="1"/>
  <c r="F3747" i="1"/>
  <c r="G3747" i="1" s="1"/>
  <c r="H3747" i="1" s="1"/>
  <c r="F3748" i="1"/>
  <c r="G3748" i="1"/>
  <c r="F3749" i="1"/>
  <c r="G3749" i="1" s="1"/>
  <c r="F3750" i="1"/>
  <c r="G3750" i="1" s="1"/>
  <c r="H3750" i="1" s="1"/>
  <c r="F3751" i="1"/>
  <c r="G3751" i="1" s="1"/>
  <c r="H3751" i="1" s="1"/>
  <c r="F3752" i="1"/>
  <c r="G3752" i="1"/>
  <c r="F3753" i="1"/>
  <c r="G3753" i="1" s="1"/>
  <c r="F3754" i="1"/>
  <c r="G3754" i="1" s="1"/>
  <c r="H3754" i="1" s="1"/>
  <c r="F3755" i="1"/>
  <c r="G3755" i="1" s="1"/>
  <c r="F3756" i="1"/>
  <c r="G3756" i="1" s="1"/>
  <c r="F3757" i="1"/>
  <c r="G3757" i="1" s="1"/>
  <c r="F3758" i="1"/>
  <c r="G3758" i="1" s="1"/>
  <c r="H3758" i="1" s="1"/>
  <c r="F3759" i="1"/>
  <c r="H3759" i="1" s="1"/>
  <c r="G3759" i="1"/>
  <c r="F3760" i="1"/>
  <c r="G3760" i="1"/>
  <c r="H3760" i="1"/>
  <c r="F3742" i="1"/>
  <c r="F3741" i="1"/>
  <c r="H3752" i="1" l="1"/>
  <c r="H3755" i="1"/>
  <c r="H3756" i="1"/>
  <c r="H3748" i="1"/>
  <c r="H3745" i="1"/>
  <c r="H3757" i="1"/>
  <c r="H3753" i="1"/>
  <c r="H3749" i="1"/>
  <c r="G3764" i="1"/>
  <c r="H3764" i="1" s="1"/>
  <c r="H3763" i="1"/>
  <c r="H3762" i="1"/>
  <c r="G3761" i="1"/>
  <c r="H3761" i="1" s="1"/>
  <c r="H3746" i="1"/>
  <c r="H3743" i="1"/>
  <c r="G3742" i="1"/>
  <c r="H3742" i="1" s="1"/>
  <c r="G3741" i="1"/>
  <c r="H3741" i="1" s="1"/>
  <c r="F1549" i="4"/>
  <c r="F1548" i="4"/>
  <c r="F1546" i="4"/>
  <c r="F3737" i="1"/>
  <c r="F3736" i="1"/>
  <c r="G3736" i="1" s="1"/>
  <c r="G3737" i="1"/>
  <c r="H3737" i="1" s="1"/>
  <c r="F3738" i="1"/>
  <c r="G3738" i="1" s="1"/>
  <c r="F3739" i="1"/>
  <c r="G3739" i="1" s="1"/>
  <c r="F3740" i="1"/>
  <c r="G3740" i="1" s="1"/>
  <c r="F3735" i="1"/>
  <c r="G3735" i="1" s="1"/>
  <c r="H3735" i="1" s="1"/>
  <c r="F3734" i="1"/>
  <c r="G3734" i="1" s="1"/>
  <c r="H3734" i="1" s="1"/>
  <c r="F1541" i="4"/>
  <c r="G1541" i="4" s="1"/>
  <c r="H1541" i="4" s="1"/>
  <c r="F1540" i="4"/>
  <c r="G1540" i="4" s="1"/>
  <c r="F3731" i="1"/>
  <c r="G3731" i="1" s="1"/>
  <c r="F3732" i="1"/>
  <c r="G3732" i="1" s="1"/>
  <c r="F3733" i="1"/>
  <c r="G3733" i="1"/>
  <c r="G3730" i="1"/>
  <c r="H3730" i="1" s="1"/>
  <c r="G3729" i="1"/>
  <c r="H3729" i="1" s="1"/>
  <c r="F3728" i="1"/>
  <c r="G3728" i="1" s="1"/>
  <c r="H3728" i="1" s="1"/>
  <c r="F3727" i="1"/>
  <c r="G3727" i="1" s="1"/>
  <c r="F3725" i="1"/>
  <c r="G3725" i="1" s="1"/>
  <c r="H3725" i="1" s="1"/>
  <c r="F1525" i="4"/>
  <c r="F3724" i="1"/>
  <c r="G3724" i="1" s="1"/>
  <c r="F3723" i="1"/>
  <c r="F1518" i="4"/>
  <c r="G1518" i="4" s="1"/>
  <c r="F1519" i="4"/>
  <c r="G1519" i="4" s="1"/>
  <c r="H1519" i="4" s="1"/>
  <c r="F1520" i="4"/>
  <c r="G1520" i="4" s="1"/>
  <c r="H1520" i="4" s="1"/>
  <c r="F1521" i="4"/>
  <c r="F1522" i="4"/>
  <c r="G1522" i="4" s="1"/>
  <c r="H1522" i="4" s="1"/>
  <c r="F1517" i="4"/>
  <c r="G1517" i="4" s="1"/>
  <c r="H1517" i="4" s="1"/>
  <c r="G3723" i="1" l="1"/>
  <c r="H3723" i="1" s="1"/>
  <c r="H3733" i="1"/>
  <c r="H3731" i="1"/>
  <c r="G1549" i="4"/>
  <c r="H1549" i="4" s="1"/>
  <c r="G1548" i="4"/>
  <c r="H1548" i="4" s="1"/>
  <c r="G1546" i="4"/>
  <c r="H1546" i="4" s="1"/>
  <c r="H3739" i="1"/>
  <c r="H3738" i="1"/>
  <c r="H3740" i="1"/>
  <c r="H3736" i="1"/>
  <c r="H1540" i="4"/>
  <c r="H3732" i="1"/>
  <c r="G1525" i="4"/>
  <c r="H1525" i="4" s="1"/>
  <c r="H3727" i="1"/>
  <c r="H3724" i="1"/>
  <c r="G1521" i="4"/>
  <c r="H1521" i="4" s="1"/>
  <c r="H1518" i="4"/>
  <c r="F3721" i="1"/>
  <c r="F3720" i="1"/>
  <c r="G3720" i="1" s="1"/>
  <c r="H3720" i="1" s="1"/>
  <c r="F3719" i="1"/>
  <c r="G3719" i="1" s="1"/>
  <c r="F3718" i="1"/>
  <c r="G3718" i="1" s="1"/>
  <c r="F3715" i="1"/>
  <c r="F3716" i="1"/>
  <c r="G3716" i="1" s="1"/>
  <c r="H3716" i="1" s="1"/>
  <c r="F3717" i="1"/>
  <c r="G3717" i="1"/>
  <c r="G3715" i="1"/>
  <c r="H3715" i="1" s="1"/>
  <c r="F3714" i="1"/>
  <c r="G3714" i="1" s="1"/>
  <c r="F3711" i="1"/>
  <c r="G3711" i="1" s="1"/>
  <c r="H3711" i="1" s="1"/>
  <c r="F3710" i="1"/>
  <c r="G3710" i="1" s="1"/>
  <c r="F3708" i="1"/>
  <c r="G3708" i="1" s="1"/>
  <c r="H3708" i="1" s="1"/>
  <c r="F1068" i="2"/>
  <c r="G1068" i="2" s="1"/>
  <c r="I1068" i="2"/>
  <c r="F3712" i="1"/>
  <c r="F3713" i="1"/>
  <c r="G3713" i="1" s="1"/>
  <c r="F1067" i="2"/>
  <c r="G1067" i="2" s="1"/>
  <c r="I1067" i="2"/>
  <c r="F1066" i="2"/>
  <c r="G1066" i="2" s="1"/>
  <c r="I1066" i="2"/>
  <c r="F3707" i="1"/>
  <c r="F3706" i="1"/>
  <c r="G3706" i="1"/>
  <c r="H3706" i="1"/>
  <c r="F3705" i="1"/>
  <c r="G3705" i="1" s="1"/>
  <c r="H3705" i="1" s="1"/>
  <c r="F3704" i="1"/>
  <c r="G3704" i="1" s="1"/>
  <c r="F3702" i="1"/>
  <c r="G3702" i="1" s="1"/>
  <c r="H3702" i="1" s="1"/>
  <c r="F3701" i="1"/>
  <c r="G3701" i="1" s="1"/>
  <c r="F3700" i="1"/>
  <c r="G3700" i="1" s="1"/>
  <c r="F3699" i="1"/>
  <c r="F3698" i="1"/>
  <c r="G3698" i="1" s="1"/>
  <c r="H3698" i="1" s="1"/>
  <c r="F3697" i="1"/>
  <c r="G3697" i="1" s="1"/>
  <c r="F3696" i="1"/>
  <c r="F3695" i="1"/>
  <c r="G3695" i="1"/>
  <c r="H3695" i="1" s="1"/>
  <c r="F3693" i="1"/>
  <c r="G3693" i="1" s="1"/>
  <c r="F3694" i="1"/>
  <c r="G3694" i="1" s="1"/>
  <c r="F1065" i="2"/>
  <c r="G1065" i="2" s="1"/>
  <c r="I1065" i="2"/>
  <c r="G3721" i="1" l="1"/>
  <c r="H3721" i="1" s="1"/>
  <c r="H3717" i="1"/>
  <c r="H3719" i="1"/>
  <c r="H3718" i="1"/>
  <c r="H1068" i="2"/>
  <c r="H3713" i="1"/>
  <c r="G3712" i="1"/>
  <c r="H3712" i="1" s="1"/>
  <c r="H3714" i="1"/>
  <c r="H3710" i="1"/>
  <c r="H1067" i="2"/>
  <c r="H1066" i="2"/>
  <c r="G3707" i="1"/>
  <c r="H3707" i="1" s="1"/>
  <c r="H3704" i="1"/>
  <c r="H3701" i="1"/>
  <c r="H3700" i="1"/>
  <c r="G3699" i="1"/>
  <c r="H3699" i="1" s="1"/>
  <c r="H3697" i="1"/>
  <c r="G3696" i="1"/>
  <c r="H3696" i="1" s="1"/>
  <c r="H3694" i="1"/>
  <c r="H3693" i="1"/>
  <c r="H1065" i="2"/>
  <c r="F3678" i="1"/>
  <c r="G3678" i="1" s="1"/>
  <c r="F3679" i="1"/>
  <c r="G3679" i="1" s="1"/>
  <c r="H3679" i="1" s="1"/>
  <c r="F3685" i="1"/>
  <c r="G3685" i="1" s="1"/>
  <c r="F3684" i="1"/>
  <c r="F3692" i="1"/>
  <c r="F3691" i="1"/>
  <c r="F3690" i="1"/>
  <c r="F3689" i="1"/>
  <c r="G3689" i="1" s="1"/>
  <c r="H3689" i="1" s="1"/>
  <c r="F3688" i="1"/>
  <c r="F3687" i="1"/>
  <c r="F3686" i="1"/>
  <c r="G3686" i="1"/>
  <c r="F3683" i="1"/>
  <c r="G3683" i="1" s="1"/>
  <c r="F3682" i="1"/>
  <c r="F3681" i="1"/>
  <c r="F3680" i="1"/>
  <c r="H3686" i="1" l="1"/>
  <c r="G3692" i="1"/>
  <c r="H3692" i="1" s="1"/>
  <c r="G3691" i="1"/>
  <c r="H3691" i="1" s="1"/>
  <c r="G3690" i="1"/>
  <c r="H3690" i="1" s="1"/>
  <c r="G3688" i="1"/>
  <c r="H3688" i="1" s="1"/>
  <c r="G3687" i="1"/>
  <c r="H3687" i="1" s="1"/>
  <c r="H3685" i="1"/>
  <c r="G3684" i="1"/>
  <c r="H3684" i="1" s="1"/>
  <c r="H3683" i="1"/>
  <c r="G3682" i="1"/>
  <c r="H3682" i="1" s="1"/>
  <c r="G3681" i="1"/>
  <c r="H3681" i="1" s="1"/>
  <c r="G3680" i="1"/>
  <c r="H3680" i="1" s="1"/>
  <c r="H3678" i="1"/>
  <c r="F3676" i="1"/>
  <c r="G3676" i="1" s="1"/>
  <c r="F3677" i="1"/>
  <c r="G3677" i="1" s="1"/>
  <c r="H3677" i="1" s="1"/>
  <c r="F3675" i="1"/>
  <c r="F3674" i="1"/>
  <c r="G3674" i="1" s="1"/>
  <c r="F3673" i="1"/>
  <c r="G3675" i="1" l="1"/>
  <c r="H3675" i="1" s="1"/>
  <c r="H3674" i="1"/>
  <c r="H3676" i="1"/>
  <c r="G3673" i="1"/>
  <c r="H3673" i="1" s="1"/>
  <c r="F3671" i="1"/>
  <c r="G3671" i="1" s="1"/>
  <c r="F3672" i="1"/>
  <c r="G3672" i="1" s="1"/>
  <c r="F3670" i="1"/>
  <c r="G3670" i="1" s="1"/>
  <c r="H3670" i="1" s="1"/>
  <c r="F3669" i="1"/>
  <c r="G3669" i="1"/>
  <c r="H3669" i="1" s="1"/>
  <c r="F3667" i="1"/>
  <c r="G3667" i="1" s="1"/>
  <c r="H3667" i="1" s="1"/>
  <c r="F3668" i="1"/>
  <c r="G3668" i="1" s="1"/>
  <c r="H3668" i="1" s="1"/>
  <c r="F3666" i="1"/>
  <c r="F3665" i="1"/>
  <c r="G3665" i="1" s="1"/>
  <c r="H3665" i="1" s="1"/>
  <c r="G3664" i="1"/>
  <c r="H3664" i="1" s="1"/>
  <c r="F3658" i="1"/>
  <c r="G3658" i="1" s="1"/>
  <c r="H3658" i="1" s="1"/>
  <c r="F3659" i="1"/>
  <c r="G3659" i="1" s="1"/>
  <c r="H3659" i="1" s="1"/>
  <c r="F3661" i="1"/>
  <c r="G3661" i="1" s="1"/>
  <c r="F3662" i="1"/>
  <c r="G3662" i="1" s="1"/>
  <c r="H3662" i="1" s="1"/>
  <c r="F3660" i="1"/>
  <c r="F3657" i="1"/>
  <c r="G3657" i="1" s="1"/>
  <c r="G3663" i="1"/>
  <c r="H3663" i="1" s="1"/>
  <c r="F3656" i="1"/>
  <c r="G3656" i="1" s="1"/>
  <c r="F3655" i="1"/>
  <c r="G3655" i="1" s="1"/>
  <c r="F3654" i="1"/>
  <c r="G3654" i="1" s="1"/>
  <c r="F1434" i="4"/>
  <c r="G1434" i="4" s="1"/>
  <c r="F3653" i="1"/>
  <c r="F3652" i="1"/>
  <c r="F3651" i="1"/>
  <c r="F3650" i="1"/>
  <c r="G3650" i="1" s="1"/>
  <c r="F3649" i="1"/>
  <c r="G3649" i="1" s="1"/>
  <c r="F3643" i="1"/>
  <c r="G3643" i="1" s="1"/>
  <c r="F3644" i="1"/>
  <c r="G3644" i="1" s="1"/>
  <c r="F3645" i="1"/>
  <c r="G3645" i="1" s="1"/>
  <c r="F3646" i="1"/>
  <c r="G3646" i="1" s="1"/>
  <c r="F3647" i="1"/>
  <c r="G3647" i="1" s="1"/>
  <c r="H3647" i="1" s="1"/>
  <c r="F3648" i="1"/>
  <c r="G3648" i="1" s="1"/>
  <c r="H3648" i="1" s="1"/>
  <c r="F1433" i="4"/>
  <c r="G1433" i="4" s="1"/>
  <c r="F3642" i="1"/>
  <c r="F1432" i="4"/>
  <c r="F3641" i="1"/>
  <c r="G3641" i="1" s="1"/>
  <c r="F1431" i="4"/>
  <c r="G1431" i="4" s="1"/>
  <c r="F1430" i="4"/>
  <c r="G1430" i="4" s="1"/>
  <c r="F1429" i="4"/>
  <c r="G1429" i="4" s="1"/>
  <c r="F1428" i="4"/>
  <c r="G1428" i="4" s="1"/>
  <c r="F1427" i="4"/>
  <c r="G1427" i="4" s="1"/>
  <c r="F3639" i="1"/>
  <c r="F3638" i="1"/>
  <c r="G3638" i="1" s="1"/>
  <c r="F3636" i="1"/>
  <c r="G3636" i="1" s="1"/>
  <c r="F3637" i="1"/>
  <c r="G3637" i="1" s="1"/>
  <c r="F3635" i="1"/>
  <c r="G3635" i="1" s="1"/>
  <c r="F3640" i="1"/>
  <c r="G3640" i="1" s="1"/>
  <c r="F3633" i="1"/>
  <c r="G3633" i="1" s="1"/>
  <c r="H3633" i="1" s="1"/>
  <c r="F3634" i="1"/>
  <c r="F1426" i="4"/>
  <c r="G1426" i="4" s="1"/>
  <c r="H1426" i="4" s="1"/>
  <c r="F1423" i="4"/>
  <c r="G1423" i="4" s="1"/>
  <c r="H1423" i="4" s="1"/>
  <c r="F1425" i="4"/>
  <c r="F1424" i="4"/>
  <c r="G1424" i="4" s="1"/>
  <c r="F3632" i="1"/>
  <c r="F3631" i="1"/>
  <c r="G3631" i="1" s="1"/>
  <c r="H3631" i="1" s="1"/>
  <c r="F3630" i="1"/>
  <c r="G3630" i="1" s="1"/>
  <c r="F1422" i="4"/>
  <c r="G1422" i="4" s="1"/>
  <c r="F1421" i="4"/>
  <c r="G1421" i="4" s="1"/>
  <c r="F3629" i="1"/>
  <c r="G3629" i="1" s="1"/>
  <c r="F3628" i="1"/>
  <c r="F3627" i="1"/>
  <c r="G3627" i="1" s="1"/>
  <c r="G1410" i="4"/>
  <c r="H1410" i="4" s="1"/>
  <c r="G1411" i="4"/>
  <c r="H1411" i="4" s="1"/>
  <c r="G1412" i="4"/>
  <c r="H1412" i="4" s="1"/>
  <c r="G1409" i="4"/>
  <c r="H1409" i="4" s="1"/>
  <c r="F3626" i="1"/>
  <c r="G3626" i="1" s="1"/>
  <c r="H3626" i="1" s="1"/>
  <c r="F1420" i="4"/>
  <c r="G1420" i="4" s="1"/>
  <c r="F3623" i="1"/>
  <c r="G3623" i="1" s="1"/>
  <c r="H3623" i="1" s="1"/>
  <c r="F3624" i="1"/>
  <c r="G3624" i="1" s="1"/>
  <c r="H3624" i="1" s="1"/>
  <c r="F3625" i="1"/>
  <c r="G3625" i="1" s="1"/>
  <c r="H3625" i="1" s="1"/>
  <c r="F3621" i="1"/>
  <c r="F3622" i="1"/>
  <c r="G3622" i="1" s="1"/>
  <c r="F1419" i="4"/>
  <c r="G1419" i="4" s="1"/>
  <c r="H3671" i="1" l="1"/>
  <c r="H3672" i="1"/>
  <c r="G3666" i="1"/>
  <c r="H3666" i="1" s="1"/>
  <c r="H3661" i="1"/>
  <c r="G3660" i="1"/>
  <c r="H3660" i="1" s="1"/>
  <c r="H3657" i="1"/>
  <c r="H3650" i="1"/>
  <c r="H1431" i="4"/>
  <c r="H3656" i="1"/>
  <c r="H3655" i="1"/>
  <c r="H3654" i="1"/>
  <c r="H1434" i="4"/>
  <c r="G3653" i="1"/>
  <c r="H3653" i="1" s="1"/>
  <c r="G3652" i="1"/>
  <c r="H3652" i="1" s="1"/>
  <c r="G3651" i="1"/>
  <c r="H3651" i="1" s="1"/>
  <c r="H3649" i="1"/>
  <c r="H3646" i="1"/>
  <c r="H3645" i="1"/>
  <c r="H3644" i="1"/>
  <c r="H3643" i="1"/>
  <c r="H1433" i="4"/>
  <c r="G3642" i="1"/>
  <c r="H3642" i="1" s="1"/>
  <c r="G1432" i="4"/>
  <c r="H1432" i="4" s="1"/>
  <c r="H3641" i="1"/>
  <c r="H1430" i="4"/>
  <c r="H1429" i="4"/>
  <c r="H1428" i="4"/>
  <c r="H1427" i="4"/>
  <c r="G3639" i="1"/>
  <c r="H3639" i="1" s="1"/>
  <c r="H3638" i="1"/>
  <c r="H3640" i="1"/>
  <c r="H3637" i="1"/>
  <c r="H3636" i="1"/>
  <c r="H3635" i="1"/>
  <c r="G3634" i="1"/>
  <c r="H3634" i="1" s="1"/>
  <c r="G3628" i="1"/>
  <c r="H3628" i="1" s="1"/>
  <c r="G1425" i="4"/>
  <c r="H1425" i="4" s="1"/>
  <c r="H1424" i="4"/>
  <c r="G3632" i="1"/>
  <c r="H3632" i="1" s="1"/>
  <c r="H3630" i="1"/>
  <c r="H1422" i="4"/>
  <c r="H1421" i="4"/>
  <c r="H3629" i="1"/>
  <c r="H3627" i="1"/>
  <c r="H1419" i="4"/>
  <c r="H1420" i="4"/>
  <c r="G3621" i="1"/>
  <c r="H3621" i="1" s="1"/>
  <c r="H3622" i="1"/>
  <c r="F1413" i="4"/>
  <c r="G1413" i="4" s="1"/>
  <c r="H1413" i="4" s="1"/>
  <c r="F3616" i="1"/>
  <c r="G3616" i="1" s="1"/>
  <c r="F3617" i="1"/>
  <c r="F3619" i="1"/>
  <c r="F3620" i="1"/>
  <c r="G3620" i="1" s="1"/>
  <c r="F3618" i="1"/>
  <c r="G3618" i="1" s="1"/>
  <c r="H3618" i="1" s="1"/>
  <c r="F3614" i="1"/>
  <c r="G3614" i="1" s="1"/>
  <c r="F1418" i="4"/>
  <c r="G1418" i="4" s="1"/>
  <c r="F3615" i="1"/>
  <c r="G3615" i="1" s="1"/>
  <c r="H3615" i="1" s="1"/>
  <c r="F3613" i="1"/>
  <c r="F1417" i="4"/>
  <c r="G1417" i="4" s="1"/>
  <c r="F1416" i="4"/>
  <c r="G1416" i="4" s="1"/>
  <c r="F3612" i="1"/>
  <c r="G3612" i="1" s="1"/>
  <c r="H3612" i="1" s="1"/>
  <c r="F3611" i="1"/>
  <c r="G3611" i="1" s="1"/>
  <c r="H3611" i="1" s="1"/>
  <c r="F1415" i="4"/>
  <c r="F1414" i="4"/>
  <c r="G1414" i="4" s="1"/>
  <c r="F3608" i="1"/>
  <c r="G3608" i="1" s="1"/>
  <c r="F3607" i="1"/>
  <c r="G3607" i="1" s="1"/>
  <c r="F3609" i="1"/>
  <c r="G3609" i="1" s="1"/>
  <c r="F3610" i="1"/>
  <c r="G3610" i="1" s="1"/>
  <c r="G1408" i="4"/>
  <c r="H1408" i="4" s="1"/>
  <c r="F1407" i="4"/>
  <c r="G1407" i="4" s="1"/>
  <c r="F3603" i="1"/>
  <c r="F3604" i="1"/>
  <c r="G3604" i="1" s="1"/>
  <c r="H3604" i="1" s="1"/>
  <c r="F3606" i="1"/>
  <c r="G3606" i="1" s="1"/>
  <c r="F3605" i="1"/>
  <c r="F1406" i="4"/>
  <c r="G1406" i="4" s="1"/>
  <c r="F1405" i="4"/>
  <c r="G1405" i="4" s="1"/>
  <c r="F3602" i="1"/>
  <c r="G3602" i="1" s="1"/>
  <c r="F3601" i="1"/>
  <c r="F3600" i="1"/>
  <c r="G3600" i="1" s="1"/>
  <c r="F1404" i="4"/>
  <c r="G1404" i="4" s="1"/>
  <c r="F1403" i="4"/>
  <c r="F1402" i="4"/>
  <c r="G1402" i="4" s="1"/>
  <c r="F3599" i="1"/>
  <c r="F1064" i="2"/>
  <c r="I1064" i="2"/>
  <c r="F1401" i="4"/>
  <c r="G1401" i="4" s="1"/>
  <c r="H1406" i="4" l="1"/>
  <c r="G3617" i="1"/>
  <c r="H3617" i="1" s="1"/>
  <c r="H3620" i="1"/>
  <c r="G3619" i="1"/>
  <c r="H3619" i="1" s="1"/>
  <c r="H3616" i="1"/>
  <c r="H1418" i="4"/>
  <c r="H3614" i="1"/>
  <c r="G3613" i="1"/>
  <c r="H3613" i="1" s="1"/>
  <c r="H1417" i="4"/>
  <c r="H1416" i="4"/>
  <c r="G1415" i="4"/>
  <c r="H1415" i="4" s="1"/>
  <c r="H1414" i="4"/>
  <c r="H3609" i="1"/>
  <c r="H3608" i="1"/>
  <c r="H3610" i="1"/>
  <c r="H3607" i="1"/>
  <c r="H1407" i="4"/>
  <c r="H3606" i="1"/>
  <c r="G3605" i="1"/>
  <c r="H3605" i="1" s="1"/>
  <c r="G3603" i="1"/>
  <c r="H3603" i="1" s="1"/>
  <c r="H1405" i="4"/>
  <c r="H3602" i="1"/>
  <c r="G3601" i="1"/>
  <c r="H3601" i="1" s="1"/>
  <c r="H3600" i="1"/>
  <c r="H1404" i="4"/>
  <c r="G1403" i="4"/>
  <c r="H1403" i="4" s="1"/>
  <c r="H1402" i="4"/>
  <c r="G3599" i="1"/>
  <c r="H3599" i="1" s="1"/>
  <c r="G1064" i="2"/>
  <c r="H1064" i="2" s="1"/>
  <c r="H1401" i="4"/>
  <c r="F1400" i="4"/>
  <c r="G1400" i="4" s="1"/>
  <c r="F3597" i="1"/>
  <c r="G3597" i="1" s="1"/>
  <c r="H3597" i="1" s="1"/>
  <c r="F3598" i="1"/>
  <c r="G3598" i="1" s="1"/>
  <c r="F3596" i="1"/>
  <c r="F3595" i="1"/>
  <c r="G3595" i="1" s="1"/>
  <c r="H3595" i="1" s="1"/>
  <c r="F3594" i="1"/>
  <c r="G3594" i="1" s="1"/>
  <c r="H3594" i="1" s="1"/>
  <c r="F3593" i="1"/>
  <c r="G3593" i="1" s="1"/>
  <c r="F1399" i="4"/>
  <c r="F1398" i="4"/>
  <c r="G1398" i="4" s="1"/>
  <c r="F1397" i="4"/>
  <c r="G1397" i="4" s="1"/>
  <c r="F1396" i="4"/>
  <c r="G1396" i="4" s="1"/>
  <c r="F1394" i="4"/>
  <c r="G1394" i="4" s="1"/>
  <c r="F1395" i="4"/>
  <c r="G1395" i="4" s="1"/>
  <c r="F3592" i="1"/>
  <c r="G3592" i="1" s="1"/>
  <c r="H3592" i="1" s="1"/>
  <c r="F3591" i="1"/>
  <c r="G3591" i="1" s="1"/>
  <c r="F1393" i="4"/>
  <c r="G1393" i="4" s="1"/>
  <c r="H1393" i="4" s="1"/>
  <c r="F1392" i="4"/>
  <c r="G1392" i="4" s="1"/>
  <c r="F1391" i="4"/>
  <c r="G1391" i="4" s="1"/>
  <c r="F1390" i="4"/>
  <c r="G1390" i="4" s="1"/>
  <c r="F1389" i="4"/>
  <c r="F1387" i="4"/>
  <c r="G1387" i="4" s="1"/>
  <c r="F1386" i="4"/>
  <c r="G1386" i="4" s="1"/>
  <c r="H1386" i="4" s="1"/>
  <c r="F1383" i="4"/>
  <c r="F3589" i="1"/>
  <c r="G3589" i="1" s="1"/>
  <c r="H3589" i="1" s="1"/>
  <c r="F3588" i="1"/>
  <c r="G3588" i="1" s="1"/>
  <c r="F3590" i="1"/>
  <c r="G3590" i="1" s="1"/>
  <c r="H3590" i="1" s="1"/>
  <c r="F3586" i="1"/>
  <c r="F3587" i="1"/>
  <c r="G3587" i="1" s="1"/>
  <c r="F3585" i="1"/>
  <c r="G3585" i="1" s="1"/>
  <c r="F3582" i="1"/>
  <c r="G3582" i="1" s="1"/>
  <c r="F3583" i="1"/>
  <c r="G3583" i="1" s="1"/>
  <c r="F3584" i="1"/>
  <c r="G3584" i="1" s="1"/>
  <c r="F3581" i="1"/>
  <c r="G3581" i="1" s="1"/>
  <c r="F3580" i="1"/>
  <c r="G3580" i="1" s="1"/>
  <c r="G1381" i="4"/>
  <c r="H1381" i="4" s="1"/>
  <c r="G1382" i="4"/>
  <c r="H1382" i="4" s="1"/>
  <c r="F3579" i="1"/>
  <c r="G3579" i="1" s="1"/>
  <c r="F3578" i="1"/>
  <c r="G3578" i="1" s="1"/>
  <c r="G1380" i="4"/>
  <c r="H1380" i="4" s="1"/>
  <c r="F1370" i="4"/>
  <c r="G1370" i="4" s="1"/>
  <c r="H1370" i="4" s="1"/>
  <c r="F1371" i="4"/>
  <c r="G1371" i="4" s="1"/>
  <c r="H1371" i="4" s="1"/>
  <c r="F3577" i="1"/>
  <c r="G3577" i="1" s="1"/>
  <c r="H3577" i="1" s="1"/>
  <c r="F3576" i="1"/>
  <c r="G3576" i="1" s="1"/>
  <c r="F3575" i="1"/>
  <c r="F3574" i="1"/>
  <c r="F3573" i="1"/>
  <c r="G3573" i="1" s="1"/>
  <c r="H3573" i="1" s="1"/>
  <c r="F1063" i="2"/>
  <c r="I1063" i="2"/>
  <c r="F3572" i="1"/>
  <c r="F3566" i="1"/>
  <c r="F3567" i="1"/>
  <c r="F3565" i="1"/>
  <c r="G3565" i="1" s="1"/>
  <c r="F3568" i="1"/>
  <c r="G3568" i="1" s="1"/>
  <c r="H3568" i="1" s="1"/>
  <c r="F3569" i="1"/>
  <c r="G3569" i="1" s="1"/>
  <c r="F3570" i="1"/>
  <c r="G3570" i="1" s="1"/>
  <c r="F3564" i="1"/>
  <c r="G3564" i="1" s="1"/>
  <c r="H3564" i="1" s="1"/>
  <c r="F3563" i="1"/>
  <c r="G3563" i="1" s="1"/>
  <c r="H3563" i="1" s="1"/>
  <c r="F3562" i="1"/>
  <c r="F3561" i="1"/>
  <c r="F3560" i="1"/>
  <c r="F3559" i="1"/>
  <c r="G3559" i="1" s="1"/>
  <c r="F3558" i="1"/>
  <c r="G3558" i="1" s="1"/>
  <c r="F3555" i="1"/>
  <c r="G3555" i="1" s="1"/>
  <c r="F3556" i="1"/>
  <c r="F3554" i="1"/>
  <c r="F1062" i="2"/>
  <c r="I1062" i="2"/>
  <c r="F3557" i="1"/>
  <c r="G3557" i="1" s="1"/>
  <c r="F3553" i="1"/>
  <c r="G3553" i="1" s="1"/>
  <c r="F3552" i="1"/>
  <c r="G3552" i="1" s="1"/>
  <c r="F3551" i="1"/>
  <c r="G3551" i="1" s="1"/>
  <c r="H3551" i="1" s="1"/>
  <c r="G1357" i="4"/>
  <c r="H1357" i="4" s="1"/>
  <c r="G1356" i="4"/>
  <c r="H1356" i="4" s="1"/>
  <c r="G1352" i="4"/>
  <c r="H1352" i="4" s="1"/>
  <c r="G1353" i="4"/>
  <c r="H1353" i="4" s="1"/>
  <c r="F3549" i="1"/>
  <c r="F3548" i="1"/>
  <c r="G3548" i="1" s="1"/>
  <c r="H3548" i="1" s="1"/>
  <c r="G1351" i="4"/>
  <c r="F3547" i="1"/>
  <c r="G3547" i="1" s="1"/>
  <c r="F3546" i="1"/>
  <c r="G3546" i="1" s="1"/>
  <c r="H3546" i="1" s="1"/>
  <c r="F3529" i="1"/>
  <c r="G3529" i="1" s="1"/>
  <c r="H3529" i="1" s="1"/>
  <c r="F3492" i="1"/>
  <c r="H3558" i="1" l="1"/>
  <c r="H3552" i="1"/>
  <c r="H3547" i="1"/>
  <c r="H3553" i="1"/>
  <c r="H3570" i="1"/>
  <c r="H1400" i="4"/>
  <c r="G3596" i="1"/>
  <c r="H3596" i="1" s="1"/>
  <c r="H3598" i="1"/>
  <c r="H3593" i="1"/>
  <c r="G1399" i="4"/>
  <c r="H1399" i="4" s="1"/>
  <c r="H1398" i="4"/>
  <c r="H1397" i="4"/>
  <c r="H1396" i="4"/>
  <c r="H1394" i="4"/>
  <c r="H1390" i="4"/>
  <c r="H1395" i="4"/>
  <c r="H1392" i="4"/>
  <c r="H1391" i="4"/>
  <c r="G1389" i="4"/>
  <c r="H1389" i="4" s="1"/>
  <c r="H1387" i="4"/>
  <c r="G1383" i="4"/>
  <c r="H1383" i="4" s="1"/>
  <c r="H3588" i="1"/>
  <c r="H3591" i="1"/>
  <c r="H3587" i="1"/>
  <c r="G3586" i="1"/>
  <c r="H3586" i="1" s="1"/>
  <c r="H3585" i="1"/>
  <c r="H3584" i="1"/>
  <c r="H3583" i="1"/>
  <c r="H3582" i="1"/>
  <c r="H3581" i="1"/>
  <c r="H3580" i="1"/>
  <c r="H3579" i="1"/>
  <c r="H3578" i="1"/>
  <c r="H3576" i="1"/>
  <c r="G3575" i="1"/>
  <c r="H3575" i="1" s="1"/>
  <c r="G3574" i="1"/>
  <c r="H3574" i="1" s="1"/>
  <c r="H1063" i="2"/>
  <c r="G1063" i="2"/>
  <c r="G3572" i="1"/>
  <c r="H3572" i="1" s="1"/>
  <c r="G3566" i="1"/>
  <c r="H3566" i="1" s="1"/>
  <c r="G3567" i="1"/>
  <c r="H3567" i="1" s="1"/>
  <c r="H3569" i="1"/>
  <c r="H3565" i="1"/>
  <c r="G3562" i="1"/>
  <c r="H3562" i="1" s="1"/>
  <c r="G3561" i="1"/>
  <c r="H3561" i="1" s="1"/>
  <c r="G3560" i="1"/>
  <c r="H3560" i="1" s="1"/>
  <c r="H3559" i="1"/>
  <c r="G1062" i="2"/>
  <c r="H1062" i="2" s="1"/>
  <c r="H3557" i="1"/>
  <c r="G3556" i="1"/>
  <c r="H3556" i="1" s="1"/>
  <c r="H3555" i="1"/>
  <c r="G3554" i="1"/>
  <c r="H3554" i="1" s="1"/>
  <c r="G1355" i="4"/>
  <c r="H1355" i="4" s="1"/>
  <c r="H1351" i="4"/>
  <c r="G3549" i="1"/>
  <c r="H3549" i="1" s="1"/>
  <c r="F3544" i="1"/>
  <c r="F3545" i="1"/>
  <c r="G3545" i="1" s="1"/>
  <c r="F3543" i="1"/>
  <c r="F1061" i="2"/>
  <c r="G1061" i="2" s="1"/>
  <c r="I1061" i="2"/>
  <c r="F1060" i="2"/>
  <c r="G1060" i="2" s="1"/>
  <c r="I1060" i="2"/>
  <c r="F3542" i="1"/>
  <c r="H3545" i="1" l="1"/>
  <c r="G3544" i="1"/>
  <c r="H3544" i="1" s="1"/>
  <c r="G3543" i="1"/>
  <c r="H3543" i="1" s="1"/>
  <c r="H1061" i="2"/>
  <c r="H1060" i="2"/>
  <c r="G3542" i="1"/>
  <c r="H3542" i="1" s="1"/>
  <c r="F3539" i="1"/>
  <c r="G3539" i="1" s="1"/>
  <c r="F3538" i="1"/>
  <c r="G3538" i="1" s="1"/>
  <c r="F3537" i="1"/>
  <c r="F3532" i="1"/>
  <c r="G3532" i="1" s="1"/>
  <c r="H3532" i="1" s="1"/>
  <c r="F3530" i="1"/>
  <c r="G3530" i="1" s="1"/>
  <c r="F3531" i="1"/>
  <c r="G3531" i="1" s="1"/>
  <c r="F1326" i="4"/>
  <c r="G1326" i="4" s="1"/>
  <c r="H1326" i="4" s="1"/>
  <c r="F1325" i="4"/>
  <c r="G3523" i="1"/>
  <c r="H3523" i="1" s="1"/>
  <c r="F3528" i="1"/>
  <c r="G3528" i="1" s="1"/>
  <c r="H3528" i="1" s="1"/>
  <c r="F3520" i="1"/>
  <c r="F3526" i="1"/>
  <c r="G3526" i="1" s="1"/>
  <c r="F3525" i="1"/>
  <c r="G3525" i="1" s="1"/>
  <c r="H3525" i="1" s="1"/>
  <c r="F3524" i="1"/>
  <c r="F3521" i="1"/>
  <c r="G3521" i="1" s="1"/>
  <c r="F3527" i="1"/>
  <c r="G3527" i="1" s="1"/>
  <c r="H3527" i="1" s="1"/>
  <c r="G3522" i="1"/>
  <c r="H3522" i="1" s="1"/>
  <c r="F3518" i="1"/>
  <c r="F3509" i="1"/>
  <c r="F3516" i="1"/>
  <c r="G3516" i="1" s="1"/>
  <c r="F3515" i="1"/>
  <c r="G3515" i="1" s="1"/>
  <c r="G1315" i="4"/>
  <c r="H1315" i="4" s="1"/>
  <c r="G1316" i="4"/>
  <c r="H1316" i="4" s="1"/>
  <c r="G1317" i="4"/>
  <c r="H1317" i="4" s="1"/>
  <c r="G1318" i="4"/>
  <c r="H1318" i="4" s="1"/>
  <c r="G1319" i="4"/>
  <c r="H1319" i="4" s="1"/>
  <c r="G1314" i="4"/>
  <c r="H1314" i="4" s="1"/>
  <c r="F3512" i="1"/>
  <c r="G3512" i="1" s="1"/>
  <c r="F3513" i="1"/>
  <c r="G3513" i="1" s="1"/>
  <c r="F3514" i="1"/>
  <c r="G3514" i="1" s="1"/>
  <c r="F3511" i="1"/>
  <c r="G3511" i="1" s="1"/>
  <c r="H3511" i="1" s="1"/>
  <c r="F1059" i="2"/>
  <c r="G1059" i="2" s="1"/>
  <c r="H1059" i="2" s="1"/>
  <c r="I1059" i="2"/>
  <c r="F3508" i="1"/>
  <c r="G3508" i="1" s="1"/>
  <c r="F3507" i="1"/>
  <c r="G3507" i="1" s="1"/>
  <c r="F3506" i="1"/>
  <c r="G3506" i="1" s="1"/>
  <c r="H3506" i="1" s="1"/>
  <c r="F3505" i="1"/>
  <c r="G3505" i="1" s="1"/>
  <c r="F3504" i="1"/>
  <c r="F1307" i="4"/>
  <c r="G1307" i="4" s="1"/>
  <c r="H1307" i="4" s="1"/>
  <c r="F3473" i="1"/>
  <c r="G3473" i="1" s="1"/>
  <c r="H3507" i="1" l="1"/>
  <c r="H3531" i="1"/>
  <c r="H3539" i="1"/>
  <c r="H3538" i="1"/>
  <c r="G3537" i="1"/>
  <c r="H3537" i="1" s="1"/>
  <c r="H3530" i="1"/>
  <c r="G1325" i="4"/>
  <c r="H1325" i="4" s="1"/>
  <c r="G3524" i="1"/>
  <c r="H3524" i="1" s="1"/>
  <c r="H3526" i="1"/>
  <c r="H3521" i="1"/>
  <c r="G3520" i="1"/>
  <c r="H3520" i="1" s="1"/>
  <c r="G3518" i="1"/>
  <c r="H3518" i="1" s="1"/>
  <c r="H3516" i="1"/>
  <c r="H3515" i="1"/>
  <c r="G3509" i="1"/>
  <c r="H3509" i="1" s="1"/>
  <c r="H3514" i="1"/>
  <c r="H3513" i="1"/>
  <c r="H3512" i="1"/>
  <c r="H3508" i="1"/>
  <c r="H3505" i="1"/>
  <c r="G3504" i="1"/>
  <c r="H3504" i="1" s="1"/>
  <c r="H3473" i="1"/>
  <c r="G3492" i="1"/>
  <c r="H3492" i="1" s="1"/>
  <c r="F3499" i="1"/>
  <c r="F3498" i="1"/>
  <c r="G3498" i="1" s="1"/>
  <c r="F3502" i="1"/>
  <c r="G3502" i="1" s="1"/>
  <c r="F3501" i="1"/>
  <c r="G3501" i="1" s="1"/>
  <c r="F3500" i="1"/>
  <c r="G3500" i="1" s="1"/>
  <c r="F3497" i="1"/>
  <c r="H3500" i="1" l="1"/>
  <c r="H3502" i="1"/>
  <c r="H3501" i="1"/>
  <c r="G3499" i="1"/>
  <c r="H3499" i="1" s="1"/>
  <c r="H3498" i="1"/>
  <c r="G3497" i="1"/>
  <c r="H3497" i="1" s="1"/>
  <c r="F3208" i="1"/>
  <c r="F3495" i="1"/>
  <c r="F3496" i="1"/>
  <c r="G3496" i="1" s="1"/>
  <c r="F3494" i="1"/>
  <c r="G3494" i="1" s="1"/>
  <c r="F3493" i="1"/>
  <c r="G3208" i="1" l="1"/>
  <c r="H3208" i="1" s="1"/>
  <c r="G3495" i="1"/>
  <c r="H3495" i="1" s="1"/>
  <c r="H3496" i="1"/>
  <c r="H3494" i="1"/>
  <c r="G3493" i="1"/>
  <c r="F3491" i="1"/>
  <c r="G3491" i="1" s="1"/>
  <c r="F3489" i="1"/>
  <c r="G3489" i="1" s="1"/>
  <c r="F3490" i="1"/>
  <c r="G3490" i="1" s="1"/>
  <c r="H3490" i="1" s="1"/>
  <c r="F3488" i="1"/>
  <c r="G3488" i="1" s="1"/>
  <c r="H3488" i="1" s="1"/>
  <c r="F3484" i="1"/>
  <c r="F3486" i="1"/>
  <c r="G3486" i="1" s="1"/>
  <c r="H3486" i="1" s="1"/>
  <c r="F3485" i="1"/>
  <c r="G3485" i="1" s="1"/>
  <c r="F3487" i="1"/>
  <c r="G3487" i="1" s="1"/>
  <c r="F3482" i="1"/>
  <c r="G3482" i="1" s="1"/>
  <c r="G3480" i="1"/>
  <c r="H3480" i="1" s="1"/>
  <c r="F3481" i="1"/>
  <c r="G3481" i="1" s="1"/>
  <c r="G3479" i="1"/>
  <c r="F3478" i="1"/>
  <c r="F3477" i="1"/>
  <c r="G3477" i="1" s="1"/>
  <c r="H3487" i="1" l="1"/>
  <c r="H3493" i="1"/>
  <c r="H3491" i="1"/>
  <c r="H3489" i="1"/>
  <c r="H3485" i="1"/>
  <c r="G3484" i="1"/>
  <c r="H3484" i="1" s="1"/>
  <c r="H3482" i="1"/>
  <c r="G3478" i="1"/>
  <c r="H3478" i="1" s="1"/>
  <c r="H3481" i="1"/>
  <c r="H3479" i="1"/>
  <c r="H3477" i="1"/>
  <c r="F3476" i="1"/>
  <c r="G3476" i="1" s="1"/>
  <c r="F3470" i="1"/>
  <c r="G3470" i="1" s="1"/>
  <c r="F3471" i="1"/>
  <c r="F3472" i="1"/>
  <c r="G3472" i="1" s="1"/>
  <c r="F3474" i="1"/>
  <c r="F3475" i="1"/>
  <c r="G3475" i="1" s="1"/>
  <c r="F3469" i="1"/>
  <c r="G3469" i="1" s="1"/>
  <c r="H3469" i="1" s="1"/>
  <c r="F3468" i="1"/>
  <c r="G3468" i="1" s="1"/>
  <c r="H3468" i="1" s="1"/>
  <c r="F3467" i="1"/>
  <c r="G3467" i="1" s="1"/>
  <c r="F3466" i="1"/>
  <c r="F3465" i="1"/>
  <c r="G3465" i="1" s="1"/>
  <c r="F3464" i="1"/>
  <c r="G3464" i="1" s="1"/>
  <c r="F3463" i="1"/>
  <c r="G3463" i="1" s="1"/>
  <c r="H3463" i="1" s="1"/>
  <c r="F3462" i="1"/>
  <c r="F3461" i="1"/>
  <c r="G3461" i="1" s="1"/>
  <c r="F3458" i="1"/>
  <c r="G3458" i="1" s="1"/>
  <c r="F3460" i="1"/>
  <c r="G3460" i="1" s="1"/>
  <c r="F3459" i="1"/>
  <c r="G3459" i="1" s="1"/>
  <c r="F3457" i="1"/>
  <c r="G3457" i="1" s="1"/>
  <c r="F3456" i="1"/>
  <c r="F3455" i="1"/>
  <c r="H3460" i="1" l="1"/>
  <c r="G3456" i="1"/>
  <c r="H3456" i="1" s="1"/>
  <c r="H3476" i="1"/>
  <c r="H3475" i="1"/>
  <c r="G3474" i="1"/>
  <c r="H3474" i="1" s="1"/>
  <c r="H3472" i="1"/>
  <c r="G3471" i="1"/>
  <c r="H3471" i="1" s="1"/>
  <c r="H3470" i="1"/>
  <c r="H3467" i="1"/>
  <c r="G3466" i="1"/>
  <c r="H3466" i="1" s="1"/>
  <c r="H3465" i="1"/>
  <c r="H3464" i="1"/>
  <c r="G3462" i="1"/>
  <c r="H3462" i="1" s="1"/>
  <c r="H3461" i="1"/>
  <c r="H3459" i="1"/>
  <c r="H3458" i="1"/>
  <c r="H3457" i="1"/>
  <c r="F3454" i="1"/>
  <c r="G3454" i="1" s="1"/>
  <c r="F3453" i="1"/>
  <c r="F3452" i="1"/>
  <c r="G3452" i="1" s="1"/>
  <c r="H3452" i="1" s="1"/>
  <c r="F3451" i="1"/>
  <c r="G3451" i="1" s="1"/>
  <c r="F3449" i="1"/>
  <c r="G3449" i="1" s="1"/>
  <c r="G1264" i="4"/>
  <c r="H1264" i="4" s="1"/>
  <c r="G1263" i="4"/>
  <c r="H1263" i="4" s="1"/>
  <c r="F3439" i="1"/>
  <c r="G3439" i="1" s="1"/>
  <c r="F3447" i="1"/>
  <c r="G3447" i="1" s="1"/>
  <c r="F3446" i="1"/>
  <c r="G3446" i="1" s="1"/>
  <c r="H3446" i="1" s="1"/>
  <c r="F3440" i="1"/>
  <c r="G3440" i="1" s="1"/>
  <c r="F3445" i="1"/>
  <c r="G3445" i="1" s="1"/>
  <c r="H3445" i="1" s="1"/>
  <c r="F3444" i="1"/>
  <c r="F1058" i="2"/>
  <c r="G1058" i="2"/>
  <c r="H1058" i="2" s="1"/>
  <c r="I1058" i="2"/>
  <c r="F3443" i="1"/>
  <c r="G3443" i="1" s="1"/>
  <c r="H3443" i="1" s="1"/>
  <c r="F3438" i="1"/>
  <c r="G3438" i="1" s="1"/>
  <c r="H3438" i="1" s="1"/>
  <c r="F3437" i="1"/>
  <c r="F3441" i="1"/>
  <c r="G3441" i="1" s="1"/>
  <c r="F1057" i="2"/>
  <c r="I1057" i="2"/>
  <c r="G1255" i="4"/>
  <c r="H1255" i="4" s="1"/>
  <c r="G1254" i="4"/>
  <c r="H1254" i="4" s="1"/>
  <c r="F1056" i="2"/>
  <c r="I1056" i="2"/>
  <c r="F3435" i="1"/>
  <c r="G3435" i="1" s="1"/>
  <c r="H3435" i="1" s="1"/>
  <c r="F3434" i="1"/>
  <c r="G3434" i="1" s="1"/>
  <c r="H3434" i="1" s="1"/>
  <c r="F3433" i="1"/>
  <c r="G3433" i="1" s="1"/>
  <c r="H3433" i="1" s="1"/>
  <c r="F3430" i="1"/>
  <c r="G3430" i="1" s="1"/>
  <c r="F3431" i="1"/>
  <c r="G3431" i="1" s="1"/>
  <c r="F3432" i="1"/>
  <c r="G3432" i="1" s="1"/>
  <c r="F3429" i="1"/>
  <c r="G3429" i="1" s="1"/>
  <c r="H3429" i="1" s="1"/>
  <c r="F3427" i="1"/>
  <c r="G3427" i="1" s="1"/>
  <c r="H3427" i="1" s="1"/>
  <c r="F3426" i="1"/>
  <c r="G3426" i="1" s="1"/>
  <c r="F3424" i="1"/>
  <c r="H3449" i="1" l="1"/>
  <c r="H3441" i="1"/>
  <c r="G3455" i="1"/>
  <c r="H3455" i="1" s="1"/>
  <c r="H3454" i="1"/>
  <c r="G3453" i="1"/>
  <c r="H3453" i="1" s="1"/>
  <c r="H3451" i="1"/>
  <c r="H3447" i="1"/>
  <c r="G3444" i="1"/>
  <c r="H3444" i="1" s="1"/>
  <c r="H3440" i="1"/>
  <c r="H3439" i="1"/>
  <c r="G3437" i="1"/>
  <c r="H3437" i="1" s="1"/>
  <c r="G1057" i="2"/>
  <c r="H1057" i="2" s="1"/>
  <c r="G1056" i="2"/>
  <c r="H1056" i="2" s="1"/>
  <c r="H3430" i="1"/>
  <c r="H3432" i="1"/>
  <c r="H3431" i="1"/>
  <c r="H3426" i="1"/>
  <c r="G3424" i="1"/>
  <c r="H3424" i="1" s="1"/>
  <c r="F3420" i="1"/>
  <c r="G3420" i="1" s="1"/>
  <c r="F3419" i="1"/>
  <c r="G3419" i="1" s="1"/>
  <c r="F3422" i="1"/>
  <c r="G1055" i="2"/>
  <c r="H1055" i="2"/>
  <c r="I1055" i="2"/>
  <c r="G1054" i="2"/>
  <c r="I1054" i="2"/>
  <c r="F3421" i="1"/>
  <c r="G3421" i="1" s="1"/>
  <c r="H3421" i="1" s="1"/>
  <c r="F3418" i="1"/>
  <c r="G3418" i="1" s="1"/>
  <c r="H3418" i="1" s="1"/>
  <c r="F3417" i="1"/>
  <c r="G3417" i="1" s="1"/>
  <c r="F1053" i="2"/>
  <c r="G1053" i="2" s="1"/>
  <c r="H1053" i="2" s="1"/>
  <c r="I1053" i="2"/>
  <c r="F1052" i="2"/>
  <c r="I1052" i="2"/>
  <c r="H3420" i="1" l="1"/>
  <c r="G3422" i="1"/>
  <c r="H3422" i="1" s="1"/>
  <c r="H1054" i="2"/>
  <c r="H3419" i="1"/>
  <c r="G1052" i="2"/>
  <c r="H1052" i="2" s="1"/>
  <c r="H3417" i="1"/>
  <c r="F3416" i="1"/>
  <c r="F3415" i="1"/>
  <c r="G3415" i="1" s="1"/>
  <c r="F3414" i="1"/>
  <c r="F3404" i="1"/>
  <c r="F3405" i="1"/>
  <c r="G3405" i="1" s="1"/>
  <c r="F3406" i="1"/>
  <c r="G3406" i="1" s="1"/>
  <c r="F3407" i="1"/>
  <c r="G3407" i="1" s="1"/>
  <c r="F3408" i="1"/>
  <c r="F3409" i="1"/>
  <c r="G3409" i="1" s="1"/>
  <c r="F3410" i="1"/>
  <c r="G3410" i="1" s="1"/>
  <c r="F3411" i="1"/>
  <c r="F3412" i="1"/>
  <c r="G3412" i="1" s="1"/>
  <c r="F3413" i="1"/>
  <c r="G3413" i="1" s="1"/>
  <c r="F3403" i="1"/>
  <c r="G3403" i="1" s="1"/>
  <c r="F3402" i="1"/>
  <c r="G3402" i="1" s="1"/>
  <c r="H3402" i="1" s="1"/>
  <c r="F3401" i="1"/>
  <c r="F3400" i="1"/>
  <c r="G3400" i="1" s="1"/>
  <c r="F3399" i="1"/>
  <c r="G3399" i="1" s="1"/>
  <c r="F3398" i="1"/>
  <c r="G3398" i="1" s="1"/>
  <c r="I1051" i="2"/>
  <c r="F1051" i="2"/>
  <c r="F3397" i="1"/>
  <c r="G3397" i="1" s="1"/>
  <c r="F3396" i="1"/>
  <c r="G3396" i="1" s="1"/>
  <c r="F3395" i="1"/>
  <c r="G3395" i="1" s="1"/>
  <c r="F3394" i="1"/>
  <c r="G3394" i="1" s="1"/>
  <c r="G3416" i="1" l="1"/>
  <c r="H3416" i="1" s="1"/>
  <c r="H3415" i="1"/>
  <c r="G3414" i="1"/>
  <c r="H3414" i="1" s="1"/>
  <c r="H3413" i="1"/>
  <c r="H3412" i="1"/>
  <c r="G3411" i="1"/>
  <c r="H3411" i="1" s="1"/>
  <c r="H3410" i="1"/>
  <c r="H3409" i="1"/>
  <c r="G3408" i="1"/>
  <c r="H3408" i="1" s="1"/>
  <c r="H3407" i="1"/>
  <c r="H3406" i="1"/>
  <c r="H3405" i="1"/>
  <c r="G3404" i="1"/>
  <c r="H3404" i="1" s="1"/>
  <c r="H3403" i="1"/>
  <c r="G3401" i="1"/>
  <c r="H3401" i="1" s="1"/>
  <c r="H3400" i="1"/>
  <c r="H3399" i="1"/>
  <c r="H3398" i="1"/>
  <c r="H3395" i="1"/>
  <c r="G1051" i="2"/>
  <c r="H1051" i="2" s="1"/>
  <c r="H3397" i="1"/>
  <c r="H3396" i="1"/>
  <c r="H3394" i="1"/>
  <c r="F3393" i="1"/>
  <c r="G3393" i="1" s="1"/>
  <c r="H3393" i="1" s="1"/>
  <c r="F3391" i="1"/>
  <c r="G3391" i="1" s="1"/>
  <c r="H3391" i="1" s="1"/>
  <c r="F3390" i="1"/>
  <c r="G3390" i="1" s="1"/>
  <c r="H3390" i="1" s="1"/>
  <c r="F3392" i="1"/>
  <c r="G3392" i="1" s="1"/>
  <c r="F3389" i="1"/>
  <c r="G3389" i="1" s="1"/>
  <c r="H3389" i="1" s="1"/>
  <c r="F3388" i="1"/>
  <c r="G3388" i="1" s="1"/>
  <c r="H3388" i="1" s="1"/>
  <c r="F3387" i="1"/>
  <c r="G3387" i="1" s="1"/>
  <c r="H3387" i="1" s="1"/>
  <c r="F3384" i="1"/>
  <c r="G3384" i="1" s="1"/>
  <c r="F3385" i="1"/>
  <c r="G3385" i="1" s="1"/>
  <c r="F3386" i="1"/>
  <c r="G3386" i="1" s="1"/>
  <c r="F3383" i="1"/>
  <c r="G3383" i="1" s="1"/>
  <c r="F3382" i="1"/>
  <c r="G3382" i="1" s="1"/>
  <c r="H3382" i="1" s="1"/>
  <c r="F3381" i="1"/>
  <c r="G3381" i="1" s="1"/>
  <c r="F3380" i="1"/>
  <c r="G3380" i="1" s="1"/>
  <c r="F3354" i="1"/>
  <c r="G3354" i="1" s="1"/>
  <c r="H3354" i="1" s="1"/>
  <c r="F3379" i="1"/>
  <c r="G3379" i="1" s="1"/>
  <c r="F3378" i="1"/>
  <c r="G3378" i="1" s="1"/>
  <c r="H3378" i="1" s="1"/>
  <c r="F3376" i="1"/>
  <c r="F3375" i="1"/>
  <c r="G3373" i="1"/>
  <c r="H3373" i="1" s="1"/>
  <c r="F3372" i="1"/>
  <c r="G3372" i="1" s="1"/>
  <c r="F3371" i="1"/>
  <c r="G3371" i="1" s="1"/>
  <c r="H3371" i="1" s="1"/>
  <c r="F3370" i="1"/>
  <c r="G3370" i="1" s="1"/>
  <c r="H3370" i="1" s="1"/>
  <c r="F3369" i="1"/>
  <c r="F3368" i="1"/>
  <c r="G3368" i="1" s="1"/>
  <c r="F3367" i="1"/>
  <c r="G3367" i="1" s="1"/>
  <c r="H3367" i="1" s="1"/>
  <c r="F3366" i="1"/>
  <c r="G3366" i="1" s="1"/>
  <c r="H3366" i="1" s="1"/>
  <c r="F3365" i="1"/>
  <c r="F3364" i="1"/>
  <c r="G3364" i="1" s="1"/>
  <c r="F3363" i="1"/>
  <c r="G3363" i="1" s="1"/>
  <c r="H3363" i="1" s="1"/>
  <c r="F3362" i="1"/>
  <c r="G3362" i="1" s="1"/>
  <c r="H3362" i="1" s="1"/>
  <c r="F3361" i="1"/>
  <c r="F3360" i="1"/>
  <c r="F3359" i="1"/>
  <c r="G3359" i="1" s="1"/>
  <c r="H3359" i="1" s="1"/>
  <c r="F3358" i="1"/>
  <c r="F3357" i="1"/>
  <c r="F3356" i="1"/>
  <c r="G3356" i="1" s="1"/>
  <c r="F3355" i="1"/>
  <c r="G3355" i="1" s="1"/>
  <c r="H3355" i="1" s="1"/>
  <c r="F3352" i="1"/>
  <c r="F3351" i="1"/>
  <c r="F3350" i="1"/>
  <c r="G3350" i="1" s="1"/>
  <c r="H3350" i="1" s="1"/>
  <c r="F3349" i="1"/>
  <c r="G3349" i="1" s="1"/>
  <c r="H3349" i="1" s="1"/>
  <c r="F3348" i="1"/>
  <c r="F3347" i="1"/>
  <c r="G3347" i="1" s="1"/>
  <c r="F3346" i="1"/>
  <c r="G3346" i="1" s="1"/>
  <c r="H3346" i="1" s="1"/>
  <c r="F3345" i="1"/>
  <c r="F3344" i="1"/>
  <c r="F3343" i="1"/>
  <c r="F3342" i="1"/>
  <c r="G3342" i="1" s="1"/>
  <c r="H3342" i="1" s="1"/>
  <c r="F3341" i="1"/>
  <c r="F3340" i="1"/>
  <c r="F3339" i="1"/>
  <c r="G3339" i="1" s="1"/>
  <c r="F3338" i="1"/>
  <c r="G3338" i="1" s="1"/>
  <c r="H3338" i="1" s="1"/>
  <c r="F3337" i="1"/>
  <c r="F3336" i="1"/>
  <c r="F3335" i="1"/>
  <c r="G3335" i="1" s="1"/>
  <c r="F3334" i="1"/>
  <c r="G3334" i="1" s="1"/>
  <c r="H3334" i="1" s="1"/>
  <c r="F3333" i="1"/>
  <c r="F3332" i="1"/>
  <c r="F3331" i="1"/>
  <c r="G3331" i="1" s="1"/>
  <c r="F3330" i="1"/>
  <c r="G3330" i="1" s="1"/>
  <c r="H3330" i="1" s="1"/>
  <c r="F3329" i="1"/>
  <c r="F3328" i="1"/>
  <c r="F3327" i="1"/>
  <c r="G3327" i="1" s="1"/>
  <c r="F3326" i="1"/>
  <c r="G3326" i="1" s="1"/>
  <c r="H3326" i="1" s="1"/>
  <c r="F3325" i="1"/>
  <c r="F3324" i="1"/>
  <c r="F3323" i="1"/>
  <c r="G3323" i="1" s="1"/>
  <c r="F3322" i="1"/>
  <c r="G3322" i="1" s="1"/>
  <c r="H3322" i="1" s="1"/>
  <c r="F3321" i="1"/>
  <c r="F3320" i="1"/>
  <c r="F3319" i="1"/>
  <c r="G3319" i="1" s="1"/>
  <c r="F3318" i="1"/>
  <c r="G3318" i="1" s="1"/>
  <c r="H3318" i="1" s="1"/>
  <c r="F3316" i="1"/>
  <c r="F3314" i="1"/>
  <c r="F3313" i="1"/>
  <c r="G3313" i="1" s="1"/>
  <c r="F3312" i="1"/>
  <c r="G3312" i="1" s="1"/>
  <c r="H3312" i="1" s="1"/>
  <c r="F3311" i="1"/>
  <c r="F3310" i="1"/>
  <c r="F3308" i="1"/>
  <c r="F3307" i="1"/>
  <c r="G3307" i="1" s="1"/>
  <c r="H3307" i="1" s="1"/>
  <c r="F3306" i="1"/>
  <c r="F3305" i="1"/>
  <c r="F3304" i="1"/>
  <c r="G3304" i="1" s="1"/>
  <c r="F3303" i="1"/>
  <c r="G3303" i="1" s="1"/>
  <c r="H3303" i="1" s="1"/>
  <c r="F3301" i="1"/>
  <c r="F3300" i="1"/>
  <c r="F3299" i="1"/>
  <c r="G3299" i="1" s="1"/>
  <c r="F3298" i="1"/>
  <c r="G3298" i="1" s="1"/>
  <c r="H3298" i="1" s="1"/>
  <c r="G3297" i="1"/>
  <c r="H3297" i="1" s="1"/>
  <c r="G3296" i="1"/>
  <c r="H3296" i="1" s="1"/>
  <c r="G3295" i="1"/>
  <c r="H3295" i="1" s="1"/>
  <c r="F3294" i="1"/>
  <c r="G3294" i="1" s="1"/>
  <c r="F3293" i="1"/>
  <c r="G3293" i="1" s="1"/>
  <c r="H3293" i="1" s="1"/>
  <c r="F3289" i="1"/>
  <c r="F3288" i="1"/>
  <c r="F3287" i="1"/>
  <c r="F3286" i="1"/>
  <c r="G3286" i="1" s="1"/>
  <c r="H3286" i="1" s="1"/>
  <c r="F3285" i="1"/>
  <c r="F3284" i="1"/>
  <c r="F3283" i="1"/>
  <c r="G3283" i="1" s="1"/>
  <c r="F3282" i="1"/>
  <c r="G3282" i="1" s="1"/>
  <c r="H3282" i="1" s="1"/>
  <c r="F3281" i="1"/>
  <c r="F3280" i="1"/>
  <c r="F3279" i="1"/>
  <c r="F3278" i="1"/>
  <c r="G3278" i="1" s="1"/>
  <c r="H3278" i="1" s="1"/>
  <c r="F3277" i="1"/>
  <c r="F3276" i="1"/>
  <c r="F3275" i="1"/>
  <c r="F3274" i="1"/>
  <c r="G3274" i="1" s="1"/>
  <c r="H3274" i="1" s="1"/>
  <c r="F3273" i="1"/>
  <c r="F3272" i="1"/>
  <c r="F3271" i="1"/>
  <c r="G3271" i="1" s="1"/>
  <c r="F3270" i="1"/>
  <c r="G3270" i="1" s="1"/>
  <c r="H3270" i="1" s="1"/>
  <c r="F3269" i="1"/>
  <c r="F3268" i="1"/>
  <c r="F3267" i="1"/>
  <c r="F3266" i="1"/>
  <c r="G3266" i="1" s="1"/>
  <c r="H3266" i="1" s="1"/>
  <c r="F3265" i="1"/>
  <c r="F3264" i="1"/>
  <c r="F3263" i="1"/>
  <c r="G3263" i="1" s="1"/>
  <c r="F3262" i="1"/>
  <c r="G3262" i="1" s="1"/>
  <c r="H3262" i="1" s="1"/>
  <c r="F3261" i="1"/>
  <c r="F3260" i="1"/>
  <c r="F3259" i="1"/>
  <c r="G3259" i="1" s="1"/>
  <c r="F3258" i="1"/>
  <c r="G3258" i="1" s="1"/>
  <c r="H3258" i="1" s="1"/>
  <c r="F3257" i="1"/>
  <c r="F3256" i="1"/>
  <c r="F3255" i="1"/>
  <c r="G3255" i="1" s="1"/>
  <c r="F3254" i="1"/>
  <c r="G3254" i="1" s="1"/>
  <c r="H3254" i="1" s="1"/>
  <c r="F3253" i="1"/>
  <c r="F3252" i="1"/>
  <c r="F3251" i="1"/>
  <c r="F3250" i="1"/>
  <c r="G3250" i="1" s="1"/>
  <c r="H3250" i="1" s="1"/>
  <c r="F3249" i="1"/>
  <c r="F3248" i="1"/>
  <c r="G3247" i="1"/>
  <c r="H3247" i="1" s="1"/>
  <c r="G3246" i="1"/>
  <c r="H3246" i="1" s="1"/>
  <c r="F3245" i="1"/>
  <c r="G3245" i="1" s="1"/>
  <c r="F3243" i="1"/>
  <c r="G3243" i="1" s="1"/>
  <c r="H3243" i="1" s="1"/>
  <c r="F3242" i="1"/>
  <c r="F3241" i="1"/>
  <c r="F3240" i="1"/>
  <c r="F3239" i="1"/>
  <c r="F3238" i="1"/>
  <c r="F3237" i="1"/>
  <c r="F3236" i="1"/>
  <c r="F3235" i="1"/>
  <c r="G3235" i="1" s="1"/>
  <c r="F3234" i="1"/>
  <c r="F3233" i="1"/>
  <c r="F3232" i="1"/>
  <c r="F3231" i="1"/>
  <c r="F3230" i="1"/>
  <c r="G3230" i="1" s="1"/>
  <c r="H3383" i="1" l="1"/>
  <c r="G3239" i="1"/>
  <c r="H3239" i="1" s="1"/>
  <c r="G3231" i="1"/>
  <c r="H3231" i="1" s="1"/>
  <c r="G3345" i="1"/>
  <c r="H3345" i="1" s="1"/>
  <c r="H3381" i="1"/>
  <c r="H3235" i="1"/>
  <c r="H3245" i="1"/>
  <c r="H3392" i="1"/>
  <c r="H3384" i="1"/>
  <c r="H3386" i="1"/>
  <c r="H3385" i="1"/>
  <c r="H3380" i="1"/>
  <c r="H3379" i="1"/>
  <c r="G3233" i="1"/>
  <c r="H3233" i="1" s="1"/>
  <c r="G3275" i="1"/>
  <c r="H3275" i="1" s="1"/>
  <c r="G3351" i="1"/>
  <c r="H3351" i="1" s="1"/>
  <c r="H3255" i="1"/>
  <c r="H3299" i="1"/>
  <c r="H3331" i="1"/>
  <c r="H3339" i="1"/>
  <c r="H3368" i="1"/>
  <c r="G3234" i="1"/>
  <c r="H3234" i="1" s="1"/>
  <c r="G3238" i="1"/>
  <c r="H3238" i="1" s="1"/>
  <c r="G3242" i="1"/>
  <c r="H3242" i="1" s="1"/>
  <c r="G3241" i="1"/>
  <c r="H3241" i="1" s="1"/>
  <c r="G3267" i="1"/>
  <c r="H3267" i="1" s="1"/>
  <c r="G3360" i="1"/>
  <c r="H3360" i="1" s="1"/>
  <c r="H3304" i="1"/>
  <c r="H3327" i="1"/>
  <c r="H3372" i="1"/>
  <c r="H3230" i="1"/>
  <c r="G3248" i="1"/>
  <c r="H3248" i="1" s="1"/>
  <c r="G3252" i="1"/>
  <c r="H3252" i="1" s="1"/>
  <c r="G3256" i="1"/>
  <c r="H3256" i="1" s="1"/>
  <c r="G3260" i="1"/>
  <c r="H3260" i="1" s="1"/>
  <c r="G3264" i="1"/>
  <c r="H3264" i="1" s="1"/>
  <c r="G3268" i="1"/>
  <c r="H3268" i="1" s="1"/>
  <c r="G3272" i="1"/>
  <c r="H3272" i="1" s="1"/>
  <c r="G3276" i="1"/>
  <c r="H3276" i="1" s="1"/>
  <c r="G3280" i="1"/>
  <c r="H3280" i="1" s="1"/>
  <c r="G3284" i="1"/>
  <c r="H3284" i="1" s="1"/>
  <c r="G3288" i="1"/>
  <c r="H3288" i="1" s="1"/>
  <c r="G3300" i="1"/>
  <c r="H3300" i="1" s="1"/>
  <c r="G3305" i="1"/>
  <c r="H3305" i="1" s="1"/>
  <c r="G3310" i="1"/>
  <c r="H3310" i="1" s="1"/>
  <c r="G3314" i="1"/>
  <c r="H3314" i="1" s="1"/>
  <c r="G3320" i="1"/>
  <c r="H3320" i="1" s="1"/>
  <c r="G3324" i="1"/>
  <c r="H3324" i="1" s="1"/>
  <c r="G3328" i="1"/>
  <c r="H3328" i="1" s="1"/>
  <c r="G3332" i="1"/>
  <c r="H3332" i="1" s="1"/>
  <c r="G3336" i="1"/>
  <c r="H3336" i="1" s="1"/>
  <c r="G3340" i="1"/>
  <c r="H3340" i="1" s="1"/>
  <c r="G3344" i="1"/>
  <c r="H3344" i="1" s="1"/>
  <c r="G3348" i="1"/>
  <c r="H3348" i="1" s="1"/>
  <c r="G3352" i="1"/>
  <c r="H3352" i="1" s="1"/>
  <c r="G3357" i="1"/>
  <c r="H3357" i="1" s="1"/>
  <c r="G3361" i="1"/>
  <c r="H3361" i="1" s="1"/>
  <c r="G3365" i="1"/>
  <c r="H3365" i="1" s="1"/>
  <c r="G3369" i="1"/>
  <c r="H3369" i="1" s="1"/>
  <c r="G3251" i="1"/>
  <c r="H3251" i="1" s="1"/>
  <c r="G3343" i="1"/>
  <c r="H3343" i="1" s="1"/>
  <c r="H3294" i="1"/>
  <c r="H3335" i="1"/>
  <c r="H3364" i="1"/>
  <c r="G3308" i="1"/>
  <c r="H3308" i="1" s="1"/>
  <c r="H3263" i="1"/>
  <c r="H3283" i="1"/>
  <c r="H3319" i="1"/>
  <c r="G3375" i="1"/>
  <c r="H3375" i="1" s="1"/>
  <c r="G3237" i="1"/>
  <c r="H3237" i="1" s="1"/>
  <c r="G3279" i="1"/>
  <c r="H3279" i="1" s="1"/>
  <c r="H3271" i="1"/>
  <c r="H3313" i="1"/>
  <c r="H3347" i="1"/>
  <c r="G3249" i="1"/>
  <c r="H3249" i="1" s="1"/>
  <c r="G3253" i="1"/>
  <c r="H3253" i="1" s="1"/>
  <c r="G3257" i="1"/>
  <c r="H3257" i="1" s="1"/>
  <c r="G3261" i="1"/>
  <c r="H3261" i="1" s="1"/>
  <c r="G3265" i="1"/>
  <c r="H3265" i="1" s="1"/>
  <c r="G3269" i="1"/>
  <c r="H3269" i="1" s="1"/>
  <c r="G3273" i="1"/>
  <c r="H3273" i="1" s="1"/>
  <c r="G3277" i="1"/>
  <c r="H3277" i="1" s="1"/>
  <c r="G3281" i="1"/>
  <c r="H3281" i="1" s="1"/>
  <c r="G3285" i="1"/>
  <c r="H3285" i="1" s="1"/>
  <c r="G3289" i="1"/>
  <c r="H3289" i="1" s="1"/>
  <c r="G3301" i="1"/>
  <c r="H3301" i="1" s="1"/>
  <c r="G3306" i="1"/>
  <c r="H3306" i="1" s="1"/>
  <c r="G3311" i="1"/>
  <c r="H3311" i="1" s="1"/>
  <c r="G3316" i="1"/>
  <c r="H3316" i="1" s="1"/>
  <c r="G3321" i="1"/>
  <c r="H3321" i="1" s="1"/>
  <c r="G3325" i="1"/>
  <c r="H3325" i="1" s="1"/>
  <c r="G3329" i="1"/>
  <c r="H3329" i="1" s="1"/>
  <c r="G3333" i="1"/>
  <c r="H3333" i="1" s="1"/>
  <c r="G3337" i="1"/>
  <c r="H3337" i="1" s="1"/>
  <c r="G3341" i="1"/>
  <c r="H3341" i="1" s="1"/>
  <c r="G3358" i="1"/>
  <c r="H3358" i="1" s="1"/>
  <c r="H3259" i="1"/>
  <c r="H3323" i="1"/>
  <c r="H3356" i="1"/>
  <c r="G3232" i="1"/>
  <c r="H3232" i="1" s="1"/>
  <c r="G3236" i="1"/>
  <c r="H3236" i="1" s="1"/>
  <c r="G3240" i="1"/>
  <c r="H3240" i="1" s="1"/>
  <c r="G3376" i="1"/>
  <c r="H3376" i="1" s="1"/>
  <c r="G3287" i="1"/>
  <c r="H3287" i="1" s="1"/>
  <c r="G1038" i="2"/>
  <c r="H1038" i="2"/>
  <c r="F1050" i="2"/>
  <c r="G1050" i="2" s="1"/>
  <c r="I1050" i="2"/>
  <c r="F1041" i="2"/>
  <c r="G1041" i="2" s="1"/>
  <c r="I1041" i="2"/>
  <c r="F1042" i="2"/>
  <c r="G1042" i="2" s="1"/>
  <c r="H1042" i="2" s="1"/>
  <c r="I1042" i="2"/>
  <c r="F1043" i="2"/>
  <c r="G1043" i="2" s="1"/>
  <c r="I1043" i="2"/>
  <c r="F1044" i="2"/>
  <c r="G1044" i="2" s="1"/>
  <c r="I1044" i="2"/>
  <c r="F1045" i="2"/>
  <c r="G1045" i="2" s="1"/>
  <c r="I1045" i="2"/>
  <c r="F1046" i="2"/>
  <c r="G1046" i="2" s="1"/>
  <c r="I1046" i="2"/>
  <c r="F1047" i="2"/>
  <c r="G1047" i="2" s="1"/>
  <c r="I1047" i="2"/>
  <c r="F1048" i="2"/>
  <c r="G1048" i="2" s="1"/>
  <c r="I1048" i="2"/>
  <c r="F1049" i="2"/>
  <c r="G1049" i="2"/>
  <c r="I1049" i="2"/>
  <c r="F1040" i="2"/>
  <c r="I1040" i="2"/>
  <c r="F1039" i="2"/>
  <c r="G1039" i="2" s="1"/>
  <c r="I1039" i="2"/>
  <c r="G1037" i="2"/>
  <c r="H1037" i="2" s="1"/>
  <c r="I1037" i="2"/>
  <c r="F1036" i="2"/>
  <c r="G1036" i="2" s="1"/>
  <c r="I1036" i="2"/>
  <c r="F1035" i="2"/>
  <c r="G1035" i="2" s="1"/>
  <c r="I1035" i="2"/>
  <c r="F1034" i="2"/>
  <c r="G1034" i="2" s="1"/>
  <c r="I1034" i="2"/>
  <c r="F1033" i="2"/>
  <c r="G1033" i="2" s="1"/>
  <c r="I1033" i="2"/>
  <c r="F1032" i="2"/>
  <c r="G1032" i="2" s="1"/>
  <c r="I1032" i="2"/>
  <c r="F1031" i="2"/>
  <c r="G1031" i="2" s="1"/>
  <c r="H1031" i="2" s="1"/>
  <c r="I1031" i="2"/>
  <c r="F1030" i="2"/>
  <c r="G1030" i="2"/>
  <c r="I1030" i="2"/>
  <c r="F1029" i="2"/>
  <c r="I1029" i="2"/>
  <c r="F1028" i="2"/>
  <c r="I1028" i="2"/>
  <c r="F1027" i="2"/>
  <c r="G1027" i="2" s="1"/>
  <c r="I1027" i="2"/>
  <c r="G1193" i="4"/>
  <c r="H1193" i="4" s="1"/>
  <c r="G1194" i="4"/>
  <c r="H1194" i="4" s="1"/>
  <c r="G1195" i="4"/>
  <c r="H1195" i="4" s="1"/>
  <c r="G1196" i="4"/>
  <c r="H1196" i="4" s="1"/>
  <c r="G1178" i="4"/>
  <c r="H1178" i="4" s="1"/>
  <c r="G1179" i="4"/>
  <c r="H1179" i="4" s="1"/>
  <c r="G1180" i="4"/>
  <c r="H1180" i="4" s="1"/>
  <c r="G1181" i="4"/>
  <c r="H1181" i="4" s="1"/>
  <c r="G1182" i="4"/>
  <c r="H1182" i="4" s="1"/>
  <c r="G1183" i="4"/>
  <c r="H1183" i="4" s="1"/>
  <c r="G1184" i="4"/>
  <c r="H1184" i="4" s="1"/>
  <c r="K1181" i="4"/>
  <c r="G1177" i="4"/>
  <c r="H1177" i="4" s="1"/>
  <c r="F1176" i="4"/>
  <c r="G1176" i="4" s="1"/>
  <c r="F1175" i="4"/>
  <c r="F1173" i="4"/>
  <c r="G1173" i="4" s="1"/>
  <c r="F1172" i="4"/>
  <c r="G1172" i="4" s="1"/>
  <c r="F1170" i="4"/>
  <c r="F1171" i="4"/>
  <c r="G1171" i="4" s="1"/>
  <c r="F1169" i="4"/>
  <c r="G1169" i="4" s="1"/>
  <c r="F1168" i="4"/>
  <c r="G1168" i="4" s="1"/>
  <c r="F1167" i="4"/>
  <c r="G1167" i="4" s="1"/>
  <c r="F1166" i="4"/>
  <c r="G1166" i="4" s="1"/>
  <c r="F1165" i="4"/>
  <c r="G1165" i="4" s="1"/>
  <c r="H1165" i="4" s="1"/>
  <c r="F1164" i="4"/>
  <c r="G1164" i="4" s="1"/>
  <c r="H1043" i="2" l="1"/>
  <c r="H1046" i="2"/>
  <c r="H1045" i="2"/>
  <c r="H1049" i="2"/>
  <c r="H1048" i="2"/>
  <c r="H1050" i="2"/>
  <c r="H1047" i="2"/>
  <c r="H1044" i="2"/>
  <c r="H1041" i="2"/>
  <c r="H1032" i="2"/>
  <c r="H1036" i="2"/>
  <c r="H1030" i="2"/>
  <c r="G1040" i="2"/>
  <c r="H1040" i="2" s="1"/>
  <c r="H1039" i="2"/>
  <c r="H1035" i="2"/>
  <c r="H1034" i="2"/>
  <c r="H1033" i="2"/>
  <c r="G1029" i="2"/>
  <c r="H1029" i="2" s="1"/>
  <c r="G1028" i="2"/>
  <c r="H1028" i="2" s="1"/>
  <c r="H1027" i="2"/>
  <c r="G1192" i="4"/>
  <c r="H1192" i="4" s="1"/>
  <c r="I1192" i="4" s="1"/>
  <c r="H1176" i="4"/>
  <c r="G1175" i="4"/>
  <c r="H1175" i="4" s="1"/>
  <c r="H1173" i="4"/>
  <c r="H1172" i="4"/>
  <c r="G1170" i="4"/>
  <c r="H1170" i="4" s="1"/>
  <c r="H1171" i="4"/>
  <c r="H1169" i="4"/>
  <c r="H1168" i="4"/>
  <c r="H1167" i="4"/>
  <c r="H1166" i="4"/>
  <c r="H1164" i="4"/>
  <c r="F1163" i="4"/>
  <c r="G1163" i="4" s="1"/>
  <c r="F1162" i="4"/>
  <c r="G1162" i="4" s="1"/>
  <c r="F1161" i="4"/>
  <c r="G1161" i="4" s="1"/>
  <c r="F1160" i="4"/>
  <c r="G1160" i="4" s="1"/>
  <c r="F1159" i="4"/>
  <c r="G1159" i="4" s="1"/>
  <c r="F1158" i="4"/>
  <c r="F1157" i="4"/>
  <c r="G1157" i="4" s="1"/>
  <c r="F1156" i="4"/>
  <c r="G1156" i="4" s="1"/>
  <c r="F1155" i="4"/>
  <c r="G1155" i="4" s="1"/>
  <c r="F1154" i="4"/>
  <c r="F1153" i="4"/>
  <c r="G1153" i="4" s="1"/>
  <c r="F1146" i="4"/>
  <c r="G1146" i="4" s="1"/>
  <c r="F1147" i="4"/>
  <c r="G1147" i="4" s="1"/>
  <c r="F1148" i="4"/>
  <c r="G1148" i="4" s="1"/>
  <c r="H1148" i="4" s="1"/>
  <c r="F1149" i="4"/>
  <c r="G1149" i="4" s="1"/>
  <c r="F1150" i="4"/>
  <c r="G1150" i="4" s="1"/>
  <c r="H1150" i="4" s="1"/>
  <c r="F1151" i="4"/>
  <c r="G1151" i="4" s="1"/>
  <c r="F1152" i="4"/>
  <c r="G1152" i="4" s="1"/>
  <c r="H1152" i="4" s="1"/>
  <c r="F1145" i="4"/>
  <c r="G1145" i="4" s="1"/>
  <c r="F1025" i="2"/>
  <c r="I1025" i="2"/>
  <c r="F1026" i="2"/>
  <c r="G1026" i="2" s="1"/>
  <c r="H1026" i="2" s="1"/>
  <c r="I1026" i="2"/>
  <c r="I1024" i="2"/>
  <c r="F1024" i="2"/>
  <c r="I1023" i="2"/>
  <c r="F1023" i="2"/>
  <c r="H1161" i="4" l="1"/>
  <c r="H1160" i="4"/>
  <c r="H1163" i="4"/>
  <c r="H1162" i="4"/>
  <c r="H1159" i="4"/>
  <c r="G1158" i="4"/>
  <c r="H1158" i="4" s="1"/>
  <c r="H1157" i="4"/>
  <c r="H1156" i="4"/>
  <c r="H1155" i="4"/>
  <c r="G1154" i="4"/>
  <c r="H1154" i="4" s="1"/>
  <c r="H1149" i="4"/>
  <c r="H1147" i="4"/>
  <c r="H1151" i="4"/>
  <c r="H1153" i="4"/>
  <c r="H1146" i="4"/>
  <c r="H1145" i="4"/>
  <c r="G1025" i="2"/>
  <c r="H1025" i="2" s="1"/>
  <c r="G1024" i="2"/>
  <c r="H1024" i="2" s="1"/>
  <c r="G1023" i="2"/>
  <c r="H1023" i="2" s="1"/>
  <c r="F3229" i="1"/>
  <c r="G1022" i="2"/>
  <c r="H1022" i="2" s="1"/>
  <c r="F3228" i="1"/>
  <c r="G3228" i="1" s="1"/>
  <c r="G1021" i="2"/>
  <c r="I1021" i="2"/>
  <c r="F3227" i="1"/>
  <c r="G3227" i="1" s="1"/>
  <c r="H3227" i="1" s="1"/>
  <c r="F3225" i="1"/>
  <c r="G3225" i="1" s="1"/>
  <c r="F3224" i="1"/>
  <c r="G3224" i="1" s="1"/>
  <c r="F3223" i="1"/>
  <c r="F3221" i="1"/>
  <c r="F3219" i="1"/>
  <c r="G3219" i="1" s="1"/>
  <c r="F3218" i="1"/>
  <c r="G3218" i="1" s="1"/>
  <c r="F3215" i="1"/>
  <c r="G3215" i="1" s="1"/>
  <c r="F3216" i="1"/>
  <c r="G3216" i="1" s="1"/>
  <c r="F3217" i="1"/>
  <c r="G3217" i="1" s="1"/>
  <c r="F3214" i="1"/>
  <c r="F1020" i="2"/>
  <c r="G1020" i="2" s="1"/>
  <c r="I1020" i="2"/>
  <c r="G3213" i="1"/>
  <c r="H3213" i="1" s="1"/>
  <c r="G3212" i="1"/>
  <c r="F3210" i="1"/>
  <c r="F3211" i="1"/>
  <c r="G3211" i="1" s="1"/>
  <c r="F3204" i="1"/>
  <c r="F3202" i="1"/>
  <c r="G3202" i="1" s="1"/>
  <c r="F3206" i="1"/>
  <c r="G3206" i="1" s="1"/>
  <c r="F3203" i="1"/>
  <c r="G3203" i="1" s="1"/>
  <c r="G3204" i="1"/>
  <c r="H3204" i="1" s="1"/>
  <c r="F3205" i="1"/>
  <c r="G3205" i="1" s="1"/>
  <c r="H3205" i="1" s="1"/>
  <c r="F3207" i="1"/>
  <c r="G3207" i="1" s="1"/>
  <c r="F3201" i="1"/>
  <c r="G3201" i="1" s="1"/>
  <c r="H3201" i="1" s="1"/>
  <c r="F3200" i="1"/>
  <c r="G3200" i="1" s="1"/>
  <c r="F3199" i="1"/>
  <c r="G3199" i="1" s="1"/>
  <c r="F3197" i="1"/>
  <c r="G3197" i="1" s="1"/>
  <c r="F1019" i="2"/>
  <c r="G1019" i="2" s="1"/>
  <c r="I1019" i="2"/>
  <c r="F1018" i="2"/>
  <c r="G1018" i="2" s="1"/>
  <c r="I1018" i="2"/>
  <c r="F1017" i="2"/>
  <c r="I1017" i="2"/>
  <c r="F1016" i="2"/>
  <c r="I1016" i="2"/>
  <c r="F1015" i="2"/>
  <c r="I1015" i="2"/>
  <c r="F1014" i="2"/>
  <c r="G1014" i="2" s="1"/>
  <c r="I1014" i="2"/>
  <c r="F1013" i="2"/>
  <c r="G1013" i="2" s="1"/>
  <c r="I1013" i="2"/>
  <c r="F1012" i="2"/>
  <c r="G1012" i="2" s="1"/>
  <c r="I1012" i="2"/>
  <c r="F3196" i="1"/>
  <c r="F3194" i="1"/>
  <c r="F1100" i="4"/>
  <c r="G1100" i="4" s="1"/>
  <c r="H1100" i="4" s="1"/>
  <c r="F3193" i="1"/>
  <c r="F3189" i="1"/>
  <c r="G3189" i="1" s="1"/>
  <c r="F1011" i="2"/>
  <c r="G1011" i="2" s="1"/>
  <c r="I1011" i="2"/>
  <c r="F1010" i="2"/>
  <c r="G1010" i="2" s="1"/>
  <c r="H1010" i="2" s="1"/>
  <c r="I1010" i="2"/>
  <c r="F1009" i="2"/>
  <c r="G1009" i="2" s="1"/>
  <c r="I1009" i="2"/>
  <c r="F1008" i="2"/>
  <c r="I1008" i="2"/>
  <c r="F3184" i="1"/>
  <c r="G3184" i="1" s="1"/>
  <c r="F3186" i="1"/>
  <c r="G3186" i="1" s="1"/>
  <c r="F3185" i="1"/>
  <c r="G3185" i="1" s="1"/>
  <c r="H3185" i="1" s="1"/>
  <c r="F3176" i="1"/>
  <c r="G3176" i="1" s="1"/>
  <c r="F3177" i="1"/>
  <c r="G3177" i="1" s="1"/>
  <c r="H3177" i="1" s="1"/>
  <c r="F3178" i="1"/>
  <c r="G3178" i="1" s="1"/>
  <c r="F3179" i="1"/>
  <c r="G3179" i="1" s="1"/>
  <c r="F3180" i="1"/>
  <c r="G3180" i="1" s="1"/>
  <c r="F3181" i="1"/>
  <c r="G3181" i="1" s="1"/>
  <c r="H3181" i="1" s="1"/>
  <c r="F3182" i="1"/>
  <c r="F3183" i="1"/>
  <c r="G3183" i="1" s="1"/>
  <c r="F3175" i="1"/>
  <c r="F1007" i="2"/>
  <c r="G1007" i="2" s="1"/>
  <c r="I1007" i="2"/>
  <c r="F1006" i="2"/>
  <c r="G1006" i="2" s="1"/>
  <c r="H1006" i="2" s="1"/>
  <c r="I1006" i="2"/>
  <c r="F1005" i="2"/>
  <c r="G1005" i="2" s="1"/>
  <c r="I1005" i="2"/>
  <c r="F1004" i="2"/>
  <c r="G1004" i="2" s="1"/>
  <c r="I1004" i="2"/>
  <c r="F1003" i="2"/>
  <c r="I1003" i="2"/>
  <c r="F3172" i="1"/>
  <c r="G3172" i="1" s="1"/>
  <c r="F3171" i="1"/>
  <c r="G3171" i="1" s="1"/>
  <c r="F3170" i="1"/>
  <c r="G3170" i="1" s="1"/>
  <c r="F3169" i="1"/>
  <c r="G3169" i="1" s="1"/>
  <c r="F3168" i="1"/>
  <c r="F3167" i="1"/>
  <c r="F3166" i="1"/>
  <c r="G3166" i="1" s="1"/>
  <c r="F3165" i="1"/>
  <c r="G3165" i="1" s="1"/>
  <c r="F3164" i="1"/>
  <c r="F1002" i="2"/>
  <c r="I1002" i="2"/>
  <c r="F1001" i="2"/>
  <c r="G1001" i="2" s="1"/>
  <c r="H1001" i="2" s="1"/>
  <c r="I1001" i="2"/>
  <c r="F1000" i="2"/>
  <c r="G1000" i="2" s="1"/>
  <c r="I1000" i="2"/>
  <c r="F997" i="2"/>
  <c r="G997" i="2" s="1"/>
  <c r="I997" i="2"/>
  <c r="F998" i="2"/>
  <c r="G998" i="2" s="1"/>
  <c r="I998" i="2"/>
  <c r="F999" i="2"/>
  <c r="I999" i="2"/>
  <c r="F996" i="2"/>
  <c r="G996" i="2" s="1"/>
  <c r="I996" i="2"/>
  <c r="F3162" i="1"/>
  <c r="G3162" i="1" s="1"/>
  <c r="F3163" i="1"/>
  <c r="F3161" i="1"/>
  <c r="G3161" i="1" s="1"/>
  <c r="F3160" i="1"/>
  <c r="G3160" i="1" s="1"/>
  <c r="F1086" i="4"/>
  <c r="G1086" i="4" s="1"/>
  <c r="F1084" i="4"/>
  <c r="G1084" i="4" s="1"/>
  <c r="F3159" i="1"/>
  <c r="F3157" i="1"/>
  <c r="G3157" i="1" s="1"/>
  <c r="F3158" i="1"/>
  <c r="G3158" i="1" s="1"/>
  <c r="F3155" i="1"/>
  <c r="G3155" i="1" s="1"/>
  <c r="F3156" i="1"/>
  <c r="G3156" i="1" s="1"/>
  <c r="F995" i="2"/>
  <c r="G995" i="2" s="1"/>
  <c r="I995" i="2"/>
  <c r="F3154" i="1"/>
  <c r="G3154" i="1" s="1"/>
  <c r="F3153" i="1"/>
  <c r="G3153" i="1" s="1"/>
  <c r="G1080" i="4"/>
  <c r="H1080" i="4" s="1"/>
  <c r="G1079" i="4"/>
  <c r="H1079" i="4" s="1"/>
  <c r="F1081" i="4"/>
  <c r="G1081" i="4" s="1"/>
  <c r="F3151" i="1"/>
  <c r="G3151" i="1" s="1"/>
  <c r="F3152" i="1"/>
  <c r="F3150" i="1"/>
  <c r="G3150" i="1" s="1"/>
  <c r="F1077" i="4"/>
  <c r="G1077" i="4" s="1"/>
  <c r="F3148" i="1"/>
  <c r="G3148" i="1" s="1"/>
  <c r="F3147" i="1"/>
  <c r="G3147" i="1" s="1"/>
  <c r="F3146" i="1"/>
  <c r="G3146" i="1" s="1"/>
  <c r="F1075" i="4"/>
  <c r="G1075" i="4" s="1"/>
  <c r="F1076" i="4"/>
  <c r="G1076" i="4" s="1"/>
  <c r="H1076" i="4" s="1"/>
  <c r="F1074" i="4"/>
  <c r="F3145" i="1"/>
  <c r="F3141" i="1"/>
  <c r="G3141" i="1" s="1"/>
  <c r="H3141" i="1" s="1"/>
  <c r="F3142" i="1"/>
  <c r="G3142" i="1" s="1"/>
  <c r="H3142" i="1" s="1"/>
  <c r="F3144" i="1"/>
  <c r="G3144" i="1" s="1"/>
  <c r="F3140" i="1"/>
  <c r="G3140" i="1" s="1"/>
  <c r="F3139" i="1"/>
  <c r="G3139" i="1" s="1"/>
  <c r="F3136" i="1"/>
  <c r="G3136" i="1" s="1"/>
  <c r="H3136" i="1" s="1"/>
  <c r="F3137" i="1"/>
  <c r="G3137" i="1" s="1"/>
  <c r="H3137" i="1" s="1"/>
  <c r="F3138" i="1"/>
  <c r="G3138" i="1" s="1"/>
  <c r="H3138" i="1" s="1"/>
  <c r="F3134" i="1"/>
  <c r="G3134" i="1" s="1"/>
  <c r="F3135" i="1"/>
  <c r="G3135" i="1" s="1"/>
  <c r="H3135" i="1" s="1"/>
  <c r="F3133" i="1"/>
  <c r="G3133" i="1" s="1"/>
  <c r="H3179" i="1" l="1"/>
  <c r="G3182" i="1"/>
  <c r="H3182" i="1" s="1"/>
  <c r="H1019" i="2"/>
  <c r="H1009" i="2"/>
  <c r="G3229" i="1"/>
  <c r="H3229" i="1" s="1"/>
  <c r="H1021" i="2"/>
  <c r="H3228" i="1"/>
  <c r="H3166" i="1"/>
  <c r="G3214" i="1"/>
  <c r="H3214" i="1" s="1"/>
  <c r="H3216" i="1"/>
  <c r="H3183" i="1"/>
  <c r="H3178" i="1"/>
  <c r="H3225" i="1"/>
  <c r="H3224" i="1"/>
  <c r="G3223" i="1"/>
  <c r="H3223" i="1" s="1"/>
  <c r="G3221" i="1"/>
  <c r="H3221" i="1" s="1"/>
  <c r="H3219" i="1"/>
  <c r="H3218" i="1"/>
  <c r="H3217" i="1"/>
  <c r="H3215" i="1"/>
  <c r="H1020" i="2"/>
  <c r="H3212" i="1"/>
  <c r="H3211" i="1"/>
  <c r="G3210" i="1"/>
  <c r="H3210" i="1" s="1"/>
  <c r="H3207" i="1"/>
  <c r="H3203" i="1"/>
  <c r="H3206" i="1"/>
  <c r="H3202" i="1"/>
  <c r="H3200" i="1"/>
  <c r="H3199" i="1"/>
  <c r="H3197" i="1"/>
  <c r="H1018" i="2"/>
  <c r="G1017" i="2"/>
  <c r="H1017" i="2" s="1"/>
  <c r="G1016" i="2"/>
  <c r="H1016" i="2" s="1"/>
  <c r="G1015" i="2"/>
  <c r="H1015" i="2" s="1"/>
  <c r="H1014" i="2"/>
  <c r="H1013" i="2"/>
  <c r="H1012" i="2"/>
  <c r="G3196" i="1"/>
  <c r="H3196" i="1" s="1"/>
  <c r="G3194" i="1"/>
  <c r="H3194" i="1" s="1"/>
  <c r="G3193" i="1"/>
  <c r="H3193" i="1" s="1"/>
  <c r="H3189" i="1"/>
  <c r="H1011" i="2"/>
  <c r="G1008" i="2"/>
  <c r="H1008" i="2" s="1"/>
  <c r="H3186" i="1"/>
  <c r="H3184" i="1"/>
  <c r="H3180" i="1"/>
  <c r="H3176" i="1"/>
  <c r="G3175" i="1"/>
  <c r="H3175" i="1" s="1"/>
  <c r="H1007" i="2"/>
  <c r="H1005" i="2"/>
  <c r="H1004" i="2"/>
  <c r="G1003" i="2"/>
  <c r="H1003" i="2" s="1"/>
  <c r="H3172" i="1"/>
  <c r="H3171" i="1"/>
  <c r="H3170" i="1"/>
  <c r="H3169" i="1"/>
  <c r="G3168" i="1"/>
  <c r="H3168" i="1" s="1"/>
  <c r="G3167" i="1"/>
  <c r="H3167" i="1" s="1"/>
  <c r="H3165" i="1"/>
  <c r="G3164" i="1"/>
  <c r="H3164" i="1" s="1"/>
  <c r="G1002" i="2"/>
  <c r="H1002" i="2" s="1"/>
  <c r="H1000" i="2"/>
  <c r="G999" i="2"/>
  <c r="H999" i="2" s="1"/>
  <c r="H998" i="2"/>
  <c r="H997" i="2"/>
  <c r="H996" i="2"/>
  <c r="H3162" i="1"/>
  <c r="H3158" i="1"/>
  <c r="G3145" i="1"/>
  <c r="H3145" i="1" s="1"/>
  <c r="H3160" i="1"/>
  <c r="G3163" i="1"/>
  <c r="H3163" i="1" s="1"/>
  <c r="H3161" i="1"/>
  <c r="H1086" i="4"/>
  <c r="H1084" i="4"/>
  <c r="G3159" i="1"/>
  <c r="H3159" i="1" s="1"/>
  <c r="H3157" i="1"/>
  <c r="H3155" i="1"/>
  <c r="H3156" i="1"/>
  <c r="H995" i="2"/>
  <c r="H3154" i="1"/>
  <c r="H3153" i="1"/>
  <c r="G1074" i="4"/>
  <c r="H1074" i="4" s="1"/>
  <c r="H1081" i="4"/>
  <c r="G3152" i="1"/>
  <c r="H3152" i="1" s="1"/>
  <c r="H3151" i="1"/>
  <c r="H3150" i="1"/>
  <c r="G1078" i="4"/>
  <c r="H1078" i="4" s="1"/>
  <c r="H1077" i="4"/>
  <c r="H3148" i="1"/>
  <c r="H3147" i="1"/>
  <c r="H3146" i="1"/>
  <c r="H1075" i="4"/>
  <c r="H3144" i="1"/>
  <c r="H3140" i="1"/>
  <c r="H3139" i="1"/>
  <c r="H3134" i="1"/>
  <c r="H3133" i="1"/>
  <c r="F3116" i="1"/>
  <c r="G3116" i="1" s="1"/>
  <c r="H3116" i="1" s="1"/>
  <c r="F3130" i="1"/>
  <c r="G3130" i="1" s="1"/>
  <c r="F3129" i="1"/>
  <c r="G3129" i="1" s="1"/>
  <c r="H3129" i="1" s="1"/>
  <c r="F1070" i="4"/>
  <c r="G1070" i="4" s="1"/>
  <c r="F1069" i="4"/>
  <c r="F3122" i="1"/>
  <c r="G3122" i="1" s="1"/>
  <c r="F3127" i="1"/>
  <c r="G3127" i="1" s="1"/>
  <c r="F3124" i="1"/>
  <c r="G3124" i="1" s="1"/>
  <c r="F3123" i="1"/>
  <c r="F3121" i="1"/>
  <c r="G3121" i="1" s="1"/>
  <c r="F3126" i="1"/>
  <c r="G3126" i="1" s="1"/>
  <c r="H3126" i="1" s="1"/>
  <c r="F3125" i="1"/>
  <c r="G3125" i="1" s="1"/>
  <c r="F3120" i="1"/>
  <c r="F3115" i="1"/>
  <c r="G3115" i="1" s="1"/>
  <c r="H3115" i="1" s="1"/>
  <c r="F3117" i="1"/>
  <c r="G3117" i="1" s="1"/>
  <c r="F994" i="2"/>
  <c r="G994" i="2" s="1"/>
  <c r="I994" i="2"/>
  <c r="F993" i="2"/>
  <c r="G993" i="2" s="1"/>
  <c r="I993" i="2"/>
  <c r="F3119" i="1"/>
  <c r="G3119" i="1" s="1"/>
  <c r="F3118" i="1"/>
  <c r="G3118" i="1" s="1"/>
  <c r="F3075" i="1"/>
  <c r="F3111" i="1"/>
  <c r="G3111" i="1" s="1"/>
  <c r="F3049" i="1"/>
  <c r="F3044" i="1"/>
  <c r="F3114" i="1"/>
  <c r="F3113" i="1"/>
  <c r="G3113" i="1" s="1"/>
  <c r="F3112" i="1"/>
  <c r="G3112" i="1" s="1"/>
  <c r="F3103" i="1"/>
  <c r="G3103" i="1" s="1"/>
  <c r="H3103" i="1" s="1"/>
  <c r="F3106" i="1"/>
  <c r="G3106" i="1" s="1"/>
  <c r="F3102" i="1"/>
  <c r="G3102" i="1" s="1"/>
  <c r="F3101" i="1"/>
  <c r="G3101" i="1" s="1"/>
  <c r="H3101" i="1" s="1"/>
  <c r="F3104" i="1"/>
  <c r="G3104" i="1" s="1"/>
  <c r="H3104" i="1" s="1"/>
  <c r="F3105" i="1"/>
  <c r="G3105" i="1" s="1"/>
  <c r="F3107" i="1"/>
  <c r="G3107" i="1" s="1"/>
  <c r="F3108" i="1"/>
  <c r="G3108" i="1" s="1"/>
  <c r="H3108" i="1" s="1"/>
  <c r="F3109" i="1"/>
  <c r="G3109" i="1" s="1"/>
  <c r="H3109" i="1" s="1"/>
  <c r="F3110" i="1"/>
  <c r="G3110" i="1" s="1"/>
  <c r="F3100" i="1"/>
  <c r="G3100" i="1" s="1"/>
  <c r="F3099" i="1"/>
  <c r="F992" i="2"/>
  <c r="G992" i="2" s="1"/>
  <c r="I992" i="2"/>
  <c r="F3098" i="1"/>
  <c r="G3098" i="1" s="1"/>
  <c r="H3098" i="1" s="1"/>
  <c r="F3097" i="1"/>
  <c r="F3095" i="1"/>
  <c r="G3095" i="1" s="1"/>
  <c r="F3096" i="1"/>
  <c r="G3096" i="1" s="1"/>
  <c r="F3094" i="1"/>
  <c r="G3094" i="1" s="1"/>
  <c r="H3094" i="1" s="1"/>
  <c r="F3092" i="1"/>
  <c r="G3092" i="1" s="1"/>
  <c r="F3091" i="1"/>
  <c r="H3130" i="1" l="1"/>
  <c r="H1070" i="4"/>
  <c r="G1069" i="4"/>
  <c r="H1069" i="4" s="1"/>
  <c r="H3127" i="1"/>
  <c r="H3125" i="1"/>
  <c r="H3124" i="1"/>
  <c r="G3123" i="1"/>
  <c r="H3123" i="1" s="1"/>
  <c r="H3122" i="1"/>
  <c r="H3121" i="1"/>
  <c r="G3120" i="1"/>
  <c r="H3120" i="1" s="1"/>
  <c r="H3118" i="1"/>
  <c r="H994" i="2"/>
  <c r="H993" i="2"/>
  <c r="H3119" i="1"/>
  <c r="H3117" i="1"/>
  <c r="G3114" i="1"/>
  <c r="H3114" i="1" s="1"/>
  <c r="H3113" i="1"/>
  <c r="H3112" i="1"/>
  <c r="H3111" i="1"/>
  <c r="H3105" i="1"/>
  <c r="H3110" i="1"/>
  <c r="H3106" i="1"/>
  <c r="H3102" i="1"/>
  <c r="H3107" i="1"/>
  <c r="H992" i="2"/>
  <c r="H3100" i="1"/>
  <c r="G3099" i="1"/>
  <c r="H3099" i="1" s="1"/>
  <c r="G3097" i="1"/>
  <c r="H3097" i="1" s="1"/>
  <c r="H3096" i="1"/>
  <c r="H3095" i="1"/>
  <c r="H3092" i="1"/>
  <c r="G3091" i="1"/>
  <c r="H3091" i="1" s="1"/>
  <c r="F3090" i="1"/>
  <c r="G3090" i="1" s="1"/>
  <c r="H3090" i="1" s="1"/>
  <c r="F1049" i="4"/>
  <c r="F991" i="2"/>
  <c r="G991" i="2" s="1"/>
  <c r="H991" i="2" s="1"/>
  <c r="I991" i="2"/>
  <c r="F3088" i="1"/>
  <c r="G3088" i="1" s="1"/>
  <c r="F990" i="2"/>
  <c r="G990" i="2" s="1"/>
  <c r="I990" i="2"/>
  <c r="F989" i="2"/>
  <c r="G989" i="2" s="1"/>
  <c r="I989" i="2"/>
  <c r="F3086" i="1"/>
  <c r="G3086" i="1" s="1"/>
  <c r="H3086" i="1" s="1"/>
  <c r="F3087" i="1"/>
  <c r="G3087" i="1" s="1"/>
  <c r="H3087" i="1" s="1"/>
  <c r="F3085" i="1"/>
  <c r="G3085" i="1" s="1"/>
  <c r="H3085" i="1" s="1"/>
  <c r="F3084" i="1"/>
  <c r="G3084" i="1" s="1"/>
  <c r="F3082" i="1"/>
  <c r="G3082" i="1" s="1"/>
  <c r="F3083" i="1"/>
  <c r="G3083" i="1" s="1"/>
  <c r="F3081" i="1"/>
  <c r="G3081" i="1" s="1"/>
  <c r="F3080" i="1"/>
  <c r="G3080" i="1" s="1"/>
  <c r="H3080" i="1" s="1"/>
  <c r="F3079" i="1"/>
  <c r="G3079" i="1" s="1"/>
  <c r="H3079" i="1" s="1"/>
  <c r="F3078" i="1"/>
  <c r="G3078" i="1" s="1"/>
  <c r="F3077" i="1"/>
  <c r="G3077" i="1" s="1"/>
  <c r="F3076" i="1"/>
  <c r="G3076" i="1" s="1"/>
  <c r="H3076" i="1" s="1"/>
  <c r="G3075" i="1"/>
  <c r="F3074" i="1"/>
  <c r="G3074" i="1" s="1"/>
  <c r="F3073" i="1"/>
  <c r="G3073" i="1" s="1"/>
  <c r="F3072" i="1"/>
  <c r="G3072" i="1" s="1"/>
  <c r="F3071" i="1"/>
  <c r="G3071" i="1" s="1"/>
  <c r="F3070" i="1"/>
  <c r="G3070" i="1" s="1"/>
  <c r="F3067" i="1"/>
  <c r="G3067" i="1" s="1"/>
  <c r="F3068" i="1"/>
  <c r="G3068" i="1" s="1"/>
  <c r="H3068" i="1" s="1"/>
  <c r="F3069" i="1"/>
  <c r="G3069" i="1" s="1"/>
  <c r="H3069" i="1" s="1"/>
  <c r="F3066" i="1"/>
  <c r="G3066" i="1" s="1"/>
  <c r="F3065" i="1"/>
  <c r="G3065" i="1" s="1"/>
  <c r="F3064" i="1"/>
  <c r="G3064" i="1" s="1"/>
  <c r="F3062" i="1"/>
  <c r="G3062" i="1" s="1"/>
  <c r="F3063" i="1"/>
  <c r="G3063" i="1" s="1"/>
  <c r="F3061" i="1"/>
  <c r="F3059" i="1"/>
  <c r="G3059" i="1" s="1"/>
  <c r="H3059" i="1" s="1"/>
  <c r="F3057" i="1"/>
  <c r="G3057" i="1" s="1"/>
  <c r="H3057" i="1" s="1"/>
  <c r="F3056" i="1"/>
  <c r="G3056" i="1" s="1"/>
  <c r="F3055" i="1"/>
  <c r="G3055" i="1" s="1"/>
  <c r="H3055" i="1" s="1"/>
  <c r="F3054" i="1"/>
  <c r="G3054" i="1" s="1"/>
  <c r="H3054" i="1" s="1"/>
  <c r="F3051" i="1"/>
  <c r="F3050" i="1"/>
  <c r="F3053" i="1"/>
  <c r="G3053" i="1" s="1"/>
  <c r="F3052" i="1"/>
  <c r="G3052" i="1" s="1"/>
  <c r="G3049" i="1"/>
  <c r="F1030" i="4"/>
  <c r="G1030" i="4" s="1"/>
  <c r="F3048" i="1"/>
  <c r="G3048" i="1" s="1"/>
  <c r="F3047" i="1"/>
  <c r="G3047" i="1" s="1"/>
  <c r="F3045" i="1"/>
  <c r="G3045" i="1" s="1"/>
  <c r="F3046" i="1"/>
  <c r="G3046" i="1" s="1"/>
  <c r="G3044" i="1"/>
  <c r="F3043" i="1"/>
  <c r="F3041" i="1"/>
  <c r="G3041" i="1" s="1"/>
  <c r="H3041" i="1" s="1"/>
  <c r="F3038" i="1"/>
  <c r="F3039" i="1"/>
  <c r="G3039" i="1" s="1"/>
  <c r="H3039" i="1" s="1"/>
  <c r="F3037" i="1"/>
  <c r="F3036" i="1"/>
  <c r="G3036" i="1" s="1"/>
  <c r="F3035" i="1"/>
  <c r="G3035" i="1" s="1"/>
  <c r="H3035" i="1" s="1"/>
  <c r="F3033" i="1"/>
  <c r="G3033" i="1" s="1"/>
  <c r="F3034" i="1"/>
  <c r="F3032" i="1"/>
  <c r="F988" i="2"/>
  <c r="G988" i="2" s="1"/>
  <c r="I988" i="2"/>
  <c r="F987" i="2"/>
  <c r="G987" i="2" s="1"/>
  <c r="I987" i="2"/>
  <c r="F986" i="2"/>
  <c r="G986" i="2"/>
  <c r="H986" i="2"/>
  <c r="I986" i="2"/>
  <c r="F3030" i="1"/>
  <c r="F963" i="2"/>
  <c r="G963" i="2" s="1"/>
  <c r="I963" i="2"/>
  <c r="F3028" i="1"/>
  <c r="G3028" i="1" s="1"/>
  <c r="H3028" i="1" s="1"/>
  <c r="F985" i="2"/>
  <c r="G985" i="2" s="1"/>
  <c r="I985" i="2"/>
  <c r="F984" i="2"/>
  <c r="G984" i="2" s="1"/>
  <c r="I984" i="2"/>
  <c r="F983" i="2"/>
  <c r="G983" i="2"/>
  <c r="H983" i="2" s="1"/>
  <c r="I983" i="2"/>
  <c r="F982" i="2"/>
  <c r="G982" i="2"/>
  <c r="H982" i="2" s="1"/>
  <c r="I982" i="2"/>
  <c r="F3026" i="1"/>
  <c r="G3026" i="1" s="1"/>
  <c r="F3025" i="1"/>
  <c r="F981" i="2"/>
  <c r="I981" i="2"/>
  <c r="F980" i="2"/>
  <c r="G980" i="2" s="1"/>
  <c r="H980" i="2" s="1"/>
  <c r="I980" i="2"/>
  <c r="F979" i="2"/>
  <c r="G979" i="2"/>
  <c r="I979" i="2"/>
  <c r="F978" i="2"/>
  <c r="G978" i="2" s="1"/>
  <c r="I978" i="2"/>
  <c r="F977" i="2"/>
  <c r="G977" i="2" s="1"/>
  <c r="I977" i="2"/>
  <c r="F3023" i="1"/>
  <c r="F976" i="2"/>
  <c r="G976" i="2"/>
  <c r="H976" i="2" s="1"/>
  <c r="I976" i="2"/>
  <c r="F975" i="2"/>
  <c r="G975" i="2" s="1"/>
  <c r="I975" i="2"/>
  <c r="F974" i="2"/>
  <c r="I974" i="2"/>
  <c r="F973" i="2"/>
  <c r="I973" i="2"/>
  <c r="F3021" i="1"/>
  <c r="G3021" i="1" s="1"/>
  <c r="F972" i="2"/>
  <c r="G972" i="2" s="1"/>
  <c r="H972" i="2" s="1"/>
  <c r="I972" i="2"/>
  <c r="F971" i="2"/>
  <c r="G971" i="2" s="1"/>
  <c r="H971" i="2" s="1"/>
  <c r="I971" i="2"/>
  <c r="F970" i="2"/>
  <c r="G970" i="2" s="1"/>
  <c r="H970" i="2" s="1"/>
  <c r="I970" i="2"/>
  <c r="F969" i="2"/>
  <c r="G969" i="2" s="1"/>
  <c r="I969" i="2"/>
  <c r="F3018" i="1"/>
  <c r="G3018" i="1" s="1"/>
  <c r="F3019" i="1"/>
  <c r="G3019" i="1" s="1"/>
  <c r="H3019" i="1" s="1"/>
  <c r="F3015" i="1"/>
  <c r="G3015" i="1" s="1"/>
  <c r="H3015" i="1" s="1"/>
  <c r="F3016" i="1"/>
  <c r="G3016" i="1" s="1"/>
  <c r="F3017" i="1"/>
  <c r="G3017" i="1" s="1"/>
  <c r="H3017" i="1" s="1"/>
  <c r="F968" i="2"/>
  <c r="G968" i="2" s="1"/>
  <c r="H968" i="2" s="1"/>
  <c r="I968" i="2"/>
  <c r="F967" i="2"/>
  <c r="I967" i="2"/>
  <c r="F966" i="2"/>
  <c r="G966" i="2" s="1"/>
  <c r="H966" i="2" s="1"/>
  <c r="I966" i="2"/>
  <c r="F965" i="2"/>
  <c r="G965" i="2" s="1"/>
  <c r="H965" i="2" s="1"/>
  <c r="I965" i="2"/>
  <c r="F3006" i="1"/>
  <c r="G3006" i="1" s="1"/>
  <c r="H3006" i="1" s="1"/>
  <c r="F3007" i="1"/>
  <c r="G3007" i="1" s="1"/>
  <c r="H3007" i="1" s="1"/>
  <c r="F3008" i="1"/>
  <c r="G3008" i="1" s="1"/>
  <c r="F3009" i="1"/>
  <c r="G3009" i="1" s="1"/>
  <c r="F3010" i="1"/>
  <c r="G3010" i="1" s="1"/>
  <c r="F3011" i="1"/>
  <c r="G3011" i="1" s="1"/>
  <c r="F3012" i="1"/>
  <c r="G3012" i="1" s="1"/>
  <c r="F3013" i="1"/>
  <c r="G3013" i="1" s="1"/>
  <c r="H3013" i="1" s="1"/>
  <c r="F3014" i="1"/>
  <c r="G3014" i="1" s="1"/>
  <c r="H3014" i="1" s="1"/>
  <c r="F1008" i="4"/>
  <c r="G1008" i="4" s="1"/>
  <c r="F1009" i="4"/>
  <c r="G1009" i="4" s="1"/>
  <c r="F1007" i="4"/>
  <c r="G1007" i="4" s="1"/>
  <c r="F964" i="2"/>
  <c r="G964" i="2" s="1"/>
  <c r="I964" i="2"/>
  <c r="F3005" i="1"/>
  <c r="G2998" i="1"/>
  <c r="H2998" i="1" s="1"/>
  <c r="F3002" i="1"/>
  <c r="G3002" i="1" s="1"/>
  <c r="F3001" i="1"/>
  <c r="G1004" i="4"/>
  <c r="H1004" i="4" s="1"/>
  <c r="G1003" i="4"/>
  <c r="H1003" i="4" s="1"/>
  <c r="G1002" i="4"/>
  <c r="H1002" i="4" s="1"/>
  <c r="G1001" i="4"/>
  <c r="H1001" i="4" s="1"/>
  <c r="G1000" i="4"/>
  <c r="H1000" i="4" s="1"/>
  <c r="G999" i="4"/>
  <c r="H999" i="4" s="1"/>
  <c r="G998" i="4"/>
  <c r="H998" i="4" s="1"/>
  <c r="F3000" i="1"/>
  <c r="G3000" i="1" s="1"/>
  <c r="H3000" i="1" s="1"/>
  <c r="G997" i="4"/>
  <c r="H997" i="4" s="1"/>
  <c r="F996" i="4"/>
  <c r="G996" i="4" s="1"/>
  <c r="F995" i="4"/>
  <c r="G995" i="4" s="1"/>
  <c r="F2999" i="1"/>
  <c r="G2999" i="1" s="1"/>
  <c r="H2999" i="1" s="1"/>
  <c r="G2996" i="1"/>
  <c r="H2996" i="1" s="1"/>
  <c r="G2995" i="1"/>
  <c r="H2995" i="1" s="1"/>
  <c r="G2994" i="1"/>
  <c r="H2994" i="1" s="1"/>
  <c r="G993" i="4"/>
  <c r="H993" i="4" s="1"/>
  <c r="G994" i="4"/>
  <c r="H994" i="4" s="1"/>
  <c r="F2993" i="1"/>
  <c r="G2993" i="1" s="1"/>
  <c r="F2992" i="1"/>
  <c r="G2992" i="1" s="1"/>
  <c r="F2991" i="1"/>
  <c r="G2991" i="1" s="1"/>
  <c r="H2991" i="1" s="1"/>
  <c r="F2990" i="1"/>
  <c r="G2990" i="1" s="1"/>
  <c r="H2990" i="1" s="1"/>
  <c r="F962" i="2"/>
  <c r="G962" i="2" s="1"/>
  <c r="H962" i="2" s="1"/>
  <c r="I962" i="2"/>
  <c r="F2989" i="1"/>
  <c r="G2989" i="1" s="1"/>
  <c r="H2989" i="1" s="1"/>
  <c r="F2988" i="1"/>
  <c r="G2988" i="1" s="1"/>
  <c r="H2988" i="1" s="1"/>
  <c r="F2987" i="1"/>
  <c r="G2987" i="1" s="1"/>
  <c r="H2987" i="1" s="1"/>
  <c r="F961" i="2"/>
  <c r="G961" i="2" s="1"/>
  <c r="H961" i="2" s="1"/>
  <c r="I961" i="2"/>
  <c r="F960" i="2"/>
  <c r="I960" i="2"/>
  <c r="F2985" i="1"/>
  <c r="G2985" i="1" s="1"/>
  <c r="F2986" i="1"/>
  <c r="G2986" i="1" s="1"/>
  <c r="H2986" i="1" s="1"/>
  <c r="F2984" i="1"/>
  <c r="F959" i="2"/>
  <c r="I959" i="2"/>
  <c r="F2982" i="1"/>
  <c r="G2982" i="1" s="1"/>
  <c r="F2981" i="1"/>
  <c r="G2981" i="1" s="1"/>
  <c r="F2980" i="1"/>
  <c r="G2980" i="1" s="1"/>
  <c r="F2979" i="1"/>
  <c r="G2979" i="1" s="1"/>
  <c r="H2979" i="1" s="1"/>
  <c r="F2978" i="1"/>
  <c r="G2978" i="1" s="1"/>
  <c r="H2978" i="1" s="1"/>
  <c r="F985" i="4"/>
  <c r="F984" i="4"/>
  <c r="F2977" i="1"/>
  <c r="G2977" i="1" s="1"/>
  <c r="F2976" i="1"/>
  <c r="F2975" i="1"/>
  <c r="F2974" i="1"/>
  <c r="G2974" i="1" s="1"/>
  <c r="F2973" i="1"/>
  <c r="G2973" i="1" s="1"/>
  <c r="F2972" i="1"/>
  <c r="F2971" i="1"/>
  <c r="F2970" i="1"/>
  <c r="F2969" i="1"/>
  <c r="G2969" i="1" s="1"/>
  <c r="F2968" i="1"/>
  <c r="G2968" i="1" s="1"/>
  <c r="H2968" i="1" s="1"/>
  <c r="F2967" i="1"/>
  <c r="G2967" i="1" s="1"/>
  <c r="H2967" i="1" s="1"/>
  <c r="F980" i="4"/>
  <c r="G980" i="4" s="1"/>
  <c r="F981" i="4"/>
  <c r="G981" i="4" s="1"/>
  <c r="F979" i="4"/>
  <c r="G979" i="4" s="1"/>
  <c r="H979" i="4" s="1"/>
  <c r="F2966" i="1"/>
  <c r="G2966" i="1" s="1"/>
  <c r="F2965" i="1"/>
  <c r="F2964" i="1"/>
  <c r="G2964" i="1" s="1"/>
  <c r="F2963" i="1"/>
  <c r="G2963" i="1" s="1"/>
  <c r="F2962" i="1"/>
  <c r="G2962" i="1" s="1"/>
  <c r="F2961" i="1"/>
  <c r="G2961" i="1" s="1"/>
  <c r="F2960" i="1"/>
  <c r="G2960" i="1" s="1"/>
  <c r="H2960" i="1" s="1"/>
  <c r="G975" i="4"/>
  <c r="H975" i="4" s="1"/>
  <c r="F2957" i="1"/>
  <c r="G2957" i="1" s="1"/>
  <c r="H2957" i="1" s="1"/>
  <c r="F2958" i="1"/>
  <c r="G2958" i="1" s="1"/>
  <c r="F2959" i="1"/>
  <c r="G2959" i="1" s="1"/>
  <c r="H2959" i="1" s="1"/>
  <c r="F2956" i="1"/>
  <c r="G2956" i="1" s="1"/>
  <c r="F2954" i="1"/>
  <c r="G2954" i="1" s="1"/>
  <c r="F2953" i="1"/>
  <c r="F958" i="2"/>
  <c r="I958" i="2"/>
  <c r="F2952" i="1"/>
  <c r="G2952" i="1" s="1"/>
  <c r="F2951" i="1"/>
  <c r="G968" i="4"/>
  <c r="H968" i="4" s="1"/>
  <c r="F2950" i="1"/>
  <c r="G2950" i="1" s="1"/>
  <c r="F2949" i="1"/>
  <c r="G2949" i="1" s="1"/>
  <c r="H2949" i="1" s="1"/>
  <c r="G967" i="4"/>
  <c r="H967" i="4" s="1"/>
  <c r="F2948" i="1"/>
  <c r="F2947" i="1"/>
  <c r="G2947" i="1" s="1"/>
  <c r="F2946" i="1"/>
  <c r="G2946" i="1" s="1"/>
  <c r="F2945" i="1"/>
  <c r="F2942" i="1"/>
  <c r="G2942" i="1" s="1"/>
  <c r="H2942" i="1" s="1"/>
  <c r="F2943" i="1"/>
  <c r="G2943" i="1" s="1"/>
  <c r="F2944" i="1"/>
  <c r="G2944" i="1" s="1"/>
  <c r="F2941" i="1"/>
  <c r="G2941" i="1" s="1"/>
  <c r="H2941" i="1" s="1"/>
  <c r="F963" i="4"/>
  <c r="G963" i="4" s="1"/>
  <c r="H963" i="4" s="1"/>
  <c r="F962" i="4"/>
  <c r="F2940" i="1"/>
  <c r="G2940" i="1" s="1"/>
  <c r="H2940" i="1" s="1"/>
  <c r="F2939" i="1"/>
  <c r="G2939" i="1" s="1"/>
  <c r="F2933" i="1"/>
  <c r="G2933" i="1" s="1"/>
  <c r="F2938" i="1"/>
  <c r="G2938" i="1" s="1"/>
  <c r="F2937" i="1"/>
  <c r="G2937" i="1" s="1"/>
  <c r="F2936" i="1"/>
  <c r="G2936" i="1" s="1"/>
  <c r="F2935" i="1"/>
  <c r="G2935" i="1" s="1"/>
  <c r="F2934" i="1"/>
  <c r="G2934" i="1" s="1"/>
  <c r="F2932" i="1"/>
  <c r="G2932" i="1" s="1"/>
  <c r="F2931" i="1"/>
  <c r="G2931" i="1" s="1"/>
  <c r="F2930" i="1"/>
  <c r="G2930" i="1" s="1"/>
  <c r="F957" i="2"/>
  <c r="G957" i="2" s="1"/>
  <c r="I957" i="2"/>
  <c r="F956" i="2"/>
  <c r="G956" i="2" s="1"/>
  <c r="H956" i="2" s="1"/>
  <c r="I956" i="2"/>
  <c r="F955" i="2"/>
  <c r="G955" i="2" s="1"/>
  <c r="I955" i="2"/>
  <c r="F957" i="4"/>
  <c r="G957" i="4" s="1"/>
  <c r="F2929" i="1"/>
  <c r="G2929" i="1" s="1"/>
  <c r="F2928" i="1"/>
  <c r="F2924" i="1"/>
  <c r="G2924" i="1" s="1"/>
  <c r="F2925" i="1"/>
  <c r="G2925" i="1" s="1"/>
  <c r="F2926" i="1"/>
  <c r="G2926" i="1" s="1"/>
  <c r="H2926" i="1" s="1"/>
  <c r="F2927" i="1"/>
  <c r="G2927" i="1" s="1"/>
  <c r="F2923" i="1"/>
  <c r="F2922" i="1"/>
  <c r="G2922" i="1" s="1"/>
  <c r="H2922" i="1" s="1"/>
  <c r="F2918" i="1"/>
  <c r="G2918" i="1" s="1"/>
  <c r="F2919" i="1"/>
  <c r="G2919" i="1" s="1"/>
  <c r="H2919" i="1" s="1"/>
  <c r="F2920" i="1"/>
  <c r="F2921" i="1"/>
  <c r="G2921" i="1" s="1"/>
  <c r="H2921" i="1" s="1"/>
  <c r="F2917" i="1"/>
  <c r="G2917" i="1" s="1"/>
  <c r="F2915" i="1"/>
  <c r="F2913" i="1"/>
  <c r="F2910" i="1"/>
  <c r="G2910" i="1" s="1"/>
  <c r="F2909" i="1"/>
  <c r="G2909" i="1" s="1"/>
  <c r="H2909" i="1" s="1"/>
  <c r="F2908" i="1"/>
  <c r="G2908" i="1" s="1"/>
  <c r="H2908" i="1" s="1"/>
  <c r="F2907" i="1"/>
  <c r="F2906" i="1"/>
  <c r="G2906" i="1" s="1"/>
  <c r="F2905" i="1"/>
  <c r="G2905" i="1" s="1"/>
  <c r="F2904" i="1"/>
  <c r="G2904" i="1" s="1"/>
  <c r="H2904" i="1" s="1"/>
  <c r="F2903" i="1"/>
  <c r="G2903" i="1" s="1"/>
  <c r="H2903" i="1" s="1"/>
  <c r="F2902" i="1"/>
  <c r="G2902" i="1" s="1"/>
  <c r="F946" i="4"/>
  <c r="F2901" i="1"/>
  <c r="G2901" i="1" s="1"/>
  <c r="H2901" i="1" s="1"/>
  <c r="F954" i="2"/>
  <c r="G954" i="2" s="1"/>
  <c r="H954" i="2" s="1"/>
  <c r="I954" i="2"/>
  <c r="F2899" i="1"/>
  <c r="G2899" i="1" s="1"/>
  <c r="F2900" i="1"/>
  <c r="G2900" i="1" s="1"/>
  <c r="H2900" i="1" s="1"/>
  <c r="F2898" i="1"/>
  <c r="G2898" i="1" s="1"/>
  <c r="F2896" i="1"/>
  <c r="G2896" i="1" s="1"/>
  <c r="F2897" i="1"/>
  <c r="G2897" i="1" s="1"/>
  <c r="F2895" i="1"/>
  <c r="G2895" i="1" s="1"/>
  <c r="F943" i="4"/>
  <c r="G943" i="4" s="1"/>
  <c r="H987" i="2" l="1"/>
  <c r="H988" i="2"/>
  <c r="H3074" i="1"/>
  <c r="H3063" i="1"/>
  <c r="H1030" i="4"/>
  <c r="G3032" i="1"/>
  <c r="H3032" i="1" s="1"/>
  <c r="H2943" i="1"/>
  <c r="H3011" i="1"/>
  <c r="H3010" i="1"/>
  <c r="H3052" i="1"/>
  <c r="H3081" i="1"/>
  <c r="G3061" i="1"/>
  <c r="H3061" i="1" s="1"/>
  <c r="G3034" i="1"/>
  <c r="H3034" i="1" s="1"/>
  <c r="H3083" i="1"/>
  <c r="H3082" i="1"/>
  <c r="H3046" i="1"/>
  <c r="H3073" i="1"/>
  <c r="H3078" i="1"/>
  <c r="G1049" i="4"/>
  <c r="H1049" i="4" s="1"/>
  <c r="H3088" i="1"/>
  <c r="H990" i="2"/>
  <c r="H989" i="2"/>
  <c r="H3084" i="1"/>
  <c r="H3077" i="1"/>
  <c r="H3075" i="1"/>
  <c r="H3072" i="1"/>
  <c r="H3071" i="1"/>
  <c r="H3070" i="1"/>
  <c r="H3067" i="1"/>
  <c r="H3066" i="1"/>
  <c r="H3065" i="1"/>
  <c r="H3064" i="1"/>
  <c r="H3062" i="1"/>
  <c r="H3056" i="1"/>
  <c r="G3051" i="1"/>
  <c r="H3051" i="1" s="1"/>
  <c r="G3050" i="1"/>
  <c r="H3050" i="1" s="1"/>
  <c r="H3053" i="1"/>
  <c r="H3049" i="1"/>
  <c r="H3048" i="1"/>
  <c r="H3047" i="1"/>
  <c r="H3045" i="1"/>
  <c r="H3044" i="1"/>
  <c r="G3043" i="1"/>
  <c r="H3043" i="1" s="1"/>
  <c r="G3038" i="1"/>
  <c r="H3038" i="1" s="1"/>
  <c r="G3037" i="1"/>
  <c r="H3037" i="1" s="1"/>
  <c r="H3036" i="1"/>
  <c r="H3033" i="1"/>
  <c r="G3030" i="1"/>
  <c r="H3030" i="1" s="1"/>
  <c r="H963" i="2"/>
  <c r="H977" i="2"/>
  <c r="H957" i="2"/>
  <c r="H979" i="2"/>
  <c r="G960" i="2"/>
  <c r="H960" i="2" s="1"/>
  <c r="G981" i="2"/>
  <c r="H981" i="2" s="1"/>
  <c r="H985" i="2"/>
  <c r="H984" i="2"/>
  <c r="H3026" i="1"/>
  <c r="G3025" i="1"/>
  <c r="H3025" i="1" s="1"/>
  <c r="H978" i="2"/>
  <c r="G3023" i="1"/>
  <c r="H3023" i="1" s="1"/>
  <c r="H975" i="2"/>
  <c r="G974" i="2"/>
  <c r="H974" i="2" s="1"/>
  <c r="G973" i="2"/>
  <c r="H973" i="2" s="1"/>
  <c r="H3021" i="1"/>
  <c r="H969" i="2"/>
  <c r="H3008" i="1"/>
  <c r="H2925" i="1"/>
  <c r="H3012" i="1"/>
  <c r="H2958" i="1"/>
  <c r="H3018" i="1"/>
  <c r="H3016" i="1"/>
  <c r="G967" i="2"/>
  <c r="H967" i="2" s="1"/>
  <c r="H3009" i="1"/>
  <c r="H1009" i="4"/>
  <c r="H1008" i="4"/>
  <c r="H1007" i="4"/>
  <c r="H995" i="4"/>
  <c r="H981" i="4"/>
  <c r="H964" i="2"/>
  <c r="G3005" i="1"/>
  <c r="H3005" i="1" s="1"/>
  <c r="H2934" i="1"/>
  <c r="H2944" i="1"/>
  <c r="H2993" i="1"/>
  <c r="H2936" i="1"/>
  <c r="H2981" i="1"/>
  <c r="H3002" i="1"/>
  <c r="G3001" i="1"/>
  <c r="H3001" i="1" s="1"/>
  <c r="H996" i="4"/>
  <c r="G2997" i="1"/>
  <c r="H2997" i="1" s="1"/>
  <c r="G992" i="4"/>
  <c r="H992" i="4" s="1"/>
  <c r="H2992" i="1"/>
  <c r="H2985" i="1"/>
  <c r="G2984" i="1"/>
  <c r="H2984" i="1" s="1"/>
  <c r="G959" i="2"/>
  <c r="H959" i="2" s="1"/>
  <c r="H2982" i="1"/>
  <c r="H2980" i="1"/>
  <c r="G985" i="4"/>
  <c r="H985" i="4" s="1"/>
  <c r="G984" i="4"/>
  <c r="H984" i="4" s="1"/>
  <c r="H2977" i="1"/>
  <c r="G2976" i="1"/>
  <c r="H2976" i="1" s="1"/>
  <c r="G2975" i="1"/>
  <c r="H2975" i="1" s="1"/>
  <c r="H2974" i="1"/>
  <c r="H2973" i="1"/>
  <c r="G2972" i="1"/>
  <c r="H2972" i="1" s="1"/>
  <c r="G2971" i="1"/>
  <c r="H2971" i="1" s="1"/>
  <c r="G2970" i="1"/>
  <c r="H2970" i="1" s="1"/>
  <c r="H2969" i="1"/>
  <c r="H980" i="4"/>
  <c r="H2966" i="1"/>
  <c r="G2965" i="1"/>
  <c r="H2965" i="1" s="1"/>
  <c r="H2964" i="1"/>
  <c r="H2963" i="1"/>
  <c r="H2962" i="1"/>
  <c r="H2961" i="1"/>
  <c r="G974" i="4"/>
  <c r="H974" i="4" s="1"/>
  <c r="H2956" i="1"/>
  <c r="H2954" i="1"/>
  <c r="G2953" i="1"/>
  <c r="H2953" i="1" s="1"/>
  <c r="G958" i="2"/>
  <c r="H958" i="2" s="1"/>
  <c r="H2952" i="1"/>
  <c r="G2951" i="1"/>
  <c r="H2951" i="1" s="1"/>
  <c r="H2950" i="1"/>
  <c r="G2948" i="1"/>
  <c r="H2948" i="1" s="1"/>
  <c r="H2947" i="1"/>
  <c r="H2946" i="1"/>
  <c r="G2945" i="1"/>
  <c r="H2945" i="1" s="1"/>
  <c r="G962" i="4"/>
  <c r="H962" i="4" s="1"/>
  <c r="H2939" i="1"/>
  <c r="H2938" i="1"/>
  <c r="H2937" i="1"/>
  <c r="H2935" i="1"/>
  <c r="H2933" i="1"/>
  <c r="H2932" i="1"/>
  <c r="H2931" i="1"/>
  <c r="H2930" i="1"/>
  <c r="H955" i="2"/>
  <c r="H957" i="4"/>
  <c r="H2929" i="1"/>
  <c r="G2928" i="1"/>
  <c r="H2928" i="1" s="1"/>
  <c r="H2927" i="1"/>
  <c r="H2924" i="1"/>
  <c r="G2923" i="1"/>
  <c r="H2923" i="1" s="1"/>
  <c r="G2920" i="1"/>
  <c r="H2920" i="1" s="1"/>
  <c r="H2918" i="1"/>
  <c r="H2917" i="1"/>
  <c r="G2915" i="1"/>
  <c r="H2915" i="1" s="1"/>
  <c r="G2913" i="1"/>
  <c r="H2913" i="1" s="1"/>
  <c r="H2910" i="1"/>
  <c r="G2907" i="1"/>
  <c r="H2907" i="1" s="1"/>
  <c r="H2906" i="1"/>
  <c r="H2905" i="1"/>
  <c r="H2902" i="1"/>
  <c r="G946" i="4"/>
  <c r="H946" i="4" s="1"/>
  <c r="H2899" i="1"/>
  <c r="H2898" i="1"/>
  <c r="H2897" i="1"/>
  <c r="H2896" i="1"/>
  <c r="H2895" i="1"/>
  <c r="H943" i="4"/>
  <c r="F2894" i="1"/>
  <c r="G2894" i="1" s="1"/>
  <c r="H2894" i="1" s="1"/>
  <c r="F2893" i="1"/>
  <c r="G2893" i="1" s="1"/>
  <c r="F2892" i="1"/>
  <c r="F953" i="2"/>
  <c r="G953" i="2" s="1"/>
  <c r="H953" i="2" s="1"/>
  <c r="I953" i="2"/>
  <c r="H2893" i="1" l="1"/>
  <c r="G2892" i="1"/>
  <c r="H2892" i="1" s="1"/>
  <c r="F2891" i="1"/>
  <c r="G2891" i="1" s="1"/>
  <c r="F2890" i="1"/>
  <c r="F2889" i="1"/>
  <c r="F2887" i="1"/>
  <c r="G2887" i="1" s="1"/>
  <c r="F2882" i="1"/>
  <c r="G2882" i="1" s="1"/>
  <c r="F2883" i="1"/>
  <c r="G2883" i="1" s="1"/>
  <c r="F2884" i="1"/>
  <c r="G2884" i="1" s="1"/>
  <c r="F2885" i="1"/>
  <c r="G2885" i="1" s="1"/>
  <c r="F2886" i="1"/>
  <c r="G2886" i="1" s="1"/>
  <c r="H2886" i="1" s="1"/>
  <c r="F2888" i="1"/>
  <c r="G2888" i="1" s="1"/>
  <c r="F2881" i="1"/>
  <c r="G2881" i="1" s="1"/>
  <c r="H2881" i="1" s="1"/>
  <c r="F2879" i="1"/>
  <c r="F2877" i="1"/>
  <c r="F2876" i="1"/>
  <c r="G2876" i="1" s="1"/>
  <c r="H2876" i="1" s="1"/>
  <c r="F2873" i="1"/>
  <c r="F2722" i="1"/>
  <c r="F2864" i="1"/>
  <c r="G2864" i="1" s="1"/>
  <c r="H2864" i="1" s="1"/>
  <c r="F2865" i="1"/>
  <c r="G2865" i="1" s="1"/>
  <c r="H2865" i="1" s="1"/>
  <c r="F2866" i="1"/>
  <c r="F952" i="2"/>
  <c r="G952" i="2" s="1"/>
  <c r="I952" i="2"/>
  <c r="F2870" i="1"/>
  <c r="G2870" i="1" s="1"/>
  <c r="F2869" i="1"/>
  <c r="G2869" i="1" s="1"/>
  <c r="F2868" i="1"/>
  <c r="F2867" i="1"/>
  <c r="G2867" i="1" s="1"/>
  <c r="F2862" i="1"/>
  <c r="F2863" i="1"/>
  <c r="G2863" i="1" s="1"/>
  <c r="H2863" i="1" s="1"/>
  <c r="F951" i="2"/>
  <c r="G951" i="2" s="1"/>
  <c r="H951" i="2" s="1"/>
  <c r="I951" i="2"/>
  <c r="F2861" i="1"/>
  <c r="G2861" i="1" s="1"/>
  <c r="F2860" i="1"/>
  <c r="G2860" i="1" s="1"/>
  <c r="F2859" i="1"/>
  <c r="G2859" i="1" s="1"/>
  <c r="F2856" i="1"/>
  <c r="G2856" i="1" s="1"/>
  <c r="H2856" i="1" s="1"/>
  <c r="F2858" i="1"/>
  <c r="G2858" i="1" s="1"/>
  <c r="F2857" i="1"/>
  <c r="F2855" i="1"/>
  <c r="G2855" i="1" s="1"/>
  <c r="F950" i="2"/>
  <c r="G950" i="2" s="1"/>
  <c r="I950" i="2"/>
  <c r="F949" i="2"/>
  <c r="I949" i="2"/>
  <c r="F948" i="2"/>
  <c r="G948" i="2" s="1"/>
  <c r="I948" i="2"/>
  <c r="F2854" i="1"/>
  <c r="G2854" i="1" s="1"/>
  <c r="H2854" i="1" s="1"/>
  <c r="F947" i="2"/>
  <c r="G947" i="2" s="1"/>
  <c r="H947" i="2" s="1"/>
  <c r="I947" i="2"/>
  <c r="F946" i="2"/>
  <c r="G946" i="2" s="1"/>
  <c r="I946" i="2"/>
  <c r="F2852" i="1"/>
  <c r="G2852" i="1" s="1"/>
  <c r="H2852" i="1" s="1"/>
  <c r="F2853" i="1"/>
  <c r="G2853" i="1" s="1"/>
  <c r="H2853" i="1" s="1"/>
  <c r="F2851" i="1"/>
  <c r="F945" i="2"/>
  <c r="G945" i="2" s="1"/>
  <c r="H945" i="2" s="1"/>
  <c r="I945" i="2"/>
  <c r="F2849" i="1"/>
  <c r="F2848" i="1"/>
  <c r="F2846" i="1"/>
  <c r="G2846" i="1" s="1"/>
  <c r="F2847" i="1"/>
  <c r="G2847" i="1" s="1"/>
  <c r="F943" i="2"/>
  <c r="G943" i="2" s="1"/>
  <c r="I943" i="2"/>
  <c r="F944" i="2"/>
  <c r="G944" i="2" s="1"/>
  <c r="I944" i="2"/>
  <c r="I942" i="2"/>
  <c r="F942" i="2"/>
  <c r="F2845" i="1"/>
  <c r="G2845" i="1" s="1"/>
  <c r="F2842" i="1"/>
  <c r="F2840" i="1"/>
  <c r="F2841" i="1"/>
  <c r="G2841" i="1" s="1"/>
  <c r="F2843" i="1"/>
  <c r="G2843" i="1" s="1"/>
  <c r="F2839" i="1"/>
  <c r="G2839" i="1" s="1"/>
  <c r="F941" i="2"/>
  <c r="G941" i="2" s="1"/>
  <c r="I941" i="2"/>
  <c r="F2833" i="1"/>
  <c r="F2834" i="1"/>
  <c r="H2888" i="1" l="1"/>
  <c r="H948" i="2"/>
  <c r="H952" i="2"/>
  <c r="H2891" i="1"/>
  <c r="G2890" i="1"/>
  <c r="H2890" i="1" s="1"/>
  <c r="G2840" i="1"/>
  <c r="H2840" i="1" s="1"/>
  <c r="H2858" i="1"/>
  <c r="H2860" i="1"/>
  <c r="H2845" i="1"/>
  <c r="G2889" i="1"/>
  <c r="H2889" i="1" s="1"/>
  <c r="H2887" i="1"/>
  <c r="H2885" i="1"/>
  <c r="H2884" i="1"/>
  <c r="H2883" i="1"/>
  <c r="H2882" i="1"/>
  <c r="G2879" i="1"/>
  <c r="H2879" i="1" s="1"/>
  <c r="G2877" i="1"/>
  <c r="H2877" i="1" s="1"/>
  <c r="G2873" i="1"/>
  <c r="H2873" i="1" s="1"/>
  <c r="H2870" i="1"/>
  <c r="H2869" i="1"/>
  <c r="G2868" i="1"/>
  <c r="H2868" i="1" s="1"/>
  <c r="H2867" i="1"/>
  <c r="G2866" i="1"/>
  <c r="H2866" i="1" s="1"/>
  <c r="G2862" i="1"/>
  <c r="H2862" i="1" s="1"/>
  <c r="H2861" i="1"/>
  <c r="H2859" i="1"/>
  <c r="G2857" i="1"/>
  <c r="H2857" i="1" s="1"/>
  <c r="H2855" i="1"/>
  <c r="H950" i="2"/>
  <c r="G949" i="2"/>
  <c r="H949" i="2" s="1"/>
  <c r="H946" i="2"/>
  <c r="G2851" i="1"/>
  <c r="H2851" i="1" s="1"/>
  <c r="G2849" i="1"/>
  <c r="H2849" i="1" s="1"/>
  <c r="G2848" i="1"/>
  <c r="H2848" i="1" s="1"/>
  <c r="H2846" i="1"/>
  <c r="H2847" i="1"/>
  <c r="H944" i="2"/>
  <c r="H943" i="2"/>
  <c r="G942" i="2"/>
  <c r="H942" i="2" s="1"/>
  <c r="H941" i="2"/>
  <c r="H2843" i="1"/>
  <c r="G2842" i="1"/>
  <c r="H2842" i="1" s="1"/>
  <c r="H2841" i="1"/>
  <c r="H2839" i="1"/>
  <c r="F2835" i="1"/>
  <c r="G2835" i="1" s="1"/>
  <c r="F2836" i="1"/>
  <c r="G2836" i="1" s="1"/>
  <c r="H2836" i="1" s="1"/>
  <c r="F2837" i="1"/>
  <c r="G2837" i="1" s="1"/>
  <c r="H2837" i="1" s="1"/>
  <c r="F2838" i="1"/>
  <c r="G2838" i="1" s="1"/>
  <c r="H2838" i="1" s="1"/>
  <c r="F2831" i="1"/>
  <c r="G2831" i="1" s="1"/>
  <c r="F2832" i="1"/>
  <c r="G2833" i="1"/>
  <c r="H2833" i="1" s="1"/>
  <c r="G2834" i="1"/>
  <c r="F2825" i="1"/>
  <c r="G2825" i="1" s="1"/>
  <c r="F2827" i="1"/>
  <c r="G2827" i="1" s="1"/>
  <c r="H2827" i="1" s="1"/>
  <c r="F2826" i="1"/>
  <c r="G2826" i="1" s="1"/>
  <c r="F2828" i="1"/>
  <c r="G2828" i="1" s="1"/>
  <c r="F2829" i="1"/>
  <c r="G2829" i="1" s="1"/>
  <c r="H2829" i="1" s="1"/>
  <c r="F2830" i="1"/>
  <c r="G2830" i="1" s="1"/>
  <c r="H2830" i="1" s="1"/>
  <c r="F2824" i="1"/>
  <c r="F2822" i="1"/>
  <c r="G2822" i="1" s="1"/>
  <c r="H2822" i="1" s="1"/>
  <c r="F2818" i="1"/>
  <c r="F2819" i="1"/>
  <c r="G2819" i="1" s="1"/>
  <c r="H2819" i="1" s="1"/>
  <c r="F2820" i="1"/>
  <c r="G2820" i="1" s="1"/>
  <c r="H2820" i="1" s="1"/>
  <c r="F2817" i="1"/>
  <c r="G2817" i="1" s="1"/>
  <c r="F2816" i="1"/>
  <c r="G2816" i="1" s="1"/>
  <c r="G2815" i="1"/>
  <c r="H2815" i="1" s="1"/>
  <c r="G2814" i="1"/>
  <c r="H2814" i="1" s="1"/>
  <c r="F2811" i="1"/>
  <c r="F2808" i="1"/>
  <c r="G2808" i="1" s="1"/>
  <c r="H2808" i="1" s="1"/>
  <c r="F936" i="2"/>
  <c r="G936" i="2" s="1"/>
  <c r="I936" i="2"/>
  <c r="F935" i="2"/>
  <c r="G935" i="2" s="1"/>
  <c r="H935" i="2" s="1"/>
  <c r="I935" i="2"/>
  <c r="F940" i="2"/>
  <c r="G940" i="2" s="1"/>
  <c r="I940" i="2"/>
  <c r="F2800" i="1"/>
  <c r="G2800" i="1" s="1"/>
  <c r="F2801" i="1"/>
  <c r="G2801" i="1" s="1"/>
  <c r="F2803" i="1"/>
  <c r="G2803" i="1" s="1"/>
  <c r="H2803" i="1" s="1"/>
  <c r="F2805" i="1"/>
  <c r="G2805" i="1" s="1"/>
  <c r="H2805" i="1" s="1"/>
  <c r="F2804" i="1"/>
  <c r="G2804" i="1" s="1"/>
  <c r="H2804" i="1" s="1"/>
  <c r="F2806" i="1"/>
  <c r="G2806" i="1" s="1"/>
  <c r="F2802" i="1"/>
  <c r="G2802" i="1" s="1"/>
  <c r="F2799" i="1"/>
  <c r="G2799" i="1" s="1"/>
  <c r="G2761" i="1"/>
  <c r="H2761" i="1" s="1"/>
  <c r="F2764" i="1"/>
  <c r="G2764" i="1" s="1"/>
  <c r="H2764" i="1" s="1"/>
  <c r="F2766" i="1"/>
  <c r="G2766" i="1" s="1"/>
  <c r="H2766" i="1" s="1"/>
  <c r="F2767" i="1"/>
  <c r="G2767" i="1" s="1"/>
  <c r="F2768" i="1"/>
  <c r="G2768" i="1" s="1"/>
  <c r="F2769" i="1"/>
  <c r="G2769" i="1" s="1"/>
  <c r="H2769" i="1" s="1"/>
  <c r="F2770" i="1"/>
  <c r="G2770" i="1" s="1"/>
  <c r="H2770" i="1" s="1"/>
  <c r="F2771" i="1"/>
  <c r="G2771" i="1" s="1"/>
  <c r="F2772" i="1"/>
  <c r="G2772" i="1" s="1"/>
  <c r="H2772" i="1" s="1"/>
  <c r="F2773" i="1"/>
  <c r="G2773" i="1" s="1"/>
  <c r="H2773" i="1" s="1"/>
  <c r="F2774" i="1"/>
  <c r="G2774" i="1" s="1"/>
  <c r="H2774" i="1" s="1"/>
  <c r="F2777" i="1"/>
  <c r="G2777" i="1" s="1"/>
  <c r="H2777" i="1" s="1"/>
  <c r="F2778" i="1"/>
  <c r="G2778" i="1" s="1"/>
  <c r="F2779" i="1"/>
  <c r="G2779" i="1" s="1"/>
  <c r="H2779" i="1" s="1"/>
  <c r="F2781" i="1"/>
  <c r="G2781" i="1" s="1"/>
  <c r="H2781" i="1" s="1"/>
  <c r="F2783" i="1"/>
  <c r="G2783" i="1" s="1"/>
  <c r="F2784" i="1"/>
  <c r="G2784" i="1" s="1"/>
  <c r="F2786" i="1"/>
  <c r="G2786" i="1" s="1"/>
  <c r="H2786" i="1" s="1"/>
  <c r="F2787" i="1"/>
  <c r="G2787" i="1" s="1"/>
  <c r="H2787" i="1" s="1"/>
  <c r="F2788" i="1"/>
  <c r="G2788" i="1" s="1"/>
  <c r="F2789" i="1"/>
  <c r="G2789" i="1" s="1"/>
  <c r="F2790" i="1"/>
  <c r="G2790" i="1" s="1"/>
  <c r="H2790" i="1" s="1"/>
  <c r="F2791" i="1"/>
  <c r="G2791" i="1" s="1"/>
  <c r="H2791" i="1" s="1"/>
  <c r="F2792" i="1"/>
  <c r="G2792" i="1" s="1"/>
  <c r="H2792" i="1" s="1"/>
  <c r="F2793" i="1"/>
  <c r="G2793" i="1" s="1"/>
  <c r="F2794" i="1"/>
  <c r="G2794" i="1" s="1"/>
  <c r="H2794" i="1" s="1"/>
  <c r="F2795" i="1"/>
  <c r="G2795" i="1" s="1"/>
  <c r="H2795" i="1" s="1"/>
  <c r="F2796" i="1"/>
  <c r="G2796" i="1" s="1"/>
  <c r="F2797" i="1"/>
  <c r="G2797" i="1" s="1"/>
  <c r="F2798" i="1"/>
  <c r="G2798" i="1" s="1"/>
  <c r="H2798" i="1" s="1"/>
  <c r="H2788" i="1" l="1"/>
  <c r="H2806" i="1"/>
  <c r="H2768" i="1"/>
  <c r="H2826" i="1"/>
  <c r="H2797" i="1"/>
  <c r="H2771" i="1"/>
  <c r="H2789" i="1"/>
  <c r="H2793" i="1"/>
  <c r="H2778" i="1"/>
  <c r="H2835" i="1"/>
  <c r="H2783" i="1"/>
  <c r="H2831" i="1"/>
  <c r="H2796" i="1"/>
  <c r="H2767" i="1"/>
  <c r="H2784" i="1"/>
  <c r="G2832" i="1"/>
  <c r="H2832" i="1" s="1"/>
  <c r="H2834" i="1"/>
  <c r="H2825" i="1"/>
  <c r="H2828" i="1"/>
  <c r="G2824" i="1"/>
  <c r="H2824" i="1" s="1"/>
  <c r="G2818" i="1"/>
  <c r="H2818" i="1" s="1"/>
  <c r="H2817" i="1"/>
  <c r="H2816" i="1"/>
  <c r="G2811" i="1"/>
  <c r="H2811" i="1" s="1"/>
  <c r="H936" i="2"/>
  <c r="H940" i="2"/>
  <c r="H2802" i="1"/>
  <c r="H2801" i="1"/>
  <c r="H2800" i="1"/>
  <c r="H2799" i="1"/>
  <c r="F939" i="2"/>
  <c r="G939" i="2" s="1"/>
  <c r="I939" i="2"/>
  <c r="F938" i="2"/>
  <c r="G938" i="2" s="1"/>
  <c r="I938" i="2"/>
  <c r="F937" i="2"/>
  <c r="I937" i="2"/>
  <c r="F921" i="4"/>
  <c r="G921" i="4" s="1"/>
  <c r="H921" i="4" s="1"/>
  <c r="F920" i="4"/>
  <c r="F919" i="4"/>
  <c r="G919" i="4" s="1"/>
  <c r="H939" i="2" l="1"/>
  <c r="H938" i="2"/>
  <c r="G937" i="2"/>
  <c r="H937" i="2" s="1"/>
  <c r="G920" i="4"/>
  <c r="H920" i="4" s="1"/>
  <c r="H919" i="4"/>
  <c r="F2759" i="1"/>
  <c r="G2759" i="1" s="1"/>
  <c r="F2756" i="1"/>
  <c r="F2755" i="1"/>
  <c r="F2754" i="1"/>
  <c r="G2754" i="1" s="1"/>
  <c r="H2754" i="1" s="1"/>
  <c r="F2753" i="1"/>
  <c r="G2753" i="1" s="1"/>
  <c r="H2753" i="1" s="1"/>
  <c r="F2667" i="1"/>
  <c r="F2669" i="1"/>
  <c r="G2669" i="1" s="1"/>
  <c r="H2669" i="1" s="1"/>
  <c r="F2670" i="1"/>
  <c r="G2670" i="1" s="1"/>
  <c r="F2671" i="1"/>
  <c r="G2671" i="1" s="1"/>
  <c r="F2672" i="1"/>
  <c r="G2672" i="1" s="1"/>
  <c r="F2673" i="1"/>
  <c r="G2673" i="1" s="1"/>
  <c r="F2674" i="1"/>
  <c r="G2674" i="1" s="1"/>
  <c r="F2675" i="1"/>
  <c r="G2675" i="1" s="1"/>
  <c r="F2676" i="1"/>
  <c r="G2676" i="1" s="1"/>
  <c r="F2677" i="1"/>
  <c r="G2677" i="1" s="1"/>
  <c r="F2678" i="1"/>
  <c r="G2678" i="1" s="1"/>
  <c r="F2679" i="1"/>
  <c r="G2679" i="1" s="1"/>
  <c r="F2680" i="1"/>
  <c r="G2680" i="1" s="1"/>
  <c r="F2681" i="1"/>
  <c r="G2681" i="1" s="1"/>
  <c r="F2682" i="1"/>
  <c r="G2682" i="1" s="1"/>
  <c r="F2683" i="1"/>
  <c r="G2683" i="1" s="1"/>
  <c r="G2684" i="1"/>
  <c r="H2684" i="1" s="1"/>
  <c r="G2685" i="1"/>
  <c r="H2685" i="1" s="1"/>
  <c r="F2686" i="1"/>
  <c r="G2686" i="1" s="1"/>
  <c r="F2687" i="1"/>
  <c r="G2687" i="1" s="1"/>
  <c r="F2688" i="1"/>
  <c r="G2688" i="1" s="1"/>
  <c r="H2688" i="1" s="1"/>
  <c r="F2689" i="1"/>
  <c r="G2689" i="1" s="1"/>
  <c r="H2689" i="1" s="1"/>
  <c r="F2690" i="1"/>
  <c r="G2690" i="1" s="1"/>
  <c r="F2691" i="1"/>
  <c r="G2691" i="1" s="1"/>
  <c r="F2692" i="1"/>
  <c r="G2692" i="1" s="1"/>
  <c r="H2692" i="1" s="1"/>
  <c r="F2693" i="1"/>
  <c r="G2693" i="1" s="1"/>
  <c r="H2693" i="1" s="1"/>
  <c r="F2694" i="1"/>
  <c r="G2694" i="1" s="1"/>
  <c r="F2695" i="1"/>
  <c r="G2695" i="1" s="1"/>
  <c r="F2696" i="1"/>
  <c r="G2696" i="1" s="1"/>
  <c r="H2696" i="1" s="1"/>
  <c r="F2697" i="1"/>
  <c r="G2697" i="1" s="1"/>
  <c r="H2697" i="1" s="1"/>
  <c r="F2698" i="1"/>
  <c r="G2698" i="1" s="1"/>
  <c r="F2699" i="1"/>
  <c r="G2699" i="1" s="1"/>
  <c r="F2700" i="1"/>
  <c r="G2700" i="1" s="1"/>
  <c r="H2700" i="1" s="1"/>
  <c r="F2702" i="1"/>
  <c r="G2702" i="1" s="1"/>
  <c r="H2702" i="1" s="1"/>
  <c r="F2703" i="1"/>
  <c r="G2703" i="1" s="1"/>
  <c r="F2706" i="1"/>
  <c r="G2706" i="1" s="1"/>
  <c r="F2707" i="1"/>
  <c r="G2707" i="1" s="1"/>
  <c r="H2707" i="1" s="1"/>
  <c r="F2708" i="1"/>
  <c r="G2708" i="1" s="1"/>
  <c r="H2708" i="1" s="1"/>
  <c r="F2709" i="1"/>
  <c r="G2709" i="1" s="1"/>
  <c r="F2710" i="1"/>
  <c r="G2710" i="1" s="1"/>
  <c r="F2711" i="1"/>
  <c r="G2711" i="1" s="1"/>
  <c r="H2711" i="1" s="1"/>
  <c r="F2712" i="1"/>
  <c r="G2712" i="1" s="1"/>
  <c r="H2712" i="1" s="1"/>
  <c r="F2713" i="1"/>
  <c r="G2713" i="1" s="1"/>
  <c r="F2714" i="1"/>
  <c r="G2714" i="1" s="1"/>
  <c r="F2715" i="1"/>
  <c r="G2715" i="1" s="1"/>
  <c r="H2715" i="1" s="1"/>
  <c r="F2717" i="1"/>
  <c r="G2717" i="1" s="1"/>
  <c r="H2717" i="1" s="1"/>
  <c r="F2718" i="1"/>
  <c r="G2718" i="1" s="1"/>
  <c r="F2719" i="1"/>
  <c r="F2720" i="1"/>
  <c r="G2720" i="1" s="1"/>
  <c r="H2720" i="1" s="1"/>
  <c r="F2721" i="1"/>
  <c r="G2721" i="1" s="1"/>
  <c r="H2721" i="1" s="1"/>
  <c r="G2722" i="1"/>
  <c r="H2722" i="1" s="1"/>
  <c r="F2723" i="1"/>
  <c r="G2723" i="1" s="1"/>
  <c r="F2724" i="1"/>
  <c r="G2724" i="1" s="1"/>
  <c r="H2724" i="1" s="1"/>
  <c r="F2725" i="1"/>
  <c r="G2725" i="1" s="1"/>
  <c r="H2725" i="1" s="1"/>
  <c r="G2726" i="1"/>
  <c r="H2726" i="1" s="1"/>
  <c r="G2727" i="1"/>
  <c r="H2727" i="1" s="1"/>
  <c r="F2728" i="1"/>
  <c r="G2728" i="1" s="1"/>
  <c r="F2729" i="1"/>
  <c r="G2729" i="1" s="1"/>
  <c r="F2730" i="1"/>
  <c r="G2730" i="1" s="1"/>
  <c r="F2732" i="1"/>
  <c r="G2732" i="1" s="1"/>
  <c r="F2733" i="1"/>
  <c r="G2733" i="1" s="1"/>
  <c r="F2734" i="1"/>
  <c r="G2734" i="1" s="1"/>
  <c r="F2735" i="1"/>
  <c r="G2735" i="1" s="1"/>
  <c r="F2736" i="1"/>
  <c r="G2736" i="1" s="1"/>
  <c r="H2736" i="1" s="1"/>
  <c r="F2737" i="1"/>
  <c r="G2737" i="1" s="1"/>
  <c r="F2738" i="1"/>
  <c r="G2738" i="1" s="1"/>
  <c r="F2739" i="1"/>
  <c r="G2739" i="1" s="1"/>
  <c r="H2739" i="1" s="1"/>
  <c r="F2740" i="1"/>
  <c r="G2740" i="1" s="1"/>
  <c r="F2741" i="1"/>
  <c r="G2741" i="1" s="1"/>
  <c r="F2742" i="1"/>
  <c r="G2742" i="1" s="1"/>
  <c r="F2743" i="1"/>
  <c r="G2743" i="1" s="1"/>
  <c r="F2744" i="1"/>
  <c r="G2744" i="1" s="1"/>
  <c r="H2744" i="1" s="1"/>
  <c r="F2745" i="1"/>
  <c r="G2745" i="1" s="1"/>
  <c r="F2746" i="1"/>
  <c r="G2746" i="1" s="1"/>
  <c r="F2747" i="1"/>
  <c r="G2747" i="1" s="1"/>
  <c r="H2747" i="1" s="1"/>
  <c r="F2748" i="1"/>
  <c r="G2748" i="1" s="1"/>
  <c r="F2749" i="1"/>
  <c r="G2749" i="1" s="1"/>
  <c r="F2750" i="1"/>
  <c r="G2750" i="1" s="1"/>
  <c r="F2751" i="1"/>
  <c r="G2751" i="1" s="1"/>
  <c r="F2752" i="1"/>
  <c r="G2752" i="1" s="1"/>
  <c r="H2752" i="1" s="1"/>
  <c r="F2655" i="1"/>
  <c r="G2655" i="1" s="1"/>
  <c r="H2655" i="1" s="1"/>
  <c r="F934" i="2"/>
  <c r="G934" i="2" s="1"/>
  <c r="I934" i="2"/>
  <c r="F933" i="2"/>
  <c r="I933" i="2"/>
  <c r="F932" i="2"/>
  <c r="I932" i="2"/>
  <c r="F931" i="2"/>
  <c r="G931" i="2" s="1"/>
  <c r="H931" i="2" s="1"/>
  <c r="I931" i="2"/>
  <c r="F930" i="2"/>
  <c r="I930" i="2"/>
  <c r="F2666" i="1"/>
  <c r="G2666" i="1" s="1"/>
  <c r="F2665" i="1"/>
  <c r="G2665" i="1" s="1"/>
  <c r="F2664" i="1"/>
  <c r="G2664" i="1" s="1"/>
  <c r="H2664" i="1" s="1"/>
  <c r="F2663" i="1"/>
  <c r="F2658" i="1"/>
  <c r="G2658" i="1" s="1"/>
  <c r="F2659" i="1"/>
  <c r="G2659" i="1" s="1"/>
  <c r="H2659" i="1" s="1"/>
  <c r="F2660" i="1"/>
  <c r="G2660" i="1" s="1"/>
  <c r="F2661" i="1"/>
  <c r="G2661" i="1" s="1"/>
  <c r="H2661" i="1" s="1"/>
  <c r="F2662" i="1"/>
  <c r="G2662" i="1" s="1"/>
  <c r="F2656" i="1"/>
  <c r="G2656" i="1" s="1"/>
  <c r="H2732" i="1" l="1"/>
  <c r="H2730" i="1"/>
  <c r="H2748" i="1"/>
  <c r="H2743" i="1"/>
  <c r="H2681" i="1"/>
  <c r="H2694" i="1"/>
  <c r="H2718" i="1"/>
  <c r="H2710" i="1"/>
  <c r="H2674" i="1"/>
  <c r="H2687" i="1"/>
  <c r="H2686" i="1"/>
  <c r="H2678" i="1"/>
  <c r="H2673" i="1"/>
  <c r="H2709" i="1"/>
  <c r="H2699" i="1"/>
  <c r="H2698" i="1"/>
  <c r="H2691" i="1"/>
  <c r="H2690" i="1"/>
  <c r="H2682" i="1"/>
  <c r="H2677" i="1"/>
  <c r="H2714" i="1"/>
  <c r="H2713" i="1"/>
  <c r="H2706" i="1"/>
  <c r="H2751" i="1"/>
  <c r="H2740" i="1"/>
  <c r="H2735" i="1"/>
  <c r="G2719" i="1"/>
  <c r="H2719" i="1" s="1"/>
  <c r="H2703" i="1"/>
  <c r="H2695" i="1"/>
  <c r="H2680" i="1"/>
  <c r="G2667" i="1"/>
  <c r="H2667" i="1" s="1"/>
  <c r="H2745" i="1"/>
  <c r="H2728" i="1"/>
  <c r="H2749" i="1"/>
  <c r="H2733" i="1"/>
  <c r="H2672" i="1"/>
  <c r="H2737" i="1"/>
  <c r="H2723" i="1"/>
  <c r="H2676" i="1"/>
  <c r="H2741" i="1"/>
  <c r="H934" i="2"/>
  <c r="G2760" i="1"/>
  <c r="H2760" i="1" s="1"/>
  <c r="H2759" i="1"/>
  <c r="G2756" i="1"/>
  <c r="H2756" i="1" s="1"/>
  <c r="G2755" i="1"/>
  <c r="H2755" i="1" s="1"/>
  <c r="H2750" i="1"/>
  <c r="H2746" i="1"/>
  <c r="H2742" i="1"/>
  <c r="H2738" i="1"/>
  <c r="H2734" i="1"/>
  <c r="H2729" i="1"/>
  <c r="H2671" i="1"/>
  <c r="H2683" i="1"/>
  <c r="H2679" i="1"/>
  <c r="H2675" i="1"/>
  <c r="H2670" i="1"/>
  <c r="G933" i="2"/>
  <c r="H933" i="2" s="1"/>
  <c r="G932" i="2"/>
  <c r="H932" i="2" s="1"/>
  <c r="G930" i="2"/>
  <c r="H930" i="2" s="1"/>
  <c r="H2665" i="1"/>
  <c r="H2666" i="1"/>
  <c r="G2663" i="1"/>
  <c r="H2663" i="1" s="1"/>
  <c r="H2662" i="1"/>
  <c r="H2660" i="1"/>
  <c r="H2658" i="1"/>
  <c r="H2656" i="1"/>
  <c r="F2653" i="1"/>
  <c r="F885" i="4"/>
  <c r="G885" i="4" s="1"/>
  <c r="H885" i="4" s="1"/>
  <c r="F884" i="4"/>
  <c r="G884" i="4" s="1"/>
  <c r="F2652" i="1"/>
  <c r="G2652" i="1" s="1"/>
  <c r="H2652" i="1" s="1"/>
  <c r="F2651" i="1"/>
  <c r="G2651" i="1" s="1"/>
  <c r="F2650" i="1"/>
  <c r="G2650" i="1" s="1"/>
  <c r="H2650" i="1" s="1"/>
  <c r="F2649" i="1"/>
  <c r="G2649" i="1" s="1"/>
  <c r="H2649" i="1" l="1"/>
  <c r="G2653" i="1"/>
  <c r="H2653" i="1" s="1"/>
  <c r="H884" i="4"/>
  <c r="H2651" i="1"/>
  <c r="F2645" i="1"/>
  <c r="G2645" i="1" s="1"/>
  <c r="F2646" i="1"/>
  <c r="G2646" i="1" s="1"/>
  <c r="H2646" i="1" s="1"/>
  <c r="F2647" i="1"/>
  <c r="G2647" i="1" s="1"/>
  <c r="F2648" i="1"/>
  <c r="G2648" i="1" s="1"/>
  <c r="H2648" i="1" s="1"/>
  <c r="F2644" i="1"/>
  <c r="F2641" i="1"/>
  <c r="G2641" i="1" s="1"/>
  <c r="F2640" i="1"/>
  <c r="G2640" i="1" s="1"/>
  <c r="F2639" i="1"/>
  <c r="G2639" i="1" s="1"/>
  <c r="F883" i="4"/>
  <c r="G883" i="4" s="1"/>
  <c r="H883" i="4" s="1"/>
  <c r="F2638" i="1"/>
  <c r="G2638" i="1" s="1"/>
  <c r="F882" i="4"/>
  <c r="G882" i="4" s="1"/>
  <c r="F2637" i="1"/>
  <c r="F2636" i="1"/>
  <c r="G2636" i="1" s="1"/>
  <c r="F2631" i="1"/>
  <c r="G2631" i="1" s="1"/>
  <c r="F2632" i="1"/>
  <c r="G2632" i="1" s="1"/>
  <c r="F2633" i="1"/>
  <c r="G2633" i="1" s="1"/>
  <c r="H2633" i="1" s="1"/>
  <c r="F2634" i="1"/>
  <c r="G2634" i="1" s="1"/>
  <c r="F2635" i="1"/>
  <c r="G2635" i="1" s="1"/>
  <c r="F881" i="4"/>
  <c r="G881" i="4" s="1"/>
  <c r="F2630" i="1"/>
  <c r="F880" i="4"/>
  <c r="G880" i="4" s="1"/>
  <c r="F879" i="4"/>
  <c r="G879" i="4" s="1"/>
  <c r="F2626" i="1"/>
  <c r="G2626" i="1" s="1"/>
  <c r="F2627" i="1"/>
  <c r="G2627" i="1" s="1"/>
  <c r="H2627" i="1" s="1"/>
  <c r="F2625" i="1"/>
  <c r="F2624" i="1"/>
  <c r="F2622" i="1"/>
  <c r="G2622" i="1" s="1"/>
  <c r="F2621" i="1"/>
  <c r="G2621" i="1" s="1"/>
  <c r="F878" i="4"/>
  <c r="G878" i="4" s="1"/>
  <c r="F877" i="4"/>
  <c r="F929" i="2"/>
  <c r="G929" i="2" s="1"/>
  <c r="H929" i="2" s="1"/>
  <c r="I929" i="2"/>
  <c r="F928" i="2"/>
  <c r="G928" i="2" s="1"/>
  <c r="I928" i="2"/>
  <c r="F927" i="2"/>
  <c r="G927" i="2" s="1"/>
  <c r="H927" i="2" s="1"/>
  <c r="I927" i="2"/>
  <c r="F926" i="2"/>
  <c r="G926" i="2" s="1"/>
  <c r="I926" i="2"/>
  <c r="F925" i="2"/>
  <c r="G925" i="2" s="1"/>
  <c r="I925" i="2"/>
  <c r="F2619" i="1"/>
  <c r="F876" i="4"/>
  <c r="G876" i="4" s="1"/>
  <c r="F875" i="4"/>
  <c r="G875" i="4" s="1"/>
  <c r="F924" i="2"/>
  <c r="G924" i="2" s="1"/>
  <c r="I924" i="2"/>
  <c r="F2617" i="1"/>
  <c r="G2617" i="1" s="1"/>
  <c r="F923" i="2"/>
  <c r="G923" i="2" s="1"/>
  <c r="H923" i="2" s="1"/>
  <c r="I923" i="2"/>
  <c r="F922" i="2"/>
  <c r="G922" i="2" s="1"/>
  <c r="I922" i="2"/>
  <c r="F921" i="2"/>
  <c r="G921" i="2" s="1"/>
  <c r="I921" i="2"/>
  <c r="F920" i="2"/>
  <c r="G920" i="2" s="1"/>
  <c r="I920" i="2"/>
  <c r="F919" i="2"/>
  <c r="G919" i="2" s="1"/>
  <c r="I919" i="2"/>
  <c r="F2616" i="1"/>
  <c r="G2616" i="1" s="1"/>
  <c r="H2616" i="1" s="1"/>
  <c r="F2615" i="1"/>
  <c r="G2615" i="1" s="1"/>
  <c r="F2614" i="1"/>
  <c r="G2614" i="1" s="1"/>
  <c r="F2613" i="1"/>
  <c r="G2613" i="1" s="1"/>
  <c r="H2613" i="1" s="1"/>
  <c r="F2612" i="1"/>
  <c r="G2612" i="1" s="1"/>
  <c r="H2612" i="1" s="1"/>
  <c r="F874" i="4"/>
  <c r="F2610" i="1"/>
  <c r="G2610" i="1" s="1"/>
  <c r="H2610" i="1" s="1"/>
  <c r="F2611" i="1"/>
  <c r="G2611" i="1" s="1"/>
  <c r="F2609" i="1"/>
  <c r="I910" i="2"/>
  <c r="F910" i="2"/>
  <c r="G910" i="2" s="1"/>
  <c r="I909" i="2"/>
  <c r="F909" i="2"/>
  <c r="G909" i="2" s="1"/>
  <c r="H909" i="2" s="1"/>
  <c r="H2636" i="1" l="1"/>
  <c r="H2647" i="1"/>
  <c r="H2635" i="1"/>
  <c r="H2645" i="1"/>
  <c r="G2644" i="1"/>
  <c r="H2644" i="1" s="1"/>
  <c r="H2641" i="1"/>
  <c r="H2640" i="1"/>
  <c r="H2639" i="1"/>
  <c r="H2638" i="1"/>
  <c r="H882" i="4"/>
  <c r="G2637" i="1"/>
  <c r="H2637" i="1" s="1"/>
  <c r="H2634" i="1"/>
  <c r="H2632" i="1"/>
  <c r="H2631" i="1"/>
  <c r="H881" i="4"/>
  <c r="G2609" i="1"/>
  <c r="H2609" i="1" s="1"/>
  <c r="H2611" i="1"/>
  <c r="G2630" i="1"/>
  <c r="H2630" i="1" s="1"/>
  <c r="H880" i="4"/>
  <c r="H879" i="4"/>
  <c r="H2626" i="1"/>
  <c r="G2625" i="1"/>
  <c r="H2625" i="1" s="1"/>
  <c r="H878" i="4"/>
  <c r="G877" i="4"/>
  <c r="H877" i="4" s="1"/>
  <c r="H928" i="2"/>
  <c r="H926" i="2"/>
  <c r="H925" i="2"/>
  <c r="G2624" i="1"/>
  <c r="H2624" i="1" s="1"/>
  <c r="H2622" i="1"/>
  <c r="H2621" i="1"/>
  <c r="G2619" i="1"/>
  <c r="H2619" i="1" s="1"/>
  <c r="H876" i="4"/>
  <c r="H875" i="4"/>
  <c r="H924" i="2"/>
  <c r="H2617" i="1"/>
  <c r="H922" i="2"/>
  <c r="H921" i="2"/>
  <c r="H920" i="2"/>
  <c r="H919" i="2"/>
  <c r="H2615" i="1"/>
  <c r="H2614" i="1"/>
  <c r="G874" i="4"/>
  <c r="H874" i="4" s="1"/>
  <c r="H910" i="2"/>
  <c r="F2607" i="1"/>
  <c r="F2608" i="1"/>
  <c r="G2608" i="1" s="1"/>
  <c r="F873" i="4"/>
  <c r="G873" i="4" s="1"/>
  <c r="H873" i="4" l="1"/>
  <c r="H2608" i="1"/>
  <c r="G2607" i="1"/>
  <c r="H2607" i="1" s="1"/>
  <c r="F2606" i="1"/>
  <c r="G2606" i="1" s="1"/>
  <c r="F2600" i="1"/>
  <c r="G2600" i="1" s="1"/>
  <c r="H2600" i="1" s="1"/>
  <c r="F2601" i="1"/>
  <c r="G2601" i="1" s="1"/>
  <c r="F2605" i="1"/>
  <c r="G2605" i="1" s="1"/>
  <c r="F2604" i="1"/>
  <c r="G2604" i="1" s="1"/>
  <c r="H2604" i="1" s="1"/>
  <c r="F2603" i="1"/>
  <c r="G2603" i="1" s="1"/>
  <c r="F2602" i="1"/>
  <c r="G2602" i="1" s="1"/>
  <c r="F872" i="4"/>
  <c r="G872" i="4" s="1"/>
  <c r="F2599" i="1"/>
  <c r="F2598" i="1"/>
  <c r="G2598" i="1" s="1"/>
  <c r="H2598" i="1" s="1"/>
  <c r="F918" i="2"/>
  <c r="G918" i="2" s="1"/>
  <c r="H918" i="2" s="1"/>
  <c r="I918" i="2"/>
  <c r="F2597" i="1"/>
  <c r="F2596" i="1"/>
  <c r="F2595" i="1"/>
  <c r="F2593" i="1"/>
  <c r="F871" i="4"/>
  <c r="G871" i="4" s="1"/>
  <c r="F917" i="2"/>
  <c r="G917" i="2" s="1"/>
  <c r="I917" i="2"/>
  <c r="F916" i="2"/>
  <c r="G916" i="2" s="1"/>
  <c r="I916" i="2"/>
  <c r="F915" i="2"/>
  <c r="G915" i="2" s="1"/>
  <c r="H915" i="2" s="1"/>
  <c r="I915" i="2"/>
  <c r="F914" i="2"/>
  <c r="G914" i="2" s="1"/>
  <c r="I914" i="2"/>
  <c r="F913" i="2"/>
  <c r="G913" i="2" s="1"/>
  <c r="I913" i="2"/>
  <c r="F2592" i="1"/>
  <c r="G2592" i="1" s="1"/>
  <c r="H2592" i="1" s="1"/>
  <c r="I912" i="2"/>
  <c r="F912" i="2"/>
  <c r="I911" i="2"/>
  <c r="F911" i="2"/>
  <c r="F870" i="4"/>
  <c r="F869" i="4"/>
  <c r="F2590" i="1"/>
  <c r="G2590" i="1" s="1"/>
  <c r="F2589" i="1"/>
  <c r="G2589" i="1" s="1"/>
  <c r="H2589" i="1" s="1"/>
  <c r="F2556" i="1"/>
  <c r="F866" i="4"/>
  <c r="G906" i="2"/>
  <c r="H906" i="2" s="1"/>
  <c r="G905" i="2"/>
  <c r="H905" i="2" s="1"/>
  <c r="F908" i="2"/>
  <c r="G908" i="2" s="1"/>
  <c r="I908" i="2"/>
  <c r="F907" i="2"/>
  <c r="G907" i="2" s="1"/>
  <c r="I907" i="2"/>
  <c r="G904" i="2"/>
  <c r="I904" i="2"/>
  <c r="F2587" i="1"/>
  <c r="G2587" i="1" s="1"/>
  <c r="F2588" i="1"/>
  <c r="G2588" i="1" s="1"/>
  <c r="F2586" i="1"/>
  <c r="G2586" i="1" s="1"/>
  <c r="F2584" i="1"/>
  <c r="G2584" i="1" s="1"/>
  <c r="F2583" i="1"/>
  <c r="F903" i="2"/>
  <c r="G903" i="2" s="1"/>
  <c r="I903" i="2"/>
  <c r="F902" i="2"/>
  <c r="G902" i="2" s="1"/>
  <c r="H902" i="2" s="1"/>
  <c r="I902" i="2"/>
  <c r="F901" i="2"/>
  <c r="G901" i="2" s="1"/>
  <c r="H901" i="2" s="1"/>
  <c r="I901" i="2"/>
  <c r="F900" i="2"/>
  <c r="G900" i="2" s="1"/>
  <c r="I900" i="2"/>
  <c r="F2581" i="1"/>
  <c r="G2581" i="1" s="1"/>
  <c r="H2581" i="1" s="1"/>
  <c r="F2579" i="1"/>
  <c r="F2580" i="1"/>
  <c r="G2580" i="1" s="1"/>
  <c r="F2582" i="1"/>
  <c r="F2577" i="1"/>
  <c r="F2576" i="1"/>
  <c r="F2574" i="1"/>
  <c r="F2571" i="1"/>
  <c r="G2571" i="1" s="1"/>
  <c r="F2572" i="1"/>
  <c r="G2572" i="1" s="1"/>
  <c r="H2572" i="1" s="1"/>
  <c r="F2570" i="1"/>
  <c r="F2569" i="1"/>
  <c r="G2569" i="1" s="1"/>
  <c r="G851" i="4"/>
  <c r="H851" i="4" s="1"/>
  <c r="G852" i="4"/>
  <c r="H852" i="4" s="1"/>
  <c r="G853" i="4"/>
  <c r="H853" i="4" s="1"/>
  <c r="G850" i="4"/>
  <c r="H850" i="4" s="1"/>
  <c r="G864" i="4"/>
  <c r="H864" i="4" s="1"/>
  <c r="G863" i="4"/>
  <c r="H863" i="4" s="1"/>
  <c r="G862" i="4"/>
  <c r="H862" i="4" s="1"/>
  <c r="G861" i="4"/>
  <c r="H861" i="4" s="1"/>
  <c r="G860" i="4"/>
  <c r="H860" i="4" s="1"/>
  <c r="G859" i="4"/>
  <c r="H859" i="4" s="1"/>
  <c r="G857" i="4"/>
  <c r="H857" i="4" s="1"/>
  <c r="G858" i="4"/>
  <c r="H858" i="4" s="1"/>
  <c r="G856" i="4"/>
  <c r="F855" i="4"/>
  <c r="G855" i="4" s="1"/>
  <c r="F2568" i="1"/>
  <c r="G849" i="4"/>
  <c r="F848" i="4"/>
  <c r="G848" i="4" s="1"/>
  <c r="H848" i="4" s="1"/>
  <c r="F847" i="4"/>
  <c r="F2567" i="1"/>
  <c r="H872" i="4" l="1"/>
  <c r="H2586" i="1"/>
  <c r="H2606" i="1"/>
  <c r="H2605" i="1"/>
  <c r="H2603" i="1"/>
  <c r="H2602" i="1"/>
  <c r="H2601" i="1"/>
  <c r="G2599" i="1"/>
  <c r="H2599" i="1" s="1"/>
  <c r="G2597" i="1"/>
  <c r="H2597" i="1" s="1"/>
  <c r="G2596" i="1"/>
  <c r="H2596" i="1" s="1"/>
  <c r="G2595" i="1"/>
  <c r="H2595" i="1" s="1"/>
  <c r="G2593" i="1"/>
  <c r="H2593" i="1" s="1"/>
  <c r="H871" i="4"/>
  <c r="H917" i="2"/>
  <c r="H916" i="2"/>
  <c r="H914" i="2"/>
  <c r="H913" i="2"/>
  <c r="G912" i="2"/>
  <c r="H912" i="2" s="1"/>
  <c r="G911" i="2"/>
  <c r="H911" i="2" s="1"/>
  <c r="G870" i="4"/>
  <c r="H870" i="4" s="1"/>
  <c r="G869" i="4"/>
  <c r="H869" i="4" s="1"/>
  <c r="H2590" i="1"/>
  <c r="G2556" i="1"/>
  <c r="H2556" i="1" s="1"/>
  <c r="G866" i="4"/>
  <c r="H866" i="4" s="1"/>
  <c r="H903" i="2"/>
  <c r="H908" i="2"/>
  <c r="H907" i="2"/>
  <c r="H904" i="2"/>
  <c r="H2588" i="1"/>
  <c r="H2587" i="1"/>
  <c r="H2584" i="1"/>
  <c r="G2583" i="1"/>
  <c r="H2583" i="1" s="1"/>
  <c r="H900" i="2"/>
  <c r="G2582" i="1"/>
  <c r="H2582" i="1" s="1"/>
  <c r="H2580" i="1"/>
  <c r="G2579" i="1"/>
  <c r="H2579" i="1" s="1"/>
  <c r="G2577" i="1"/>
  <c r="H2577" i="1" s="1"/>
  <c r="G2576" i="1"/>
  <c r="H2576" i="1" s="1"/>
  <c r="G2574" i="1"/>
  <c r="H2574" i="1" s="1"/>
  <c r="H2571" i="1"/>
  <c r="G2570" i="1"/>
  <c r="H2570" i="1" s="1"/>
  <c r="H856" i="4"/>
  <c r="H855" i="4"/>
  <c r="H2569" i="1"/>
  <c r="G2568" i="1"/>
  <c r="H2568" i="1" s="1"/>
  <c r="H849" i="4"/>
  <c r="G847" i="4"/>
  <c r="H847" i="4" s="1"/>
  <c r="F2560" i="1"/>
  <c r="G2560" i="1" s="1"/>
  <c r="F2561" i="1"/>
  <c r="G2561" i="1" s="1"/>
  <c r="F2562" i="1"/>
  <c r="G2562" i="1" s="1"/>
  <c r="F2564" i="1"/>
  <c r="G2564" i="1" s="1"/>
  <c r="F2565" i="1"/>
  <c r="G2565" i="1" s="1"/>
  <c r="H2565" i="1" s="1"/>
  <c r="F2566" i="1"/>
  <c r="G2566" i="1" s="1"/>
  <c r="H2566" i="1" s="1"/>
  <c r="G2567" i="1"/>
  <c r="H2567" i="1" s="1"/>
  <c r="F899" i="2"/>
  <c r="G899" i="2" s="1"/>
  <c r="I899" i="2"/>
  <c r="F2559" i="1"/>
  <c r="G2559" i="1" s="1"/>
  <c r="F2558" i="1"/>
  <c r="F846" i="4"/>
  <c r="F845" i="4"/>
  <c r="G845" i="4" s="1"/>
  <c r="F844" i="4"/>
  <c r="G844" i="4" s="1"/>
  <c r="H844" i="4" s="1"/>
  <c r="F843" i="4"/>
  <c r="G843" i="4" s="1"/>
  <c r="H843" i="4" s="1"/>
  <c r="F2554" i="1"/>
  <c r="G2554" i="1" s="1"/>
  <c r="F2553" i="1"/>
  <c r="G2553" i="1" s="1"/>
  <c r="F2550" i="1"/>
  <c r="G2550" i="1" s="1"/>
  <c r="F2551" i="1"/>
  <c r="G2551" i="1" s="1"/>
  <c r="H2551" i="1" s="1"/>
  <c r="F2552" i="1"/>
  <c r="F898" i="2"/>
  <c r="G898" i="2" s="1"/>
  <c r="I898" i="2"/>
  <c r="F897" i="2"/>
  <c r="I897" i="2"/>
  <c r="F2545" i="1"/>
  <c r="G2545" i="1" s="1"/>
  <c r="F2547" i="1"/>
  <c r="G2547" i="1" s="1"/>
  <c r="F2546" i="1"/>
  <c r="G2546" i="1" s="1"/>
  <c r="H2546" i="1" s="1"/>
  <c r="F2548" i="1"/>
  <c r="G2548" i="1" s="1"/>
  <c r="H2548" i="1" s="1"/>
  <c r="F2549" i="1"/>
  <c r="G2549" i="1" s="1"/>
  <c r="F2544" i="1"/>
  <c r="G2544" i="1" s="1"/>
  <c r="F842" i="4"/>
  <c r="G842" i="4" s="1"/>
  <c r="F2542" i="1"/>
  <c r="F2541" i="1"/>
  <c r="F841" i="4"/>
  <c r="G841" i="4" s="1"/>
  <c r="F2539" i="1"/>
  <c r="G2539" i="1" s="1"/>
  <c r="F2540" i="1"/>
  <c r="G2540" i="1" s="1"/>
  <c r="H2540" i="1" s="1"/>
  <c r="F2538" i="1"/>
  <c r="G2538" i="1" s="1"/>
  <c r="H2538" i="1" s="1"/>
  <c r="F838" i="4"/>
  <c r="G838" i="4" s="1"/>
  <c r="H838" i="4" s="1"/>
  <c r="F839" i="4"/>
  <c r="G839" i="4" s="1"/>
  <c r="F840" i="4"/>
  <c r="F837" i="4"/>
  <c r="F2535" i="1"/>
  <c r="G2535" i="1" s="1"/>
  <c r="F2536" i="1"/>
  <c r="G2536" i="1" s="1"/>
  <c r="F2534" i="1"/>
  <c r="G2534" i="1" s="1"/>
  <c r="F2533" i="1"/>
  <c r="G2533" i="1" s="1"/>
  <c r="F896" i="2"/>
  <c r="G896" i="2" s="1"/>
  <c r="I896" i="2"/>
  <c r="F895" i="2"/>
  <c r="G895" i="2" s="1"/>
  <c r="I895" i="2"/>
  <c r="F894" i="2"/>
  <c r="G894" i="2" s="1"/>
  <c r="I894" i="2"/>
  <c r="F893" i="2"/>
  <c r="G893" i="2" s="1"/>
  <c r="I893" i="2"/>
  <c r="F892" i="2"/>
  <c r="G892" i="2" s="1"/>
  <c r="H892" i="2" s="1"/>
  <c r="I892" i="2"/>
  <c r="F891" i="2"/>
  <c r="G891" i="2" s="1"/>
  <c r="I891" i="2"/>
  <c r="F890" i="2"/>
  <c r="G890" i="2" s="1"/>
  <c r="I890" i="2"/>
  <c r="F2532" i="1"/>
  <c r="G2532" i="1" s="1"/>
  <c r="H2532" i="1" s="1"/>
  <c r="F2530" i="1"/>
  <c r="G2530" i="1" s="1"/>
  <c r="F2531" i="1"/>
  <c r="G2531" i="1" s="1"/>
  <c r="H2531" i="1" s="1"/>
  <c r="F2529" i="1"/>
  <c r="F2527" i="1"/>
  <c r="G2527" i="1" s="1"/>
  <c r="H2527" i="1" s="1"/>
  <c r="G829" i="4"/>
  <c r="H829" i="4" s="1"/>
  <c r="G830" i="4"/>
  <c r="H830" i="4" s="1"/>
  <c r="F831" i="4"/>
  <c r="G831" i="4" s="1"/>
  <c r="F832" i="4"/>
  <c r="G832" i="4" s="1"/>
  <c r="F833" i="4"/>
  <c r="G833" i="4" s="1"/>
  <c r="H833" i="4" s="1"/>
  <c r="G828" i="4"/>
  <c r="F2526" i="1"/>
  <c r="G2526" i="1" s="1"/>
  <c r="F889" i="2"/>
  <c r="G889" i="2" s="1"/>
  <c r="H889" i="2" s="1"/>
  <c r="I889" i="2"/>
  <c r="F2524" i="1"/>
  <c r="G2524" i="1" s="1"/>
  <c r="F190" i="3"/>
  <c r="G190" i="3" s="1"/>
  <c r="F191" i="3"/>
  <c r="G191" i="3" s="1"/>
  <c r="H191" i="3" s="1"/>
  <c r="F189" i="3"/>
  <c r="F2523" i="1"/>
  <c r="G2523" i="1" s="1"/>
  <c r="F816" i="4"/>
  <c r="G816" i="4" s="1"/>
  <c r="H816" i="4" s="1"/>
  <c r="F823" i="4"/>
  <c r="F886" i="2"/>
  <c r="G886" i="2" s="1"/>
  <c r="I886" i="2"/>
  <c r="F887" i="2"/>
  <c r="G887" i="2" s="1"/>
  <c r="I887" i="2"/>
  <c r="F888" i="2"/>
  <c r="G888" i="2" s="1"/>
  <c r="I888" i="2"/>
  <c r="F885" i="2"/>
  <c r="I885" i="2"/>
  <c r="F884" i="2"/>
  <c r="I884" i="2"/>
  <c r="F883" i="2"/>
  <c r="G883" i="2" s="1"/>
  <c r="I883" i="2"/>
  <c r="F2522" i="1"/>
  <c r="G2522" i="1" s="1"/>
  <c r="I872" i="2"/>
  <c r="F872" i="2"/>
  <c r="G872" i="2" s="1"/>
  <c r="F2501" i="1"/>
  <c r="G2501" i="1" s="1"/>
  <c r="H2501" i="1" s="1"/>
  <c r="F882" i="2"/>
  <c r="I882" i="2"/>
  <c r="F881" i="2"/>
  <c r="G881" i="2" s="1"/>
  <c r="I881" i="2"/>
  <c r="F2521" i="1"/>
  <c r="G2521" i="1" s="1"/>
  <c r="F2520" i="1"/>
  <c r="G2520" i="1" s="1"/>
  <c r="I871" i="2"/>
  <c r="F871" i="2"/>
  <c r="F880" i="2"/>
  <c r="G880" i="2" s="1"/>
  <c r="I880" i="2"/>
  <c r="F879" i="2"/>
  <c r="G879" i="2" s="1"/>
  <c r="I879" i="2"/>
  <c r="F2519" i="1"/>
  <c r="G2519" i="1" s="1"/>
  <c r="F2518" i="1"/>
  <c r="G2518" i="1" s="1"/>
  <c r="F2517" i="1"/>
  <c r="G2517" i="1" s="1"/>
  <c r="F2516" i="1"/>
  <c r="F2515" i="1"/>
  <c r="F874" i="2"/>
  <c r="G874" i="2" s="1"/>
  <c r="I874" i="2"/>
  <c r="F875" i="2"/>
  <c r="G875" i="2" s="1"/>
  <c r="I875" i="2"/>
  <c r="F876" i="2"/>
  <c r="G876" i="2" s="1"/>
  <c r="I876" i="2"/>
  <c r="F877" i="2"/>
  <c r="G877" i="2" s="1"/>
  <c r="I877" i="2"/>
  <c r="F878" i="2"/>
  <c r="G878" i="2" s="1"/>
  <c r="H878" i="2" s="1"/>
  <c r="I878" i="2"/>
  <c r="I873" i="2"/>
  <c r="F873" i="2"/>
  <c r="G873" i="2" s="1"/>
  <c r="F2514" i="1"/>
  <c r="G2514" i="1" s="1"/>
  <c r="F2513" i="1"/>
  <c r="G2513" i="1" s="1"/>
  <c r="F2512" i="1"/>
  <c r="G2512" i="1" s="1"/>
  <c r="H2512" i="1" s="1"/>
  <c r="F2511" i="1"/>
  <c r="G2511" i="1" s="1"/>
  <c r="F2510" i="1"/>
  <c r="G2510" i="1" s="1"/>
  <c r="F2507" i="1"/>
  <c r="G2507" i="1" s="1"/>
  <c r="F2508" i="1"/>
  <c r="F2509" i="1"/>
  <c r="G2509" i="1" s="1"/>
  <c r="F2506" i="1"/>
  <c r="G2506" i="1" s="1"/>
  <c r="H2506" i="1" s="1"/>
  <c r="F2505" i="1"/>
  <c r="F2503" i="1"/>
  <c r="G2503" i="1" s="1"/>
  <c r="H2503" i="1" s="1"/>
  <c r="F2504" i="1"/>
  <c r="G2504" i="1" s="1"/>
  <c r="H2504" i="1" s="1"/>
  <c r="F2500" i="1"/>
  <c r="G2500" i="1" s="1"/>
  <c r="F2497" i="1"/>
  <c r="G2497" i="1" s="1"/>
  <c r="F2498" i="1"/>
  <c r="F2502" i="1"/>
  <c r="G2502" i="1" s="1"/>
  <c r="F2496" i="1"/>
  <c r="G2496" i="1" s="1"/>
  <c r="F2494" i="1"/>
  <c r="F2492" i="1"/>
  <c r="H2564" i="1" l="1"/>
  <c r="H2562" i="1"/>
  <c r="H2561" i="1"/>
  <c r="H2560" i="1"/>
  <c r="H899" i="2"/>
  <c r="H2559" i="1"/>
  <c r="G2558" i="1"/>
  <c r="H2558" i="1" s="1"/>
  <c r="H896" i="2"/>
  <c r="H886" i="2"/>
  <c r="H2517" i="1"/>
  <c r="H2518" i="1"/>
  <c r="G2541" i="1"/>
  <c r="H2541" i="1" s="1"/>
  <c r="G2552" i="1"/>
  <c r="H2552" i="1" s="1"/>
  <c r="H893" i="2"/>
  <c r="H841" i="4"/>
  <c r="H894" i="2"/>
  <c r="I191" i="3"/>
  <c r="H891" i="2"/>
  <c r="H895" i="2"/>
  <c r="H2539" i="1"/>
  <c r="G846" i="4"/>
  <c r="H846" i="4" s="1"/>
  <c r="H845" i="4"/>
  <c r="H2554" i="1"/>
  <c r="H2553" i="1"/>
  <c r="H2550" i="1"/>
  <c r="H898" i="2"/>
  <c r="G897" i="2"/>
  <c r="H897" i="2" s="1"/>
  <c r="H2547" i="1"/>
  <c r="H2549" i="1"/>
  <c r="H2545" i="1"/>
  <c r="H2544" i="1"/>
  <c r="H842" i="4"/>
  <c r="G2542" i="1"/>
  <c r="H2542" i="1" s="1"/>
  <c r="H839" i="4"/>
  <c r="G840" i="4"/>
  <c r="H840" i="4" s="1"/>
  <c r="G837" i="4"/>
  <c r="H837" i="4" s="1"/>
  <c r="H2509" i="1"/>
  <c r="H2536" i="1"/>
  <c r="H2535" i="1"/>
  <c r="H2534" i="1"/>
  <c r="H2533" i="1"/>
  <c r="H890" i="2"/>
  <c r="H2530" i="1"/>
  <c r="G2529" i="1"/>
  <c r="H2529" i="1" s="1"/>
  <c r="H828" i="4"/>
  <c r="H832" i="4"/>
  <c r="H831" i="4"/>
  <c r="H2526" i="1"/>
  <c r="H2524" i="1"/>
  <c r="I190" i="3"/>
  <c r="H190" i="3"/>
  <c r="I189" i="3"/>
  <c r="G189" i="3"/>
  <c r="H189" i="3" s="1"/>
  <c r="G823" i="4"/>
  <c r="H823" i="4" s="1"/>
  <c r="H888" i="2"/>
  <c r="H887" i="2"/>
  <c r="G885" i="2"/>
  <c r="H885" i="2" s="1"/>
  <c r="G884" i="2"/>
  <c r="H884" i="2" s="1"/>
  <c r="H883" i="2"/>
  <c r="H2523" i="1"/>
  <c r="H2522" i="1"/>
  <c r="H872" i="2"/>
  <c r="G882" i="2"/>
  <c r="H882" i="2" s="1"/>
  <c r="H881" i="2"/>
  <c r="H2521" i="1"/>
  <c r="H2520" i="1"/>
  <c r="G871" i="2"/>
  <c r="H871" i="2" s="1"/>
  <c r="H879" i="2"/>
  <c r="H880" i="2"/>
  <c r="H2519" i="1"/>
  <c r="G2516" i="1"/>
  <c r="H2516" i="1" s="1"/>
  <c r="G2515" i="1"/>
  <c r="H2515" i="1" s="1"/>
  <c r="H876" i="2"/>
  <c r="H877" i="2"/>
  <c r="H874" i="2"/>
  <c r="H875" i="2"/>
  <c r="H873" i="2"/>
  <c r="H2514" i="1"/>
  <c r="H2513" i="1"/>
  <c r="H2511" i="1"/>
  <c r="H2510" i="1"/>
  <c r="G2508" i="1"/>
  <c r="H2508" i="1" s="1"/>
  <c r="H2507" i="1"/>
  <c r="G2505" i="1"/>
  <c r="H2505" i="1" s="1"/>
  <c r="G2498" i="1"/>
  <c r="H2498" i="1" s="1"/>
  <c r="H2500" i="1"/>
  <c r="H2497" i="1"/>
  <c r="H2502" i="1"/>
  <c r="H2496" i="1"/>
  <c r="G2494" i="1"/>
  <c r="H2494" i="1" s="1"/>
  <c r="G2492" i="1"/>
  <c r="H2492" i="1" s="1"/>
  <c r="F2495" i="1"/>
  <c r="G2495" i="1" s="1"/>
  <c r="F2462" i="1"/>
  <c r="G2462" i="1" s="1"/>
  <c r="G2482" i="1"/>
  <c r="H2482" i="1" s="1"/>
  <c r="G2483" i="1"/>
  <c r="H2483" i="1" s="1"/>
  <c r="F2480" i="1"/>
  <c r="G2480" i="1" s="1"/>
  <c r="H2480" i="1" s="1"/>
  <c r="F2479" i="1"/>
  <c r="G2479" i="1" s="1"/>
  <c r="H2479" i="1" s="1"/>
  <c r="F2484" i="1"/>
  <c r="G2484" i="1" s="1"/>
  <c r="F2487" i="1"/>
  <c r="G2487" i="1" s="1"/>
  <c r="F2478" i="1"/>
  <c r="G2478" i="1" s="1"/>
  <c r="H2478" i="1" s="1"/>
  <c r="F2486" i="1"/>
  <c r="G2486" i="1" s="1"/>
  <c r="H2486" i="1" s="1"/>
  <c r="F2485" i="1"/>
  <c r="G2485" i="1" s="1"/>
  <c r="H2485" i="1" s="1"/>
  <c r="F2477" i="1"/>
  <c r="G2477" i="1" s="1"/>
  <c r="G2481" i="1"/>
  <c r="H2481" i="1" s="1"/>
  <c r="F2488" i="1"/>
  <c r="G2488" i="1" s="1"/>
  <c r="H2488" i="1" s="1"/>
  <c r="F2489" i="1"/>
  <c r="G2489" i="1" s="1"/>
  <c r="F2490" i="1"/>
  <c r="G2490" i="1" s="1"/>
  <c r="H2490" i="1" s="1"/>
  <c r="F2493" i="1"/>
  <c r="G2493" i="1" s="1"/>
  <c r="F2476" i="1"/>
  <c r="G2476" i="1" s="1"/>
  <c r="F2474" i="1"/>
  <c r="G2474" i="1" s="1"/>
  <c r="F2475" i="1"/>
  <c r="G2475" i="1" s="1"/>
  <c r="F2473" i="1"/>
  <c r="G2473" i="1" s="1"/>
  <c r="H2473" i="1" s="1"/>
  <c r="F2466" i="1"/>
  <c r="G2466" i="1" s="1"/>
  <c r="H2466" i="1" s="1"/>
  <c r="F2464" i="1"/>
  <c r="G2464" i="1" s="1"/>
  <c r="F2465" i="1"/>
  <c r="G2465" i="1" s="1"/>
  <c r="H2465" i="1" s="1"/>
  <c r="F2463" i="1"/>
  <c r="G2463" i="1" s="1"/>
  <c r="H2463" i="1" s="1"/>
  <c r="F2467" i="1"/>
  <c r="G2467" i="1" s="1"/>
  <c r="H2467" i="1" s="1"/>
  <c r="F2468" i="1"/>
  <c r="G2468" i="1" s="1"/>
  <c r="H2468" i="1" s="1"/>
  <c r="F2469" i="1"/>
  <c r="G2469" i="1" s="1"/>
  <c r="H2469" i="1" s="1"/>
  <c r="F2470" i="1"/>
  <c r="G2470" i="1" s="1"/>
  <c r="H2470" i="1" s="1"/>
  <c r="F2471" i="1"/>
  <c r="G2471" i="1" s="1"/>
  <c r="F2472" i="1"/>
  <c r="G2472" i="1" s="1"/>
  <c r="F2452" i="1"/>
  <c r="G2452" i="1" s="1"/>
  <c r="F2456" i="1"/>
  <c r="G2456" i="1" s="1"/>
  <c r="H2456" i="1" s="1"/>
  <c r="F2458" i="1"/>
  <c r="G2458" i="1" s="1"/>
  <c r="F2457" i="1"/>
  <c r="G2457" i="1" s="1"/>
  <c r="F2461" i="1"/>
  <c r="G2461" i="1" s="1"/>
  <c r="F2460" i="1"/>
  <c r="G2460" i="1" s="1"/>
  <c r="F2459" i="1"/>
  <c r="G2459" i="1" s="1"/>
  <c r="H2459" i="1" s="1"/>
  <c r="F2449" i="1"/>
  <c r="G2449" i="1" s="1"/>
  <c r="F2450" i="1"/>
  <c r="G2450" i="1" s="1"/>
  <c r="F2451" i="1"/>
  <c r="F2453" i="1"/>
  <c r="G2453" i="1" s="1"/>
  <c r="F2454" i="1"/>
  <c r="G2454" i="1" s="1"/>
  <c r="H2454" i="1" s="1"/>
  <c r="F2455" i="1"/>
  <c r="G2455" i="1" s="1"/>
  <c r="H2455" i="1" s="1"/>
  <c r="G2445" i="1"/>
  <c r="H2445" i="1" s="1"/>
  <c r="F2446" i="1"/>
  <c r="G2446" i="1" s="1"/>
  <c r="H2446" i="1" s="1"/>
  <c r="F2447" i="1"/>
  <c r="F2448" i="1"/>
  <c r="G2448" i="1" s="1"/>
  <c r="H2448" i="1" s="1"/>
  <c r="G2444" i="1"/>
  <c r="F2443" i="1"/>
  <c r="F2439" i="1"/>
  <c r="G2439" i="1" s="1"/>
  <c r="H2439" i="1" s="1"/>
  <c r="F2438" i="1"/>
  <c r="G2438" i="1" s="1"/>
  <c r="H2438" i="1" s="1"/>
  <c r="G797" i="4"/>
  <c r="H797" i="4" s="1"/>
  <c r="G798" i="4"/>
  <c r="H798" i="4" s="1"/>
  <c r="F2437" i="1"/>
  <c r="G2437" i="1" s="1"/>
  <c r="F2440" i="1"/>
  <c r="G2440" i="1" s="1"/>
  <c r="F2441" i="1"/>
  <c r="G2441" i="1" s="1"/>
  <c r="F2435" i="1"/>
  <c r="F2433" i="1"/>
  <c r="F2431" i="1"/>
  <c r="G2431" i="1" s="1"/>
  <c r="F2430" i="1"/>
  <c r="G2430" i="1" s="1"/>
  <c r="H2430" i="1" s="1"/>
  <c r="F2429" i="1"/>
  <c r="F2419" i="1"/>
  <c r="G2419" i="1" s="1"/>
  <c r="F2427" i="1"/>
  <c r="G2427" i="1" s="1"/>
  <c r="H2427" i="1" s="1"/>
  <c r="F2425" i="1"/>
  <c r="G2425" i="1" s="1"/>
  <c r="H2425" i="1" s="1"/>
  <c r="F788" i="4"/>
  <c r="F2426" i="1"/>
  <c r="G2426" i="1" s="1"/>
  <c r="H2426" i="1" s="1"/>
  <c r="F2423" i="1"/>
  <c r="G2423" i="1" s="1"/>
  <c r="H2423" i="1" s="1"/>
  <c r="F2424" i="1"/>
  <c r="G2424" i="1" s="1"/>
  <c r="F2422" i="1"/>
  <c r="F784" i="4"/>
  <c r="G784" i="4" s="1"/>
  <c r="H784" i="4" s="1"/>
  <c r="F783" i="4"/>
  <c r="F777" i="4"/>
  <c r="G777" i="4" s="1"/>
  <c r="H777" i="4" s="1"/>
  <c r="F776" i="4"/>
  <c r="F2418" i="1"/>
  <c r="F2417" i="1"/>
  <c r="G2417" i="1" s="1"/>
  <c r="F2420" i="1"/>
  <c r="F2416" i="1"/>
  <c r="G2416" i="1" s="1"/>
  <c r="H2416" i="1" s="1"/>
  <c r="F2412" i="1"/>
  <c r="G2412" i="1" s="1"/>
  <c r="F2403" i="1"/>
  <c r="G2403" i="1" s="1"/>
  <c r="H2403" i="1" s="1"/>
  <c r="F2414" i="1"/>
  <c r="G2414" i="1" s="1"/>
  <c r="F2415" i="1"/>
  <c r="G2415" i="1" s="1"/>
  <c r="H2415" i="1" s="1"/>
  <c r="F2407" i="1"/>
  <c r="F2408" i="1"/>
  <c r="F2409" i="1"/>
  <c r="G2409" i="1" s="1"/>
  <c r="H2409" i="1" s="1"/>
  <c r="F2410" i="1"/>
  <c r="G2410" i="1" s="1"/>
  <c r="H2410" i="1" s="1"/>
  <c r="F2411" i="1"/>
  <c r="F2413" i="1"/>
  <c r="G2413" i="1" s="1"/>
  <c r="F2404" i="1"/>
  <c r="G2404" i="1" s="1"/>
  <c r="F2405" i="1"/>
  <c r="G2405" i="1" s="1"/>
  <c r="F2406" i="1"/>
  <c r="G2406" i="1" s="1"/>
  <c r="H2406" i="1" s="1"/>
  <c r="F870" i="2"/>
  <c r="F2402" i="1"/>
  <c r="G2402" i="1" s="1"/>
  <c r="H2402" i="1" s="1"/>
  <c r="F2400" i="1"/>
  <c r="G2400" i="1" s="1"/>
  <c r="F2398" i="1"/>
  <c r="G2398" i="1" s="1"/>
  <c r="F771" i="4"/>
  <c r="I869" i="2"/>
  <c r="F869" i="2"/>
  <c r="G869" i="2" s="1"/>
  <c r="H869" i="2" s="1"/>
  <c r="F2399" i="1"/>
  <c r="F2397" i="1"/>
  <c r="G2397" i="1" s="1"/>
  <c r="F2396" i="1"/>
  <c r="G2396" i="1" s="1"/>
  <c r="H2396" i="1" s="1"/>
  <c r="F2394" i="1"/>
  <c r="F2393" i="1"/>
  <c r="G2393" i="1" s="1"/>
  <c r="H2393" i="1" s="1"/>
  <c r="G2385" i="1"/>
  <c r="H2385" i="1" s="1"/>
  <c r="F2390" i="1"/>
  <c r="G2390" i="1" s="1"/>
  <c r="F2391" i="1"/>
  <c r="G2391" i="1" s="1"/>
  <c r="F2392" i="1"/>
  <c r="F2389" i="1"/>
  <c r="F2383" i="1"/>
  <c r="G2383" i="1" s="1"/>
  <c r="H2383" i="1" s="1"/>
  <c r="F2382" i="1"/>
  <c r="G2382" i="1" s="1"/>
  <c r="G2384" i="1"/>
  <c r="F2386" i="1"/>
  <c r="G2386" i="1" s="1"/>
  <c r="H2386" i="1" s="1"/>
  <c r="F2387" i="1"/>
  <c r="G2387" i="1" s="1"/>
  <c r="H2387" i="1" s="1"/>
  <c r="F2381" i="1"/>
  <c r="G2381" i="1" s="1"/>
  <c r="H2381" i="1" s="1"/>
  <c r="F2379" i="1"/>
  <c r="F2380" i="1"/>
  <c r="G2380" i="1" s="1"/>
  <c r="H2380" i="1" s="1"/>
  <c r="F2377" i="1"/>
  <c r="G2377" i="1" s="1"/>
  <c r="H2377" i="1" s="1"/>
  <c r="F865" i="2"/>
  <c r="G865" i="2" s="1"/>
  <c r="I865" i="2"/>
  <c r="F866" i="2"/>
  <c r="G866" i="2" s="1"/>
  <c r="I866" i="2"/>
  <c r="F763" i="4"/>
  <c r="G763" i="4" s="1"/>
  <c r="H763" i="4" s="1"/>
  <c r="G2373" i="1"/>
  <c r="H2373" i="1" s="1"/>
  <c r="F2374" i="1"/>
  <c r="G2374" i="1" s="1"/>
  <c r="F2370" i="1"/>
  <c r="F864" i="2"/>
  <c r="G864" i="2" s="1"/>
  <c r="I864" i="2"/>
  <c r="F2366" i="1"/>
  <c r="G2366" i="1" s="1"/>
  <c r="F2365" i="1"/>
  <c r="G2365" i="1" s="1"/>
  <c r="H2365" i="1" s="1"/>
  <c r="F2363" i="1"/>
  <c r="F2364" i="1"/>
  <c r="G2364" i="1" s="1"/>
  <c r="G2362" i="1"/>
  <c r="H2362" i="1" s="1"/>
  <c r="G2361" i="1"/>
  <c r="H2361" i="1" s="1"/>
  <c r="G2360" i="1"/>
  <c r="H2360" i="1" s="1"/>
  <c r="G2359" i="1"/>
  <c r="H2359" i="1" s="1"/>
  <c r="G2357" i="1"/>
  <c r="H2357" i="1" s="1"/>
  <c r="F863" i="2"/>
  <c r="G863" i="2" s="1"/>
  <c r="I863" i="2"/>
  <c r="F2355" i="1"/>
  <c r="G2355" i="1" s="1"/>
  <c r="G2356" i="1"/>
  <c r="H2356" i="1" s="1"/>
  <c r="G2358" i="1"/>
  <c r="F2354" i="1"/>
  <c r="F2345" i="1"/>
  <c r="G2345" i="1" s="1"/>
  <c r="F2352" i="1"/>
  <c r="G2352" i="1" s="1"/>
  <c r="H2352" i="1" s="1"/>
  <c r="F2353" i="1"/>
  <c r="G2353" i="1" s="1"/>
  <c r="F188" i="3"/>
  <c r="I188" i="3" s="1"/>
  <c r="F862" i="2"/>
  <c r="G862" i="2" s="1"/>
  <c r="I862" i="2"/>
  <c r="F2349" i="1"/>
  <c r="G2349" i="1" s="1"/>
  <c r="F2320" i="1"/>
  <c r="G2320" i="1" s="1"/>
  <c r="H2320" i="1" s="1"/>
  <c r="G2322" i="1"/>
  <c r="H2322" i="1" s="1"/>
  <c r="G2321" i="1"/>
  <c r="H2321" i="1" s="1"/>
  <c r="F2323" i="1"/>
  <c r="G2323" i="1" s="1"/>
  <c r="F2324" i="1"/>
  <c r="G2324" i="1" s="1"/>
  <c r="H2324" i="1" s="1"/>
  <c r="F2347" i="1"/>
  <c r="G2347" i="1" s="1"/>
  <c r="H2347" i="1" s="1"/>
  <c r="F2334" i="1"/>
  <c r="G2334" i="1" s="1"/>
  <c r="F2348" i="1"/>
  <c r="G2348" i="1" s="1"/>
  <c r="H2348" i="1" s="1"/>
  <c r="F846" i="2"/>
  <c r="G846" i="2" s="1"/>
  <c r="I846" i="2"/>
  <c r="F845" i="2"/>
  <c r="G845" i="2" s="1"/>
  <c r="I845" i="2"/>
  <c r="F844" i="2"/>
  <c r="G844" i="2" s="1"/>
  <c r="I844" i="2"/>
  <c r="F843" i="2"/>
  <c r="G843" i="2" s="1"/>
  <c r="I843" i="2"/>
  <c r="F842" i="2"/>
  <c r="G842" i="2" s="1"/>
  <c r="H842" i="2" s="1"/>
  <c r="I842" i="2"/>
  <c r="F841" i="2"/>
  <c r="G841" i="2" s="1"/>
  <c r="H841" i="2" s="1"/>
  <c r="I841" i="2"/>
  <c r="F840" i="2"/>
  <c r="G840" i="2" s="1"/>
  <c r="I840" i="2"/>
  <c r="F839" i="2"/>
  <c r="G839" i="2" s="1"/>
  <c r="I839" i="2"/>
  <c r="F838" i="2"/>
  <c r="G838" i="2" s="1"/>
  <c r="I838" i="2"/>
  <c r="F837" i="2"/>
  <c r="G837" i="2" s="1"/>
  <c r="I837" i="2"/>
  <c r="F836" i="2"/>
  <c r="G836" i="2" s="1"/>
  <c r="I836" i="2"/>
  <c r="F835" i="2"/>
  <c r="I835" i="2"/>
  <c r="F855" i="2"/>
  <c r="G855" i="2" s="1"/>
  <c r="I855" i="2"/>
  <c r="F856" i="2"/>
  <c r="G856" i="2" s="1"/>
  <c r="H856" i="2" s="1"/>
  <c r="I856" i="2"/>
  <c r="F857" i="2"/>
  <c r="G857" i="2" s="1"/>
  <c r="I857" i="2"/>
  <c r="F858" i="2"/>
  <c r="G858" i="2" s="1"/>
  <c r="H858" i="2" s="1"/>
  <c r="I858" i="2"/>
  <c r="F859" i="2"/>
  <c r="G859" i="2" s="1"/>
  <c r="I859" i="2"/>
  <c r="F860" i="2"/>
  <c r="G860" i="2" s="1"/>
  <c r="H860" i="2" s="1"/>
  <c r="I860" i="2"/>
  <c r="F861" i="2"/>
  <c r="G861" i="2" s="1"/>
  <c r="I861" i="2"/>
  <c r="F2343" i="1"/>
  <c r="G2343" i="1" s="1"/>
  <c r="H2343" i="1" s="1"/>
  <c r="F2342" i="1"/>
  <c r="F749" i="4"/>
  <c r="F748" i="4"/>
  <c r="F2344" i="1"/>
  <c r="G2344" i="1" s="1"/>
  <c r="H2344" i="1" s="1"/>
  <c r="F2346" i="1"/>
  <c r="G2346" i="1" s="1"/>
  <c r="H2346" i="1" s="1"/>
  <c r="F2310" i="1"/>
  <c r="G2310" i="1" s="1"/>
  <c r="F2311" i="1"/>
  <c r="G2311" i="1" s="1"/>
  <c r="F2312" i="1"/>
  <c r="G2312" i="1" s="1"/>
  <c r="F2313" i="1"/>
  <c r="G2313" i="1" s="1"/>
  <c r="H2313" i="1" s="1"/>
  <c r="G2341" i="1"/>
  <c r="H2341" i="1" s="1"/>
  <c r="G2340" i="1"/>
  <c r="H2340" i="1" s="1"/>
  <c r="G2336" i="1"/>
  <c r="H2336" i="1" s="1"/>
  <c r="G2337" i="1"/>
  <c r="H2337" i="1" s="1"/>
  <c r="G2338" i="1"/>
  <c r="H2338" i="1" s="1"/>
  <c r="F2332" i="1"/>
  <c r="F2331" i="1"/>
  <c r="G2331" i="1" s="1"/>
  <c r="F2333" i="1"/>
  <c r="G2333" i="1" s="1"/>
  <c r="G2335" i="1"/>
  <c r="H2335" i="1" s="1"/>
  <c r="G2330" i="1"/>
  <c r="H2330" i="1" s="1"/>
  <c r="G2329" i="1"/>
  <c r="H2329" i="1" s="1"/>
  <c r="F854" i="2"/>
  <c r="I854" i="2"/>
  <c r="F2327" i="1"/>
  <c r="G2327" i="1" s="1"/>
  <c r="H2327" i="1" s="1"/>
  <c r="G850" i="2"/>
  <c r="H850" i="2" s="1"/>
  <c r="I850" i="2"/>
  <c r="G851" i="2"/>
  <c r="H851" i="2" s="1"/>
  <c r="I851" i="2"/>
  <c r="G852" i="2"/>
  <c r="H852" i="2" s="1"/>
  <c r="I852" i="2"/>
  <c r="F847" i="2"/>
  <c r="G847" i="2" s="1"/>
  <c r="I847" i="2"/>
  <c r="F848" i="2"/>
  <c r="G848" i="2" s="1"/>
  <c r="I848" i="2"/>
  <c r="G849" i="2"/>
  <c r="I849" i="2"/>
  <c r="F853" i="2"/>
  <c r="G853" i="2" s="1"/>
  <c r="I853" i="2"/>
  <c r="F2326" i="1"/>
  <c r="G2326" i="1" s="1"/>
  <c r="H2326" i="1" s="1"/>
  <c r="F2325" i="1"/>
  <c r="F834" i="2"/>
  <c r="G834" i="2" s="1"/>
  <c r="I834" i="2"/>
  <c r="F833" i="2"/>
  <c r="G833" i="2" s="1"/>
  <c r="I833" i="2"/>
  <c r="F832" i="2"/>
  <c r="G832" i="2" s="1"/>
  <c r="I832" i="2"/>
  <c r="F831" i="2"/>
  <c r="G831" i="2" s="1"/>
  <c r="I831" i="2"/>
  <c r="F2319" i="1"/>
  <c r="G2319" i="1" s="1"/>
  <c r="F2316" i="1"/>
  <c r="G2316" i="1" s="1"/>
  <c r="F2314" i="1"/>
  <c r="G2314" i="1" s="1"/>
  <c r="H2314" i="1" s="1"/>
  <c r="F2315" i="1"/>
  <c r="F2317" i="1"/>
  <c r="G2317" i="1" s="1"/>
  <c r="H2317" i="1" s="1"/>
  <c r="F744" i="4"/>
  <c r="G744" i="4" s="1"/>
  <c r="F2309" i="1"/>
  <c r="G2304" i="1"/>
  <c r="H2304" i="1" s="1"/>
  <c r="F2306" i="1"/>
  <c r="F2305" i="1"/>
  <c r="F2308" i="1"/>
  <c r="F2307" i="1"/>
  <c r="G2303" i="1"/>
  <c r="F2302" i="1"/>
  <c r="G2302" i="1" s="1"/>
  <c r="H2302" i="1" s="1"/>
  <c r="F743" i="4"/>
  <c r="G743" i="4" s="1"/>
  <c r="F742" i="4"/>
  <c r="G742" i="4" s="1"/>
  <c r="F2301" i="1"/>
  <c r="G2301" i="1" s="1"/>
  <c r="H2301" i="1" s="1"/>
  <c r="F2300" i="1"/>
  <c r="G2300" i="1" s="1"/>
  <c r="G736" i="4"/>
  <c r="H736" i="4" s="1"/>
  <c r="G737" i="4"/>
  <c r="H737" i="4" s="1"/>
  <c r="F2299" i="1"/>
  <c r="G2299" i="1" s="1"/>
  <c r="F741" i="4"/>
  <c r="G741" i="4" s="1"/>
  <c r="F2298" i="1"/>
  <c r="G2298" i="1" s="1"/>
  <c r="G735" i="4"/>
  <c r="F738" i="4"/>
  <c r="G738" i="4" s="1"/>
  <c r="F739" i="4"/>
  <c r="G739" i="4" s="1"/>
  <c r="F740" i="4"/>
  <c r="G740" i="4" s="1"/>
  <c r="F734" i="4"/>
  <c r="G734" i="4" s="1"/>
  <c r="F2297" i="1"/>
  <c r="G2297" i="1" s="1"/>
  <c r="F2296" i="1"/>
  <c r="F2295" i="1"/>
  <c r="G2295" i="1" s="1"/>
  <c r="H2295" i="1" s="1"/>
  <c r="F2294" i="1"/>
  <c r="F733" i="4"/>
  <c r="G733" i="4" s="1"/>
  <c r="F2293" i="1"/>
  <c r="F2292" i="1"/>
  <c r="G2292" i="1" s="1"/>
  <c r="F2291" i="1"/>
  <c r="G2291" i="1" s="1"/>
  <c r="F2290" i="1"/>
  <c r="G2290" i="1" s="1"/>
  <c r="F732" i="4"/>
  <c r="F731" i="4"/>
  <c r="F2288" i="1"/>
  <c r="G2288" i="1" s="1"/>
  <c r="F2289" i="1"/>
  <c r="G2289" i="1" s="1"/>
  <c r="F2287" i="1"/>
  <c r="F729" i="4"/>
  <c r="G729" i="4" s="1"/>
  <c r="F725" i="4"/>
  <c r="G725" i="4" s="1"/>
  <c r="H725" i="4" s="1"/>
  <c r="F726" i="4"/>
  <c r="G726" i="4" s="1"/>
  <c r="F727" i="4"/>
  <c r="G727" i="4" s="1"/>
  <c r="H727" i="4" s="1"/>
  <c r="F728" i="4"/>
  <c r="G728" i="4" s="1"/>
  <c r="H728" i="4" s="1"/>
  <c r="F2286" i="1"/>
  <c r="G2286" i="1" s="1"/>
  <c r="H2286" i="1" s="1"/>
  <c r="F2285" i="1"/>
  <c r="G2285" i="1" s="1"/>
  <c r="F2281" i="1"/>
  <c r="G2281" i="1" s="1"/>
  <c r="H2281" i="1" s="1"/>
  <c r="F724" i="4"/>
  <c r="F2282" i="1"/>
  <c r="G2282" i="1" s="1"/>
  <c r="H2282" i="1" s="1"/>
  <c r="F2190" i="1"/>
  <c r="F2189" i="1"/>
  <c r="F2280" i="1"/>
  <c r="G2280" i="1" s="1"/>
  <c r="F722" i="4"/>
  <c r="F2279" i="1"/>
  <c r="G2279" i="1" s="1"/>
  <c r="G2275" i="1"/>
  <c r="H2275" i="1" s="1"/>
  <c r="G2276" i="1"/>
  <c r="H2276" i="1" s="1"/>
  <c r="G2277" i="1"/>
  <c r="H2277" i="1" s="1"/>
  <c r="F2278" i="1"/>
  <c r="G2278" i="1" s="1"/>
  <c r="G2274" i="1"/>
  <c r="F2273" i="1"/>
  <c r="G2273" i="1" s="1"/>
  <c r="F2272" i="1"/>
  <c r="G2272" i="1" s="1"/>
  <c r="F721" i="4"/>
  <c r="G721" i="4" s="1"/>
  <c r="H721" i="4" s="1"/>
  <c r="F2271" i="1"/>
  <c r="G2271" i="1" s="1"/>
  <c r="H2271" i="1" s="1"/>
  <c r="F718" i="4"/>
  <c r="G718" i="4" s="1"/>
  <c r="H718" i="4" s="1"/>
  <c r="F719" i="4"/>
  <c r="G719" i="4" s="1"/>
  <c r="F713" i="4"/>
  <c r="F717" i="4"/>
  <c r="G717" i="4" s="1"/>
  <c r="H717" i="4" s="1"/>
  <c r="F715" i="4"/>
  <c r="G715" i="4" s="1"/>
  <c r="F2270" i="1"/>
  <c r="G2270" i="1" s="1"/>
  <c r="H2270" i="1" s="1"/>
  <c r="F2269" i="1"/>
  <c r="G2269" i="1" s="1"/>
  <c r="F2268" i="1"/>
  <c r="G2268" i="1" s="1"/>
  <c r="G710" i="4"/>
  <c r="H710" i="4" s="1"/>
  <c r="G711" i="4"/>
  <c r="H711" i="4" s="1"/>
  <c r="F708" i="4"/>
  <c r="G708" i="4" s="1"/>
  <c r="H708" i="4" s="1"/>
  <c r="G709" i="4"/>
  <c r="F712" i="4"/>
  <c r="G712" i="4" s="1"/>
  <c r="F707" i="4"/>
  <c r="F2267" i="1"/>
  <c r="G2267" i="1" s="1"/>
  <c r="H2267" i="1" s="1"/>
  <c r="F2266" i="1"/>
  <c r="G2266" i="1" s="1"/>
  <c r="F2265" i="1"/>
  <c r="G2265" i="1" s="1"/>
  <c r="H2265" i="1" s="1"/>
  <c r="G2264" i="1"/>
  <c r="F2263" i="1"/>
  <c r="G2263" i="1" s="1"/>
  <c r="F703" i="4"/>
  <c r="F704" i="4"/>
  <c r="F2261" i="1"/>
  <c r="F2262" i="1"/>
  <c r="G2262" i="1" s="1"/>
  <c r="F2260" i="1"/>
  <c r="G2260" i="1" s="1"/>
  <c r="H2260" i="1" s="1"/>
  <c r="F698" i="4"/>
  <c r="F2259" i="1"/>
  <c r="F2258" i="1"/>
  <c r="G2258" i="1" s="1"/>
  <c r="H2258" i="1" s="1"/>
  <c r="F2235" i="1"/>
  <c r="F2252" i="1"/>
  <c r="G2252" i="1" s="1"/>
  <c r="F2253" i="1"/>
  <c r="G2253" i="1" s="1"/>
  <c r="G2257" i="1"/>
  <c r="H2257" i="1" s="1"/>
  <c r="G2256" i="1"/>
  <c r="H2256" i="1" s="1"/>
  <c r="G2255" i="1"/>
  <c r="H2255" i="1" s="1"/>
  <c r="F829" i="2"/>
  <c r="G829" i="2" s="1"/>
  <c r="I829" i="2"/>
  <c r="F2251" i="1"/>
  <c r="G2251" i="1" s="1"/>
  <c r="G2254" i="1"/>
  <c r="H2254" i="1" s="1"/>
  <c r="F2250" i="1"/>
  <c r="G2250" i="1" s="1"/>
  <c r="H2250" i="1" s="1"/>
  <c r="G2249" i="1"/>
  <c r="H2249" i="1" s="1"/>
  <c r="F2246" i="1"/>
  <c r="G2246" i="1" s="1"/>
  <c r="H2246" i="1" s="1"/>
  <c r="F2247" i="1"/>
  <c r="G2247" i="1" s="1"/>
  <c r="G2248" i="1"/>
  <c r="H2248" i="1" s="1"/>
  <c r="F2245" i="1"/>
  <c r="F828" i="2"/>
  <c r="G828" i="2" s="1"/>
  <c r="I828" i="2"/>
  <c r="G2243" i="1"/>
  <c r="H2243" i="1" s="1"/>
  <c r="G2242" i="1"/>
  <c r="F2244" i="1"/>
  <c r="G2244" i="1" s="1"/>
  <c r="F693" i="4"/>
  <c r="F695" i="4"/>
  <c r="F696" i="4"/>
  <c r="F687" i="4"/>
  <c r="G687" i="4" s="1"/>
  <c r="G2240" i="1"/>
  <c r="H2240" i="1" s="1"/>
  <c r="F2238" i="1"/>
  <c r="G2238" i="1" s="1"/>
  <c r="H2238" i="1" s="1"/>
  <c r="G2239" i="1"/>
  <c r="F2241" i="1"/>
  <c r="G2241" i="1" s="1"/>
  <c r="F2180" i="1"/>
  <c r="G2180" i="1" s="1"/>
  <c r="F2237" i="1"/>
  <c r="G2237" i="1" s="1"/>
  <c r="F2236" i="1"/>
  <c r="F686" i="4"/>
  <c r="G686" i="4" s="1"/>
  <c r="H686" i="4" s="1"/>
  <c r="F685" i="4"/>
  <c r="F2234" i="1"/>
  <c r="G2234" i="1" s="1"/>
  <c r="G2233" i="1"/>
  <c r="H2233" i="1" s="1"/>
  <c r="G2232" i="1"/>
  <c r="H2232" i="1" s="1"/>
  <c r="F827" i="2"/>
  <c r="G827" i="2" s="1"/>
  <c r="I827" i="2"/>
  <c r="G2231" i="1"/>
  <c r="F2230" i="1"/>
  <c r="G2230" i="1" s="1"/>
  <c r="H2230" i="1" s="1"/>
  <c r="F2229" i="1"/>
  <c r="G2229" i="1" s="1"/>
  <c r="F2227" i="1"/>
  <c r="F2228" i="1"/>
  <c r="F2226" i="1"/>
  <c r="H2495" i="1" l="1"/>
  <c r="H2489" i="1"/>
  <c r="H2487" i="1"/>
  <c r="H2477" i="1"/>
  <c r="H2493" i="1"/>
  <c r="H2484" i="1"/>
  <c r="H2474" i="1"/>
  <c r="H2476" i="1"/>
  <c r="H2472" i="1"/>
  <c r="H2475" i="1"/>
  <c r="H2471" i="1"/>
  <c r="H2462" i="1"/>
  <c r="H2464" i="1"/>
  <c r="H2457" i="1"/>
  <c r="H2458" i="1"/>
  <c r="H2461" i="1"/>
  <c r="H2460" i="1"/>
  <c r="G2451" i="1"/>
  <c r="H2451" i="1" s="1"/>
  <c r="H2453" i="1"/>
  <c r="H2450" i="1"/>
  <c r="H2452" i="1"/>
  <c r="H2449" i="1"/>
  <c r="H2440" i="1"/>
  <c r="H2437" i="1"/>
  <c r="G2447" i="1"/>
  <c r="H2447" i="1" s="1"/>
  <c r="H2444" i="1"/>
  <c r="G2443" i="1"/>
  <c r="H2443" i="1" s="1"/>
  <c r="G796" i="4"/>
  <c r="H796" i="4" s="1"/>
  <c r="H2441" i="1"/>
  <c r="G2435" i="1"/>
  <c r="H2435" i="1" s="1"/>
  <c r="F2434" i="1"/>
  <c r="G2434" i="1" s="1"/>
  <c r="H2434" i="1" s="1"/>
  <c r="G2433" i="1"/>
  <c r="H2433" i="1" s="1"/>
  <c r="H2431" i="1"/>
  <c r="G2429" i="1"/>
  <c r="H2429" i="1" s="1"/>
  <c r="G788" i="4"/>
  <c r="H788" i="4" s="1"/>
  <c r="H2424" i="1"/>
  <c r="G2422" i="1"/>
  <c r="H2422" i="1" s="1"/>
  <c r="G783" i="4"/>
  <c r="H783" i="4" s="1"/>
  <c r="G776" i="4"/>
  <c r="H776" i="4" s="1"/>
  <c r="G2418" i="1"/>
  <c r="H2418" i="1" s="1"/>
  <c r="H2417" i="1"/>
  <c r="H2414" i="1"/>
  <c r="H2419" i="1"/>
  <c r="G2420" i="1"/>
  <c r="H2420" i="1" s="1"/>
  <c r="G2407" i="1"/>
  <c r="H2407" i="1" s="1"/>
  <c r="G2408" i="1"/>
  <c r="H2408" i="1" s="1"/>
  <c r="G2411" i="1"/>
  <c r="H2411" i="1" s="1"/>
  <c r="H2412" i="1"/>
  <c r="H2413" i="1"/>
  <c r="H2405" i="1"/>
  <c r="H2404" i="1"/>
  <c r="H865" i="2"/>
  <c r="G870" i="2"/>
  <c r="H870" i="2" s="1"/>
  <c r="H2398" i="1"/>
  <c r="H2400" i="1"/>
  <c r="G771" i="4"/>
  <c r="H771" i="4" s="1"/>
  <c r="G2399" i="1"/>
  <c r="H2399" i="1" s="1"/>
  <c r="H2397" i="1"/>
  <c r="G2394" i="1"/>
  <c r="H2394" i="1" s="1"/>
  <c r="G2392" i="1"/>
  <c r="H2392" i="1" s="1"/>
  <c r="H2391" i="1"/>
  <c r="H2390" i="1"/>
  <c r="G2389" i="1"/>
  <c r="H2389" i="1" s="1"/>
  <c r="H2384" i="1"/>
  <c r="H2382" i="1"/>
  <c r="G2379" i="1"/>
  <c r="H2379" i="1" s="1"/>
  <c r="H864" i="2"/>
  <c r="H866" i="2"/>
  <c r="G2370" i="1"/>
  <c r="H2370" i="1" s="1"/>
  <c r="H2374" i="1"/>
  <c r="G2372" i="1"/>
  <c r="H2372" i="1" s="1"/>
  <c r="H862" i="2"/>
  <c r="H863" i="2"/>
  <c r="H2366" i="1"/>
  <c r="H2364" i="1"/>
  <c r="G2363" i="1"/>
  <c r="H2363" i="1" s="1"/>
  <c r="H2358" i="1"/>
  <c r="H2345" i="1"/>
  <c r="H2355" i="1"/>
  <c r="G2354" i="1"/>
  <c r="H2354" i="1" s="1"/>
  <c r="H2353" i="1"/>
  <c r="G188" i="3"/>
  <c r="H188" i="3" s="1"/>
  <c r="H2349" i="1"/>
  <c r="H2323" i="1"/>
  <c r="H2312" i="1"/>
  <c r="H846" i="2"/>
  <c r="H845" i="2"/>
  <c r="H844" i="2"/>
  <c r="H843" i="2"/>
  <c r="H840" i="2"/>
  <c r="H839" i="2"/>
  <c r="H838" i="2"/>
  <c r="H837" i="2"/>
  <c r="H836" i="2"/>
  <c r="G835" i="2"/>
  <c r="H835" i="2" s="1"/>
  <c r="H861" i="2"/>
  <c r="H859" i="2"/>
  <c r="H857" i="2"/>
  <c r="H855" i="2"/>
  <c r="G749" i="4"/>
  <c r="H749" i="4" s="1"/>
  <c r="G748" i="4"/>
  <c r="H748" i="4" s="1"/>
  <c r="G2342" i="1"/>
  <c r="H2342" i="1" s="1"/>
  <c r="H2311" i="1"/>
  <c r="H2310" i="1"/>
  <c r="G2315" i="1"/>
  <c r="H2315" i="1" s="1"/>
  <c r="G2339" i="1"/>
  <c r="H2339" i="1" s="1"/>
  <c r="H2334" i="1"/>
  <c r="G2332" i="1"/>
  <c r="H2332" i="1" s="1"/>
  <c r="H2331" i="1"/>
  <c r="H2333" i="1"/>
  <c r="G854" i="2"/>
  <c r="H854" i="2" s="1"/>
  <c r="G2328" i="1"/>
  <c r="H2328" i="1" s="1"/>
  <c r="H853" i="2"/>
  <c r="H831" i="2"/>
  <c r="H848" i="2"/>
  <c r="H849" i="2"/>
  <c r="H847" i="2"/>
  <c r="G2325" i="1"/>
  <c r="H2325" i="1" s="1"/>
  <c r="H834" i="2"/>
  <c r="H833" i="2"/>
  <c r="H832" i="2"/>
  <c r="H2319" i="1"/>
  <c r="H2316" i="1"/>
  <c r="H744" i="4"/>
  <c r="G2309" i="1"/>
  <c r="H2309" i="1" s="1"/>
  <c r="G2308" i="1"/>
  <c r="H2308" i="1" s="1"/>
  <c r="G2307" i="1"/>
  <c r="H2307" i="1" s="1"/>
  <c r="G2306" i="1"/>
  <c r="H2306" i="1" s="1"/>
  <c r="G2305" i="1"/>
  <c r="H2305" i="1" s="1"/>
  <c r="H2303" i="1"/>
  <c r="H743" i="4"/>
  <c r="H742" i="4"/>
  <c r="H2300" i="1"/>
  <c r="H2290" i="1"/>
  <c r="H2279" i="1"/>
  <c r="H2289" i="1"/>
  <c r="H2299" i="1"/>
  <c r="H2288" i="1"/>
  <c r="H2280" i="1"/>
  <c r="H739" i="4"/>
  <c r="H741" i="4"/>
  <c r="H2298" i="1"/>
  <c r="H738" i="4"/>
  <c r="H740" i="4"/>
  <c r="H735" i="4"/>
  <c r="H734" i="4"/>
  <c r="H2297" i="1"/>
  <c r="G2296" i="1"/>
  <c r="H2296" i="1" s="1"/>
  <c r="G2294" i="1"/>
  <c r="H2294" i="1" s="1"/>
  <c r="H733" i="4"/>
  <c r="G2293" i="1"/>
  <c r="H2293" i="1" s="1"/>
  <c r="H2292" i="1"/>
  <c r="H2291" i="1"/>
  <c r="G732" i="4"/>
  <c r="H732" i="4" s="1"/>
  <c r="G731" i="4"/>
  <c r="H731" i="4" s="1"/>
  <c r="G722" i="4"/>
  <c r="H722" i="4" s="1"/>
  <c r="G2287" i="1"/>
  <c r="H2287" i="1" s="1"/>
  <c r="H729" i="4"/>
  <c r="H726" i="4"/>
  <c r="H2285" i="1"/>
  <c r="G724" i="4"/>
  <c r="H724" i="4" s="1"/>
  <c r="H2269" i="1"/>
  <c r="G2261" i="1"/>
  <c r="H2261" i="1" s="1"/>
  <c r="H2278" i="1"/>
  <c r="H2274" i="1"/>
  <c r="H2273" i="1"/>
  <c r="H2272" i="1"/>
  <c r="H719" i="4"/>
  <c r="H2264" i="1"/>
  <c r="G713" i="4"/>
  <c r="H713" i="4" s="1"/>
  <c r="H715" i="4"/>
  <c r="H2268" i="1"/>
  <c r="H712" i="4"/>
  <c r="H709" i="4"/>
  <c r="G707" i="4"/>
  <c r="H707" i="4" s="1"/>
  <c r="H2266" i="1"/>
  <c r="H2263" i="1"/>
  <c r="G703" i="4"/>
  <c r="H703" i="4" s="1"/>
  <c r="G704" i="4"/>
  <c r="H704" i="4" s="1"/>
  <c r="H2262" i="1"/>
  <c r="G2259" i="1"/>
  <c r="H2259" i="1" s="1"/>
  <c r="G2235" i="1"/>
  <c r="H2235" i="1" s="1"/>
  <c r="G698" i="4"/>
  <c r="H698" i="4" s="1"/>
  <c r="H2253" i="1"/>
  <c r="H829" i="2"/>
  <c r="H2251" i="1"/>
  <c r="H2252" i="1"/>
  <c r="H2247" i="1"/>
  <c r="G2245" i="1"/>
  <c r="H2245" i="1" s="1"/>
  <c r="H828" i="2"/>
  <c r="H2242" i="1"/>
  <c r="H2244" i="1"/>
  <c r="G693" i="4"/>
  <c r="H693" i="4" s="1"/>
  <c r="G695" i="4"/>
  <c r="H695" i="4" s="1"/>
  <c r="G696" i="4"/>
  <c r="H696" i="4" s="1"/>
  <c r="H687" i="4"/>
  <c r="H2241" i="1"/>
  <c r="H2239" i="1"/>
  <c r="H2180" i="1"/>
  <c r="H2234" i="1"/>
  <c r="H2237" i="1"/>
  <c r="G2236" i="1"/>
  <c r="H2236" i="1" s="1"/>
  <c r="G685" i="4"/>
  <c r="H685" i="4" s="1"/>
  <c r="H827" i="2"/>
  <c r="H2231" i="1"/>
  <c r="H2229" i="1"/>
  <c r="F824" i="2"/>
  <c r="G824" i="2" s="1"/>
  <c r="I824" i="2"/>
  <c r="G2227" i="1"/>
  <c r="H2227" i="1" s="1"/>
  <c r="G2228" i="1"/>
  <c r="H2228" i="1" s="1"/>
  <c r="G2226" i="1"/>
  <c r="H2226" i="1" s="1"/>
  <c r="F826" i="2"/>
  <c r="G826" i="2" s="1"/>
  <c r="I826" i="2"/>
  <c r="I825" i="2"/>
  <c r="F825" i="2"/>
  <c r="F2225" i="1"/>
  <c r="G2225" i="1" s="1"/>
  <c r="F668" i="4"/>
  <c r="F684" i="4"/>
  <c r="F681" i="4"/>
  <c r="F678" i="4"/>
  <c r="F675" i="4"/>
  <c r="G675" i="4" s="1"/>
  <c r="H675" i="4" s="1"/>
  <c r="F674" i="4"/>
  <c r="F672" i="4"/>
  <c r="F2219" i="1"/>
  <c r="G2219" i="1" s="1"/>
  <c r="F2220" i="1"/>
  <c r="G2220" i="1" s="1"/>
  <c r="F2221" i="1"/>
  <c r="G2221" i="1" s="1"/>
  <c r="F2222" i="1"/>
  <c r="G2222" i="1" s="1"/>
  <c r="H2222" i="1" s="1"/>
  <c r="F2223" i="1"/>
  <c r="G2223" i="1" s="1"/>
  <c r="H2223" i="1" s="1"/>
  <c r="F2224" i="1"/>
  <c r="G2224" i="1" s="1"/>
  <c r="F2218" i="1"/>
  <c r="G2217" i="1"/>
  <c r="H2217" i="1" s="1"/>
  <c r="F2215" i="1"/>
  <c r="G2215" i="1" s="1"/>
  <c r="G2216" i="1"/>
  <c r="H2216" i="1" s="1"/>
  <c r="F2214" i="1"/>
  <c r="G2214" i="1" s="1"/>
  <c r="F2212" i="1"/>
  <c r="G2212" i="1" s="1"/>
  <c r="F2211" i="1"/>
  <c r="G2211" i="1" s="1"/>
  <c r="F2173" i="1"/>
  <c r="A35" i="15"/>
  <c r="G2206" i="1"/>
  <c r="H2206" i="1" s="1"/>
  <c r="F2207" i="1"/>
  <c r="G2207" i="1" s="1"/>
  <c r="F2208" i="1"/>
  <c r="F2209" i="1"/>
  <c r="G2209" i="1" s="1"/>
  <c r="F2210" i="1"/>
  <c r="G2210" i="1" s="1"/>
  <c r="G2205" i="1"/>
  <c r="H2205" i="1" s="1"/>
  <c r="F2204" i="1"/>
  <c r="G2204" i="1" s="1"/>
  <c r="F823" i="2"/>
  <c r="G823" i="2" s="1"/>
  <c r="I823" i="2"/>
  <c r="F822" i="2"/>
  <c r="G822" i="2" s="1"/>
  <c r="I822" i="2"/>
  <c r="F2203" i="1"/>
  <c r="G2203" i="1" s="1"/>
  <c r="H2203" i="1" s="1"/>
  <c r="F2196" i="1"/>
  <c r="F2198" i="1"/>
  <c r="G2198" i="1" s="1"/>
  <c r="F2194" i="1"/>
  <c r="F2202" i="1"/>
  <c r="G2202" i="1" s="1"/>
  <c r="F2201" i="1"/>
  <c r="F2200" i="1"/>
  <c r="G2200" i="1" s="1"/>
  <c r="F2199" i="1"/>
  <c r="G2199" i="1" s="1"/>
  <c r="H2199" i="1" s="1"/>
  <c r="F2197" i="1"/>
  <c r="G2197" i="1" s="1"/>
  <c r="H826" i="2" l="1"/>
  <c r="G825" i="2"/>
  <c r="H825" i="2" s="1"/>
  <c r="H2214" i="1"/>
  <c r="H2211" i="1"/>
  <c r="H2221" i="1"/>
  <c r="H824" i="2"/>
  <c r="G668" i="4"/>
  <c r="H668" i="4" s="1"/>
  <c r="G684" i="4"/>
  <c r="H684" i="4" s="1"/>
  <c r="G681" i="4"/>
  <c r="H681" i="4" s="1"/>
  <c r="G678" i="4"/>
  <c r="H678" i="4" s="1"/>
  <c r="G674" i="4"/>
  <c r="H674" i="4" s="1"/>
  <c r="G672" i="4"/>
  <c r="H672" i="4" s="1"/>
  <c r="H2225" i="1"/>
  <c r="H2219" i="1"/>
  <c r="H2224" i="1"/>
  <c r="H2220" i="1"/>
  <c r="G2218" i="1"/>
  <c r="H2218" i="1" s="1"/>
  <c r="H2215" i="1"/>
  <c r="H2212" i="1"/>
  <c r="H2210" i="1"/>
  <c r="H2209" i="1"/>
  <c r="G2208" i="1"/>
  <c r="H2208" i="1" s="1"/>
  <c r="H2207" i="1"/>
  <c r="H823" i="2"/>
  <c r="H822" i="2"/>
  <c r="H2204" i="1"/>
  <c r="H2202" i="1"/>
  <c r="G2201" i="1"/>
  <c r="H2201" i="1" s="1"/>
  <c r="H2200" i="1"/>
  <c r="H2198" i="1"/>
  <c r="H2197" i="1"/>
  <c r="G2196" i="1"/>
  <c r="H2196" i="1" s="1"/>
  <c r="F2195" i="1"/>
  <c r="G2195" i="1" s="1"/>
  <c r="G2194" i="1"/>
  <c r="F2193" i="1"/>
  <c r="G2193" i="1" s="1"/>
  <c r="F2192" i="1"/>
  <c r="G2192" i="1" s="1"/>
  <c r="H2192" i="1" s="1"/>
  <c r="F671" i="4"/>
  <c r="H2195" i="1" l="1"/>
  <c r="H2194" i="1"/>
  <c r="H2193" i="1"/>
  <c r="G671" i="4"/>
  <c r="H671" i="4" s="1"/>
  <c r="F2188" i="1"/>
  <c r="G2190" i="1"/>
  <c r="H2190" i="1" s="1"/>
  <c r="F2191" i="1"/>
  <c r="G2191" i="1" s="1"/>
  <c r="F2187" i="1"/>
  <c r="G2187" i="1" s="1"/>
  <c r="H2187" i="1" s="1"/>
  <c r="F2186" i="1"/>
  <c r="G2186" i="1" s="1"/>
  <c r="F2185" i="1"/>
  <c r="G2185" i="1" s="1"/>
  <c r="F2184" i="1"/>
  <c r="G2184" i="1" s="1"/>
  <c r="F2183" i="1"/>
  <c r="G2183" i="1" s="1"/>
  <c r="F2182" i="1"/>
  <c r="G2182" i="1" s="1"/>
  <c r="H2182" i="1" s="1"/>
  <c r="F2181" i="1"/>
  <c r="G2181" i="1" s="1"/>
  <c r="H2181" i="1" s="1"/>
  <c r="F2177" i="1"/>
  <c r="G2189" i="1" l="1"/>
  <c r="H2189" i="1" s="1"/>
  <c r="G2188" i="1"/>
  <c r="H2188" i="1" s="1"/>
  <c r="H2191" i="1"/>
  <c r="H2186" i="1"/>
  <c r="H2185" i="1"/>
  <c r="H2184" i="1"/>
  <c r="H2183" i="1"/>
  <c r="F821" i="2"/>
  <c r="G821" i="2" s="1"/>
  <c r="I821" i="2"/>
  <c r="F2179" i="1"/>
  <c r="G2179" i="1" s="1"/>
  <c r="F2178" i="1"/>
  <c r="G2178" i="1" s="1"/>
  <c r="H2178" i="1" s="1"/>
  <c r="G2177" i="1"/>
  <c r="H2177" i="1" s="1"/>
  <c r="F2176" i="1"/>
  <c r="G2176" i="1" s="1"/>
  <c r="H2176" i="1" s="1"/>
  <c r="F2175" i="1"/>
  <c r="F2174" i="1"/>
  <c r="F820" i="2"/>
  <c r="G820" i="2" s="1"/>
  <c r="H820" i="2" s="1"/>
  <c r="I820" i="2"/>
  <c r="F664" i="4"/>
  <c r="F2171" i="1"/>
  <c r="F2172" i="1"/>
  <c r="G2172" i="1" s="1"/>
  <c r="H2172" i="1" s="1"/>
  <c r="G2173" i="1"/>
  <c r="G2175" i="1" l="1"/>
  <c r="H2175" i="1" s="1"/>
  <c r="H821" i="2"/>
  <c r="H2179" i="1"/>
  <c r="G2174" i="1"/>
  <c r="H2174" i="1" s="1"/>
  <c r="G664" i="4"/>
  <c r="H664" i="4" s="1"/>
  <c r="H2173" i="1"/>
  <c r="G2171" i="1"/>
  <c r="H2171" i="1" s="1"/>
  <c r="F2170" i="1"/>
  <c r="G2170" i="1" s="1"/>
  <c r="F628" i="4"/>
  <c r="G2154" i="1"/>
  <c r="H2154" i="1" s="1"/>
  <c r="G2153" i="1"/>
  <c r="H2153" i="1" s="1"/>
  <c r="G2167" i="1"/>
  <c r="H2167" i="1" s="1"/>
  <c r="F2169" i="1"/>
  <c r="G2169" i="1" s="1"/>
  <c r="H2169" i="1" s="1"/>
  <c r="F2168" i="1"/>
  <c r="F2163" i="1"/>
  <c r="G2163" i="1" s="1"/>
  <c r="F2165" i="1"/>
  <c r="G2165" i="1" s="1"/>
  <c r="H2165" i="1" s="1"/>
  <c r="G2166" i="1"/>
  <c r="H2166" i="1" s="1"/>
  <c r="F2164" i="1"/>
  <c r="G2164" i="1" s="1"/>
  <c r="F2162" i="1"/>
  <c r="G2162" i="1" s="1"/>
  <c r="H2162" i="1" s="1"/>
  <c r="F2161" i="1"/>
  <c r="G2161" i="1" s="1"/>
  <c r="H2161" i="1" s="1"/>
  <c r="F654" i="4"/>
  <c r="F2159" i="1"/>
  <c r="G2159" i="1" s="1"/>
  <c r="F2158" i="1"/>
  <c r="G2158" i="1" s="1"/>
  <c r="F2157" i="1"/>
  <c r="G2157" i="1" s="1"/>
  <c r="H2157" i="1" s="1"/>
  <c r="F2160" i="1"/>
  <c r="G2160" i="1" s="1"/>
  <c r="F2155" i="1"/>
  <c r="G2155" i="1" s="1"/>
  <c r="F2156" i="1"/>
  <c r="G2156" i="1" s="1"/>
  <c r="F650" i="4"/>
  <c r="F2152" i="1"/>
  <c r="G2152" i="1" s="1"/>
  <c r="H2152" i="1" s="1"/>
  <c r="F2150" i="1"/>
  <c r="F2151" i="1"/>
  <c r="G2151" i="1" s="1"/>
  <c r="F648" i="4"/>
  <c r="G648" i="4" s="1"/>
  <c r="F2149" i="1"/>
  <c r="G2149" i="1" s="1"/>
  <c r="H2149" i="1" s="1"/>
  <c r="F647" i="4"/>
  <c r="G647" i="4" s="1"/>
  <c r="F2148" i="1"/>
  <c r="G2148" i="1" s="1"/>
  <c r="F2147" i="1"/>
  <c r="F2144" i="1"/>
  <c r="G2144" i="1" s="1"/>
  <c r="H2144" i="1" s="1"/>
  <c r="F2143" i="1"/>
  <c r="G2143" i="1" s="1"/>
  <c r="H2143" i="1" s="1"/>
  <c r="F819" i="2"/>
  <c r="I819" i="2"/>
  <c r="G2138" i="1"/>
  <c r="H2138" i="1" s="1"/>
  <c r="G2141" i="1"/>
  <c r="H2141" i="1" s="1"/>
  <c r="F2139" i="1"/>
  <c r="G2139" i="1" s="1"/>
  <c r="G2140" i="1"/>
  <c r="H2140" i="1" s="1"/>
  <c r="F2142" i="1"/>
  <c r="G2142" i="1" s="1"/>
  <c r="G2137" i="1"/>
  <c r="H2137" i="1" s="1"/>
  <c r="F2136" i="1"/>
  <c r="G2136" i="1" s="1"/>
  <c r="F2135" i="1"/>
  <c r="G2135" i="1" s="1"/>
  <c r="F2134" i="1"/>
  <c r="G2134" i="1" s="1"/>
  <c r="F2132" i="1"/>
  <c r="G2132" i="1" s="1"/>
  <c r="H2132" i="1" s="1"/>
  <c r="F2130" i="1"/>
  <c r="G2130" i="1" s="1"/>
  <c r="H2130" i="1" s="1"/>
  <c r="F2131" i="1"/>
  <c r="G2131" i="1" s="1"/>
  <c r="F2133" i="1"/>
  <c r="G2133" i="1" s="1"/>
  <c r="F644" i="4"/>
  <c r="G644" i="4" s="1"/>
  <c r="F643" i="4"/>
  <c r="F640" i="4"/>
  <c r="G640" i="4" s="1"/>
  <c r="F641" i="4"/>
  <c r="G641" i="4" s="1"/>
  <c r="G584" i="4"/>
  <c r="H584" i="4" s="1"/>
  <c r="G585" i="4"/>
  <c r="H585" i="4" s="1"/>
  <c r="G586" i="4"/>
  <c r="H586" i="4" s="1"/>
  <c r="G587" i="4"/>
  <c r="H587" i="4" s="1"/>
  <c r="G583" i="4"/>
  <c r="H583" i="4" s="1"/>
  <c r="F2125" i="1"/>
  <c r="G2125" i="1" s="1"/>
  <c r="F2100" i="1"/>
  <c r="F2103" i="1"/>
  <c r="F2104" i="1"/>
  <c r="F2091" i="1"/>
  <c r="F2128" i="1"/>
  <c r="G2128" i="1" s="1"/>
  <c r="H2128" i="1" s="1"/>
  <c r="F2129" i="1"/>
  <c r="G2129" i="1" s="1"/>
  <c r="H2129" i="1" s="1"/>
  <c r="F2126" i="1"/>
  <c r="G2126" i="1" s="1"/>
  <c r="H2126" i="1" s="1"/>
  <c r="F639" i="4"/>
  <c r="G639" i="4" s="1"/>
  <c r="H639" i="4" s="1"/>
  <c r="F637" i="4"/>
  <c r="F2124" i="1"/>
  <c r="G2124" i="1" s="1"/>
  <c r="G2121" i="1"/>
  <c r="H2121" i="1" s="1"/>
  <c r="F2123" i="1"/>
  <c r="F2122" i="1"/>
  <c r="G2122" i="1" s="1"/>
  <c r="G2118" i="1"/>
  <c r="H2118" i="1" s="1"/>
  <c r="F818" i="2"/>
  <c r="G818" i="2" s="1"/>
  <c r="I818" i="2"/>
  <c r="F2119" i="1"/>
  <c r="G2119" i="1" s="1"/>
  <c r="G2117" i="1"/>
  <c r="F2116" i="1"/>
  <c r="G2116" i="1" s="1"/>
  <c r="H2116" i="1" s="1"/>
  <c r="F2115" i="1"/>
  <c r="G2115" i="1" s="1"/>
  <c r="F2114" i="1"/>
  <c r="G2114" i="1" s="1"/>
  <c r="F2113" i="1"/>
  <c r="G2113" i="1" s="1"/>
  <c r="F2112" i="1"/>
  <c r="G2112" i="1" s="1"/>
  <c r="G819" i="2" l="1"/>
  <c r="H819" i="2" s="1"/>
  <c r="H640" i="4"/>
  <c r="H644" i="4"/>
  <c r="H2170" i="1"/>
  <c r="G628" i="4"/>
  <c r="H628" i="4" s="1"/>
  <c r="H2159" i="1"/>
  <c r="G2168" i="1"/>
  <c r="H2168" i="1" s="1"/>
  <c r="H2163" i="1"/>
  <c r="H2164" i="1"/>
  <c r="H647" i="4"/>
  <c r="G654" i="4"/>
  <c r="H654" i="4" s="1"/>
  <c r="H2158" i="1"/>
  <c r="G2150" i="1"/>
  <c r="H2150" i="1" s="1"/>
  <c r="H2160" i="1"/>
  <c r="H2155" i="1"/>
  <c r="H2156" i="1"/>
  <c r="G650" i="4"/>
  <c r="H650" i="4" s="1"/>
  <c r="H2151" i="1"/>
  <c r="H2112" i="1"/>
  <c r="H2133" i="1"/>
  <c r="H2134" i="1"/>
  <c r="H648" i="4"/>
  <c r="H2148" i="1"/>
  <c r="G2147" i="1"/>
  <c r="H2147" i="1" s="1"/>
  <c r="H2142" i="1"/>
  <c r="H2139" i="1"/>
  <c r="H2136" i="1"/>
  <c r="H2135" i="1"/>
  <c r="H2131" i="1"/>
  <c r="G643" i="4"/>
  <c r="H643" i="4" s="1"/>
  <c r="H641" i="4"/>
  <c r="H2125" i="1"/>
  <c r="G637" i="4"/>
  <c r="H637" i="4" s="1"/>
  <c r="G2120" i="1"/>
  <c r="H2120" i="1" s="1"/>
  <c r="G2123" i="1"/>
  <c r="H2123" i="1" s="1"/>
  <c r="H2122" i="1"/>
  <c r="H2124" i="1"/>
  <c r="H818" i="2"/>
  <c r="H2119" i="1"/>
  <c r="H2117" i="1"/>
  <c r="H2115" i="1"/>
  <c r="H2113" i="1"/>
  <c r="H2114" i="1"/>
  <c r="F2110" i="1"/>
  <c r="G2110" i="1" s="1"/>
  <c r="H2110" i="1" s="1"/>
  <c r="F2109" i="1"/>
  <c r="G2109" i="1" s="1"/>
  <c r="F2111" i="1"/>
  <c r="G2111" i="1" l="1"/>
  <c r="H2111" i="1" s="1"/>
  <c r="H2109" i="1"/>
  <c r="F2108" i="1"/>
  <c r="G2108" i="1" s="1"/>
  <c r="H2108" i="1" l="1"/>
  <c r="F2107" i="1"/>
  <c r="G2107" i="1" s="1"/>
  <c r="H2107" i="1" l="1"/>
  <c r="F2106" i="1"/>
  <c r="G2106" i="1" s="1"/>
  <c r="H2106" i="1" l="1"/>
  <c r="F2105" i="1"/>
  <c r="G2105" i="1" s="1"/>
  <c r="H2105" i="1" l="1"/>
  <c r="F2101" i="1"/>
  <c r="G2101" i="1" s="1"/>
  <c r="H2101" i="1" s="1"/>
  <c r="F2102" i="1"/>
  <c r="G2102" i="1" s="1"/>
  <c r="G2104" i="1"/>
  <c r="H2104" i="1" s="1"/>
  <c r="F817" i="2"/>
  <c r="G817" i="2" s="1"/>
  <c r="H817" i="2" s="1"/>
  <c r="I817" i="2"/>
  <c r="G2103" i="1" l="1"/>
  <c r="H2103" i="1" s="1"/>
  <c r="H2102" i="1"/>
  <c r="G2097" i="1"/>
  <c r="H2097" i="1" s="1"/>
  <c r="G2098" i="1"/>
  <c r="H2098" i="1" s="1"/>
  <c r="F2099" i="1"/>
  <c r="G2099" i="1" s="1"/>
  <c r="G2096" i="1"/>
  <c r="H2096" i="1" s="1"/>
  <c r="G2100" i="1"/>
  <c r="H2099" i="1" l="1"/>
  <c r="H2100" i="1"/>
  <c r="F2094" i="1"/>
  <c r="G2094" i="1" s="1"/>
  <c r="F2095" i="1"/>
  <c r="G2095" i="1" s="1"/>
  <c r="H2095" i="1" l="1"/>
  <c r="H2094" i="1"/>
  <c r="F2089" i="1"/>
  <c r="F2090" i="1"/>
  <c r="G2091" i="1" l="1"/>
  <c r="G2090" i="1"/>
  <c r="H2090" i="1" s="1"/>
  <c r="H2091" i="1" l="1"/>
  <c r="G2089" i="1"/>
  <c r="H2089" i="1" s="1"/>
  <c r="F2088" i="1" l="1"/>
  <c r="G2088" i="1" s="1"/>
  <c r="F2087" i="1"/>
  <c r="G2087" i="1" s="1"/>
  <c r="H2087" i="1" l="1"/>
  <c r="H2088" i="1"/>
  <c r="F2085" i="1"/>
  <c r="F2086" i="1"/>
  <c r="G2086" i="1" l="1"/>
  <c r="H2086" i="1" l="1"/>
  <c r="G2085" i="1"/>
  <c r="F2084" i="1"/>
  <c r="G2084" i="1" s="1"/>
  <c r="H2084" i="1" s="1"/>
  <c r="H2085" i="1" l="1"/>
  <c r="F2082" i="1"/>
  <c r="G2082" i="1" s="1"/>
  <c r="F2083" i="1"/>
  <c r="G2083" i="1" s="1"/>
  <c r="H2082" i="1" l="1"/>
  <c r="H2083" i="1"/>
  <c r="F2081" i="1"/>
  <c r="G2081" i="1" s="1"/>
  <c r="H2081" i="1" l="1"/>
  <c r="F2078" i="1"/>
  <c r="F2079" i="1"/>
  <c r="F2077" i="1"/>
  <c r="G2077" i="1" l="1"/>
  <c r="H2077" i="1" s="1"/>
  <c r="G2078" i="1"/>
  <c r="G2079" i="1"/>
  <c r="H2079" i="1" s="1"/>
  <c r="F2076" i="1"/>
  <c r="F2080" i="1"/>
  <c r="G2080" i="1" s="1"/>
  <c r="H2080" i="1" s="1"/>
  <c r="H2078" i="1" l="1"/>
  <c r="G2076" i="1"/>
  <c r="H2076" i="1" s="1"/>
  <c r="F2075" i="1"/>
  <c r="G2075" i="1" l="1"/>
  <c r="H2075" i="1" s="1"/>
  <c r="F2074" i="1"/>
  <c r="G2074" i="1" s="1"/>
  <c r="H2074" i="1" s="1"/>
  <c r="F2073" i="1"/>
  <c r="G2073" i="1" s="1"/>
  <c r="H2073" i="1" s="1"/>
  <c r="G2072" i="1" l="1"/>
  <c r="H2072" i="1" s="1"/>
  <c r="G2071" i="1"/>
  <c r="H2071" i="1" s="1"/>
  <c r="G2070" i="1"/>
  <c r="H2070" i="1" s="1"/>
  <c r="G2068" i="1"/>
  <c r="H2068" i="1" s="1"/>
  <c r="F2064" i="1"/>
  <c r="G2064" i="1" s="1"/>
  <c r="H2064" i="1" s="1"/>
  <c r="F2065" i="1"/>
  <c r="G2065" i="1" s="1"/>
  <c r="F2066" i="1"/>
  <c r="G2066" i="1" s="1"/>
  <c r="G2067" i="1"/>
  <c r="H2067" i="1" s="1"/>
  <c r="G2069" i="1"/>
  <c r="H2069" i="1" s="1"/>
  <c r="H2065" i="1" l="1"/>
  <c r="H2066" i="1"/>
  <c r="F2062" i="1"/>
  <c r="G2062" i="1" s="1"/>
  <c r="H2062" i="1" s="1"/>
  <c r="F2063" i="1"/>
  <c r="G2063" i="1" s="1"/>
  <c r="H2063" i="1" s="1"/>
  <c r="F803" i="2" l="1"/>
  <c r="G803" i="2" s="1"/>
  <c r="I803" i="2"/>
  <c r="F802" i="2"/>
  <c r="G802" i="2" s="1"/>
  <c r="I802" i="2"/>
  <c r="H802" i="2" l="1"/>
  <c r="H803" i="2"/>
  <c r="F2061" i="1"/>
  <c r="G2061" i="1" s="1"/>
  <c r="H2061" i="1" l="1"/>
  <c r="F2058" i="1"/>
  <c r="F2059" i="1"/>
  <c r="G2059" i="1" s="1"/>
  <c r="F2060" i="1"/>
  <c r="G2060" i="1" s="1"/>
  <c r="H2059" i="1" l="1"/>
  <c r="H2060" i="1"/>
  <c r="G2058" i="1"/>
  <c r="H2058" i="1" s="1"/>
  <c r="G2057" i="1"/>
  <c r="H2057" i="1" s="1"/>
  <c r="G2056" i="1"/>
  <c r="H2056" i="1" s="1"/>
  <c r="G2054" i="1"/>
  <c r="H2054" i="1" s="1"/>
  <c r="G2053" i="1"/>
  <c r="H2053" i="1" s="1"/>
  <c r="G2052" i="1"/>
  <c r="H2052" i="1" s="1"/>
  <c r="G2051" i="1"/>
  <c r="H2051" i="1" s="1"/>
  <c r="G2049" i="1"/>
  <c r="H2049" i="1" s="1"/>
  <c r="G2048" i="1"/>
  <c r="H2048" i="1" s="1"/>
  <c r="G2045" i="1"/>
  <c r="H2045" i="1" s="1"/>
  <c r="G2044" i="1"/>
  <c r="H2044" i="1" s="1"/>
  <c r="G2042" i="1"/>
  <c r="H2042" i="1" s="1"/>
  <c r="F2038" i="1"/>
  <c r="G2038" i="1" s="1"/>
  <c r="F2039" i="1"/>
  <c r="G2039" i="1" s="1"/>
  <c r="F2040" i="1"/>
  <c r="G2040" i="1" s="1"/>
  <c r="H2040" i="1" s="1"/>
  <c r="G2041" i="1"/>
  <c r="H2041" i="1" s="1"/>
  <c r="G2043" i="1"/>
  <c r="F2046" i="1"/>
  <c r="G2046" i="1" s="1"/>
  <c r="G2047" i="1"/>
  <c r="H2047" i="1" s="1"/>
  <c r="G2050" i="1"/>
  <c r="G2055" i="1"/>
  <c r="F2037" i="1"/>
  <c r="G2037" i="1" s="1"/>
  <c r="H2037" i="1" l="1"/>
  <c r="H2050" i="1"/>
  <c r="H2043" i="1"/>
  <c r="H2038" i="1"/>
  <c r="H2055" i="1"/>
  <c r="H2046" i="1"/>
  <c r="H2039" i="1"/>
  <c r="F580" i="4"/>
  <c r="G580" i="4" s="1"/>
  <c r="H580" i="4" l="1"/>
  <c r="F2036" i="1"/>
  <c r="F2034" i="1"/>
  <c r="G2034" i="1" s="1"/>
  <c r="F2035" i="1"/>
  <c r="G2035" i="1" s="1"/>
  <c r="F2033" i="1"/>
  <c r="G2033" i="1" s="1"/>
  <c r="H2033" i="1" s="1"/>
  <c r="I816" i="2"/>
  <c r="F816" i="2"/>
  <c r="G816" i="2" s="1"/>
  <c r="H816" i="2" l="1"/>
  <c r="G2036" i="1"/>
  <c r="H2036" i="1" s="1"/>
  <c r="H2034" i="1"/>
  <c r="H2035" i="1"/>
  <c r="F2032" i="1"/>
  <c r="G2032" i="1" s="1"/>
  <c r="F815" i="2"/>
  <c r="G815" i="2" s="1"/>
  <c r="I815" i="2"/>
  <c r="F814" i="2"/>
  <c r="I814" i="2"/>
  <c r="G814" i="2" l="1"/>
  <c r="H814" i="2" s="1"/>
  <c r="H2032" i="1"/>
  <c r="H815" i="2"/>
  <c r="F2030" i="1"/>
  <c r="G2030" i="1" s="1"/>
  <c r="F2031" i="1"/>
  <c r="G2031" i="1" s="1"/>
  <c r="F813" i="2"/>
  <c r="G813" i="2" s="1"/>
  <c r="I813" i="2"/>
  <c r="H2030" i="1" l="1"/>
  <c r="H2031" i="1"/>
  <c r="H813" i="2"/>
  <c r="G2027" i="1"/>
  <c r="H2027" i="1" s="1"/>
  <c r="G2028" i="1"/>
  <c r="H2028" i="1" s="1"/>
  <c r="G2026" i="1"/>
  <c r="H2026" i="1" s="1"/>
  <c r="F812" i="2"/>
  <c r="G812" i="2" s="1"/>
  <c r="I812" i="2"/>
  <c r="F811" i="2"/>
  <c r="G811" i="2" s="1"/>
  <c r="I811" i="2"/>
  <c r="F2029" i="1"/>
  <c r="G2029" i="1" s="1"/>
  <c r="G2025" i="1"/>
  <c r="H2025" i="1" s="1"/>
  <c r="F2024" i="1"/>
  <c r="G2024" i="1" s="1"/>
  <c r="H2029" i="1" l="1"/>
  <c r="H812" i="2"/>
  <c r="H811" i="2"/>
  <c r="H2024" i="1"/>
  <c r="F2023" i="1"/>
  <c r="G2023" i="1" s="1"/>
  <c r="F2022" i="1"/>
  <c r="G2022" i="1" s="1"/>
  <c r="F2021" i="1"/>
  <c r="G2021" i="1" s="1"/>
  <c r="H2023" i="1" l="1"/>
  <c r="H2022" i="1"/>
  <c r="H2021" i="1"/>
  <c r="F808" i="2"/>
  <c r="G808" i="2" s="1"/>
  <c r="I808" i="2"/>
  <c r="F809" i="2"/>
  <c r="G809" i="2" s="1"/>
  <c r="I809" i="2"/>
  <c r="F810" i="2"/>
  <c r="G810" i="2" s="1"/>
  <c r="I810" i="2"/>
  <c r="I807" i="2"/>
  <c r="F807" i="2"/>
  <c r="G807" i="2" s="1"/>
  <c r="H807" i="2" s="1"/>
  <c r="H810" i="2" l="1"/>
  <c r="H809" i="2"/>
  <c r="H808" i="2"/>
  <c r="F2020" i="1"/>
  <c r="G2020" i="1" s="1"/>
  <c r="H2020" i="1" s="1"/>
  <c r="F1991" i="1" l="1"/>
  <c r="G1991" i="1" s="1"/>
  <c r="F1992" i="1"/>
  <c r="G1992" i="1" s="1"/>
  <c r="F1993" i="1"/>
  <c r="G1993" i="1" s="1"/>
  <c r="H1993" i="1" s="1"/>
  <c r="F1994" i="1"/>
  <c r="G1994" i="1" s="1"/>
  <c r="F1995" i="1"/>
  <c r="G1995" i="1" s="1"/>
  <c r="F1996" i="1"/>
  <c r="G1996" i="1" s="1"/>
  <c r="F1997" i="1"/>
  <c r="G1997" i="1" s="1"/>
  <c r="F1998" i="1"/>
  <c r="G1998" i="1" s="1"/>
  <c r="F1999" i="1"/>
  <c r="G1999" i="1" s="1"/>
  <c r="F2018" i="1"/>
  <c r="G2018" i="1" s="1"/>
  <c r="F2019" i="1"/>
  <c r="G2019" i="1" s="1"/>
  <c r="H1994" i="1" l="1"/>
  <c r="H1998" i="1"/>
  <c r="H1997" i="1"/>
  <c r="H2018" i="1"/>
  <c r="H1995" i="1"/>
  <c r="H1991" i="1"/>
  <c r="H1999" i="1"/>
  <c r="H1996" i="1"/>
  <c r="H1992" i="1"/>
  <c r="H2019" i="1"/>
  <c r="F2016" i="1"/>
  <c r="G2016" i="1" s="1"/>
  <c r="H2016" i="1" s="1"/>
  <c r="F2017" i="1"/>
  <c r="G2017" i="1" s="1"/>
  <c r="F2015" i="1"/>
  <c r="H2017" i="1" l="1"/>
  <c r="G2015" i="1"/>
  <c r="H2015" i="1" s="1"/>
  <c r="F569" i="4"/>
  <c r="G569" i="4" s="1"/>
  <c r="F567" i="4"/>
  <c r="F2013" i="1"/>
  <c r="H569" i="4" l="1"/>
  <c r="G567" i="4"/>
  <c r="H567" i="4" s="1"/>
  <c r="G2013" i="1"/>
  <c r="H2013" i="1" s="1"/>
  <c r="F2012" i="1"/>
  <c r="G2012" i="1" s="1"/>
  <c r="F2011" i="1"/>
  <c r="G2011" i="1" s="1"/>
  <c r="F2010" i="1"/>
  <c r="G2010" i="1" s="1"/>
  <c r="F2009" i="1"/>
  <c r="G2009" i="1" s="1"/>
  <c r="H2012" i="1" l="1"/>
  <c r="H2011" i="1"/>
  <c r="H2010" i="1"/>
  <c r="H2009" i="1"/>
  <c r="F2008" i="1"/>
  <c r="G2008" i="1" s="1"/>
  <c r="I805" i="2"/>
  <c r="I806" i="2"/>
  <c r="G805" i="2"/>
  <c r="H805" i="2" s="1"/>
  <c r="G806" i="2"/>
  <c r="H806" i="2" s="1"/>
  <c r="G804" i="2"/>
  <c r="I804" i="2"/>
  <c r="F2007" i="1"/>
  <c r="G2007" i="1" s="1"/>
  <c r="H2008" i="1" l="1"/>
  <c r="H804" i="2"/>
  <c r="H2007" i="1"/>
  <c r="G2003" i="1"/>
  <c r="H2003" i="1" s="1"/>
  <c r="F798" i="2" l="1"/>
  <c r="G798" i="2" s="1"/>
  <c r="I798" i="2"/>
  <c r="F799" i="2"/>
  <c r="G799" i="2" s="1"/>
  <c r="I799" i="2"/>
  <c r="F800" i="2"/>
  <c r="G800" i="2" s="1"/>
  <c r="I800" i="2"/>
  <c r="F801" i="2"/>
  <c r="G801" i="2" s="1"/>
  <c r="I801" i="2"/>
  <c r="I797" i="2"/>
  <c r="F797" i="2"/>
  <c r="G2002" i="1"/>
  <c r="F2005" i="1"/>
  <c r="G2005" i="1" s="1"/>
  <c r="H2005" i="1" s="1"/>
  <c r="F2006" i="1"/>
  <c r="G2006" i="1" s="1"/>
  <c r="F2004" i="1"/>
  <c r="G2004" i="1" s="1"/>
  <c r="H2004" i="1" l="1"/>
  <c r="H801" i="2"/>
  <c r="H800" i="2"/>
  <c r="H799" i="2"/>
  <c r="H798" i="2"/>
  <c r="G797" i="2"/>
  <c r="H797" i="2" s="1"/>
  <c r="H2002" i="1"/>
  <c r="H2006" i="1"/>
  <c r="F565" i="4"/>
  <c r="G565" i="4" s="1"/>
  <c r="H565" i="4" l="1"/>
  <c r="F2000" i="1"/>
  <c r="F563" i="4" l="1"/>
  <c r="G563" i="4" s="1"/>
  <c r="H563" i="4" s="1"/>
  <c r="F564" i="4"/>
  <c r="G564" i="4" s="1"/>
  <c r="F562" i="4"/>
  <c r="G562" i="4" s="1"/>
  <c r="G2000" i="1"/>
  <c r="H2000" i="1" s="1"/>
  <c r="F2001" i="1"/>
  <c r="G2001" i="1" s="1"/>
  <c r="H564" i="4" l="1"/>
  <c r="H562" i="4"/>
  <c r="H2001" i="1"/>
  <c r="F559" i="4"/>
  <c r="G559" i="4" s="1"/>
  <c r="H559" i="4" l="1"/>
  <c r="F556" i="4"/>
  <c r="G556" i="4" s="1"/>
  <c r="F557" i="4"/>
  <c r="G557" i="4" s="1"/>
  <c r="F558" i="4"/>
  <c r="G558" i="4" s="1"/>
  <c r="H558" i="4" s="1"/>
  <c r="F555" i="4"/>
  <c r="G555" i="4" s="1"/>
  <c r="H555" i="4" s="1"/>
  <c r="H556" i="4" l="1"/>
  <c r="H557" i="4"/>
  <c r="G796" i="2"/>
  <c r="H796" i="2" s="1"/>
  <c r="F1990" i="1"/>
  <c r="G795" i="2"/>
  <c r="I795" i="2"/>
  <c r="F794" i="2"/>
  <c r="G794" i="2" s="1"/>
  <c r="I794" i="2"/>
  <c r="H794" i="2" l="1"/>
  <c r="F793" i="2"/>
  <c r="G793" i="2" s="1"/>
  <c r="I793" i="2"/>
  <c r="G1990" i="1"/>
  <c r="H1990" i="1" s="1"/>
  <c r="H795" i="2"/>
  <c r="F1989" i="1"/>
  <c r="H793" i="2" l="1"/>
  <c r="G1989" i="1"/>
  <c r="H1989" i="1" s="1"/>
  <c r="G1987" i="1"/>
  <c r="H1987" i="1" s="1"/>
  <c r="G1986" i="1"/>
  <c r="H1986" i="1" s="1"/>
  <c r="G1985" i="1"/>
  <c r="H1985" i="1" s="1"/>
  <c r="G1984" i="1"/>
  <c r="H1984" i="1" s="1"/>
  <c r="G1983" i="1"/>
  <c r="H1983" i="1" s="1"/>
  <c r="G1982" i="1"/>
  <c r="H1982" i="1" s="1"/>
  <c r="G1977" i="1"/>
  <c r="H1977" i="1" s="1"/>
  <c r="G1978" i="1"/>
  <c r="H1978" i="1" s="1"/>
  <c r="G1979" i="1"/>
  <c r="H1979" i="1" s="1"/>
  <c r="G1980" i="1"/>
  <c r="H1980" i="1" s="1"/>
  <c r="F1975" i="1"/>
  <c r="G1975" i="1" s="1"/>
  <c r="G1976" i="1"/>
  <c r="G1981" i="1"/>
  <c r="F1988" i="1"/>
  <c r="G1988" i="1" s="1"/>
  <c r="H1988" i="1" s="1"/>
  <c r="F792" i="2"/>
  <c r="G792" i="2" s="1"/>
  <c r="I792" i="2"/>
  <c r="F791" i="2"/>
  <c r="G791" i="2" s="1"/>
  <c r="H791" i="2" s="1"/>
  <c r="I791" i="2"/>
  <c r="F790" i="2"/>
  <c r="G790" i="2" s="1"/>
  <c r="H790" i="2" s="1"/>
  <c r="I790" i="2"/>
  <c r="F789" i="2"/>
  <c r="G789" i="2" s="1"/>
  <c r="I789" i="2"/>
  <c r="H1981" i="1" l="1"/>
  <c r="H1976" i="1"/>
  <c r="H1975" i="1"/>
  <c r="H792" i="2"/>
  <c r="H789" i="2"/>
  <c r="F1973" i="1"/>
  <c r="G1973" i="1" s="1"/>
  <c r="H1973" i="1" l="1"/>
  <c r="F553" i="4"/>
  <c r="F1972" i="1"/>
  <c r="G1972" i="1" s="1"/>
  <c r="F1971" i="1"/>
  <c r="G1971" i="1" s="1"/>
  <c r="H1971" i="1" s="1"/>
  <c r="G553" i="4" l="1"/>
  <c r="H553" i="4" s="1"/>
  <c r="H1972" i="1"/>
  <c r="F788" i="2"/>
  <c r="G788" i="2" s="1"/>
  <c r="I788" i="2"/>
  <c r="H788" i="2" l="1"/>
  <c r="F1970" i="1"/>
  <c r="G1970" i="1" s="1"/>
  <c r="H1970" i="1" l="1"/>
  <c r="F551" i="4"/>
  <c r="G551" i="4" s="1"/>
  <c r="H551" i="4" s="1"/>
  <c r="F550" i="4"/>
  <c r="F1969" i="1"/>
  <c r="G1969" i="1" s="1"/>
  <c r="G550" i="4" l="1"/>
  <c r="H550" i="4" s="1"/>
  <c r="H1969" i="1"/>
  <c r="F1967" i="1"/>
  <c r="F1968" i="1"/>
  <c r="F785" i="2"/>
  <c r="G785" i="2" s="1"/>
  <c r="I785" i="2"/>
  <c r="F786" i="2"/>
  <c r="G786" i="2" s="1"/>
  <c r="I786" i="2"/>
  <c r="F787" i="2"/>
  <c r="G787" i="2" s="1"/>
  <c r="I787" i="2"/>
  <c r="G1968" i="1" l="1"/>
  <c r="H1968" i="1" s="1"/>
  <c r="H786" i="2"/>
  <c r="H785" i="2"/>
  <c r="H787" i="2"/>
  <c r="G1967" i="1"/>
  <c r="H1967" i="1" s="1"/>
  <c r="F1966" i="1"/>
  <c r="G1966" i="1" s="1"/>
  <c r="H1966" i="1" l="1"/>
  <c r="F1965" i="1"/>
  <c r="G1965" i="1" s="1"/>
  <c r="H1965" i="1" s="1"/>
  <c r="F1964" i="1"/>
  <c r="G1964" i="1" s="1"/>
  <c r="H1964" i="1" l="1"/>
  <c r="F1891" i="1"/>
  <c r="F783" i="2"/>
  <c r="G783" i="2" s="1"/>
  <c r="I783" i="2"/>
  <c r="F782" i="2"/>
  <c r="G782" i="2" s="1"/>
  <c r="I782" i="2"/>
  <c r="F781" i="2"/>
  <c r="G781" i="2" s="1"/>
  <c r="I781" i="2"/>
  <c r="F780" i="2"/>
  <c r="G780" i="2" s="1"/>
  <c r="I780" i="2"/>
  <c r="F779" i="2"/>
  <c r="G779" i="2" s="1"/>
  <c r="I779" i="2"/>
  <c r="F778" i="2"/>
  <c r="G778" i="2" s="1"/>
  <c r="H778" i="2" s="1"/>
  <c r="I778" i="2"/>
  <c r="F777" i="2"/>
  <c r="G777" i="2" s="1"/>
  <c r="I777" i="2"/>
  <c r="F776" i="2"/>
  <c r="G776" i="2" s="1"/>
  <c r="I776" i="2"/>
  <c r="F775" i="2"/>
  <c r="G775" i="2" s="1"/>
  <c r="I775" i="2"/>
  <c r="F774" i="2"/>
  <c r="G774" i="2" s="1"/>
  <c r="H774" i="2" s="1"/>
  <c r="I774" i="2"/>
  <c r="F1962" i="1"/>
  <c r="G1962" i="1" s="1"/>
  <c r="H1962" i="1" s="1"/>
  <c r="F1961" i="1"/>
  <c r="H783" i="2" l="1"/>
  <c r="H782" i="2"/>
  <c r="H781" i="2"/>
  <c r="H780" i="2"/>
  <c r="H779" i="2"/>
  <c r="H777" i="2"/>
  <c r="H776" i="2"/>
  <c r="H775" i="2"/>
  <c r="G1961" i="1"/>
  <c r="H1961" i="1" s="1"/>
  <c r="F1959" i="1"/>
  <c r="G1959" i="1" s="1"/>
  <c r="F1958" i="1"/>
  <c r="G1958" i="1" l="1"/>
  <c r="H1958" i="1" s="1"/>
  <c r="H1959" i="1"/>
  <c r="F1957" i="1"/>
  <c r="G1957" i="1" l="1"/>
  <c r="H1957" i="1" s="1"/>
  <c r="F1956" i="1"/>
  <c r="G1956" i="1" s="1"/>
  <c r="H1956" i="1" l="1"/>
  <c r="G1953" i="1"/>
  <c r="H1953" i="1" s="1"/>
  <c r="F1950" i="1"/>
  <c r="G1950" i="1" s="1"/>
  <c r="F1951" i="1"/>
  <c r="G1951" i="1" s="1"/>
  <c r="F537" i="4"/>
  <c r="F1955" i="1"/>
  <c r="G1955" i="1" s="1"/>
  <c r="F1954" i="1"/>
  <c r="G1954" i="1" s="1"/>
  <c r="G1952" i="1"/>
  <c r="G537" i="4" l="1"/>
  <c r="H537" i="4" s="1"/>
  <c r="H1955" i="1"/>
  <c r="H1954" i="1"/>
  <c r="H1952" i="1"/>
  <c r="H1951" i="1"/>
  <c r="H1950" i="1"/>
  <c r="F535" i="4"/>
  <c r="F534" i="4"/>
  <c r="G534" i="4" s="1"/>
  <c r="F773" i="2"/>
  <c r="G773" i="2" s="1"/>
  <c r="H773" i="2" s="1"/>
  <c r="I773" i="2"/>
  <c r="F1949" i="1"/>
  <c r="G1949" i="1" s="1"/>
  <c r="F1948" i="1"/>
  <c r="G1948" i="1" s="1"/>
  <c r="F1947" i="1"/>
  <c r="G1947" i="1" s="1"/>
  <c r="H1949" i="1" l="1"/>
  <c r="G535" i="4"/>
  <c r="H535" i="4" s="1"/>
  <c r="H534" i="4"/>
  <c r="H1948" i="1"/>
  <c r="H1947" i="1"/>
  <c r="F1945" i="1"/>
  <c r="G1945" i="1" s="1"/>
  <c r="F1946" i="1"/>
  <c r="H1945" i="1" l="1"/>
  <c r="G1946" i="1"/>
  <c r="H1946" i="1" s="1"/>
  <c r="F533" i="4"/>
  <c r="G533" i="4" s="1"/>
  <c r="H533" i="4" s="1"/>
  <c r="F532" i="4" l="1"/>
  <c r="G532" i="4" s="1"/>
  <c r="H532" i="4" l="1"/>
  <c r="F1943" i="1"/>
  <c r="G1943" i="1" s="1"/>
  <c r="H1943" i="1" s="1"/>
  <c r="F1944" i="1"/>
  <c r="G1944" i="1" l="1"/>
  <c r="H1944" i="1" s="1"/>
  <c r="F1942" i="1"/>
  <c r="G1942" i="1" s="1"/>
  <c r="H1942" i="1" s="1"/>
  <c r="F1941" i="1"/>
  <c r="F531" i="4"/>
  <c r="G531" i="4" s="1"/>
  <c r="F530" i="4"/>
  <c r="G530" i="4" s="1"/>
  <c r="H531" i="4" l="1"/>
  <c r="G1941" i="1"/>
  <c r="H1941" i="1" s="1"/>
  <c r="H530" i="4"/>
  <c r="F528" i="4"/>
  <c r="G528" i="4" s="1"/>
  <c r="H528" i="4" l="1"/>
  <c r="F529" i="4"/>
  <c r="G529" i="4" s="1"/>
  <c r="G1940" i="1"/>
  <c r="H1940" i="1" s="1"/>
  <c r="G1939" i="1"/>
  <c r="H1939" i="1" s="1"/>
  <c r="G1936" i="1"/>
  <c r="H1936" i="1" s="1"/>
  <c r="G1938" i="1"/>
  <c r="F1937" i="1"/>
  <c r="G1937" i="1" s="1"/>
  <c r="G1935" i="1"/>
  <c r="F1934" i="1"/>
  <c r="G1934" i="1" s="1"/>
  <c r="F1933" i="1"/>
  <c r="G1933" i="1" s="1"/>
  <c r="H1933" i="1" s="1"/>
  <c r="H529" i="4" l="1"/>
  <c r="H1938" i="1"/>
  <c r="H1937" i="1"/>
  <c r="H1935" i="1"/>
  <c r="H1934" i="1"/>
  <c r="G1888" i="1"/>
  <c r="H1888" i="1" s="1"/>
  <c r="F1848" i="1"/>
  <c r="G1848" i="1" s="1"/>
  <c r="H1848" i="1" s="1"/>
  <c r="F1931" i="1"/>
  <c r="F1932" i="1"/>
  <c r="G1932" i="1" s="1"/>
  <c r="H1932" i="1" s="1"/>
  <c r="G1931" i="1" l="1"/>
  <c r="H1931" i="1" s="1"/>
  <c r="F527" i="4"/>
  <c r="G527" i="4" s="1"/>
  <c r="H527" i="4" s="1"/>
  <c r="F1930" i="1"/>
  <c r="G1930" i="1" s="1"/>
  <c r="H1930" i="1" l="1"/>
  <c r="F1923" i="1"/>
  <c r="F1929" i="1"/>
  <c r="G1929" i="1" s="1"/>
  <c r="F1928" i="1"/>
  <c r="G1928" i="1" s="1"/>
  <c r="F772" i="2"/>
  <c r="G772" i="2" s="1"/>
  <c r="I772" i="2"/>
  <c r="F771" i="2"/>
  <c r="G771" i="2" s="1"/>
  <c r="I771" i="2"/>
  <c r="H772" i="2" l="1"/>
  <c r="H771" i="2"/>
  <c r="H1929" i="1"/>
  <c r="H1928" i="1"/>
  <c r="F526" i="4"/>
  <c r="G526" i="4" s="1"/>
  <c r="F525" i="4"/>
  <c r="G525" i="4" s="1"/>
  <c r="F524" i="4"/>
  <c r="G524" i="4" s="1"/>
  <c r="F523" i="4"/>
  <c r="G523" i="4" s="1"/>
  <c r="H526" i="4" l="1"/>
  <c r="H525" i="4"/>
  <c r="H524" i="4"/>
  <c r="H523" i="4"/>
  <c r="F514" i="4"/>
  <c r="G514" i="4" s="1"/>
  <c r="H514" i="4" s="1"/>
  <c r="F522" i="4"/>
  <c r="G522" i="4" s="1"/>
  <c r="F521" i="4"/>
  <c r="G521" i="4" s="1"/>
  <c r="F1927" i="1"/>
  <c r="G1927" i="1" s="1"/>
  <c r="F1926" i="1"/>
  <c r="G1926" i="1" s="1"/>
  <c r="H522" i="4" l="1"/>
  <c r="H521" i="4"/>
  <c r="H1927" i="1"/>
  <c r="H1926" i="1"/>
  <c r="F519" i="4"/>
  <c r="G519" i="4" s="1"/>
  <c r="H519" i="4" s="1"/>
  <c r="F520" i="4"/>
  <c r="G520" i="4" s="1"/>
  <c r="F518" i="4"/>
  <c r="F1925" i="1"/>
  <c r="G1925" i="1" s="1"/>
  <c r="F1924" i="1"/>
  <c r="G1924" i="1" s="1"/>
  <c r="H1924" i="1" s="1"/>
  <c r="H520" i="4" l="1"/>
  <c r="G518" i="4"/>
  <c r="H518" i="4" s="1"/>
  <c r="H1925" i="1"/>
  <c r="F1856" i="1"/>
  <c r="G1856" i="1" s="1"/>
  <c r="H1856" i="1" l="1"/>
  <c r="F516" i="4" l="1"/>
  <c r="G516" i="4" s="1"/>
  <c r="G1923" i="1"/>
  <c r="H516" i="4" l="1"/>
  <c r="H1923" i="1"/>
  <c r="F1920" i="1"/>
  <c r="G1920" i="1" s="1"/>
  <c r="F1921" i="1"/>
  <c r="G1921" i="1" s="1"/>
  <c r="H1921" i="1" s="1"/>
  <c r="F1922" i="1"/>
  <c r="G1922" i="1" s="1"/>
  <c r="H1922" i="1" s="1"/>
  <c r="H1920" i="1" l="1"/>
  <c r="F515" i="4"/>
  <c r="G515" i="4" s="1"/>
  <c r="H515" i="4" s="1"/>
  <c r="F1919" i="1"/>
  <c r="G1919" i="1" s="1"/>
  <c r="H1919" i="1" l="1"/>
  <c r="F1918" i="1"/>
  <c r="G1918" i="1" s="1"/>
  <c r="F513" i="4"/>
  <c r="G513" i="4" s="1"/>
  <c r="F770" i="2"/>
  <c r="G770" i="2" s="1"/>
  <c r="I770" i="2"/>
  <c r="H1918" i="1" l="1"/>
  <c r="H513" i="4"/>
  <c r="H770" i="2"/>
  <c r="F1914" i="1"/>
  <c r="G1914" i="1" s="1"/>
  <c r="H1914" i="1" l="1"/>
  <c r="F1912" i="1"/>
  <c r="G1912" i="1" s="1"/>
  <c r="F1913" i="1"/>
  <c r="G1913" i="1" s="1"/>
  <c r="F512" i="4"/>
  <c r="G512" i="4" s="1"/>
  <c r="H512" i="4" s="1"/>
  <c r="F511" i="4"/>
  <c r="G511" i="4" s="1"/>
  <c r="H511" i="4" s="1"/>
  <c r="F769" i="2"/>
  <c r="G769" i="2" s="1"/>
  <c r="I769" i="2"/>
  <c r="F768" i="2"/>
  <c r="G768" i="2" s="1"/>
  <c r="I768" i="2"/>
  <c r="H1913" i="1" l="1"/>
  <c r="H769" i="2"/>
  <c r="H768" i="2"/>
  <c r="H1912" i="1"/>
  <c r="F508" i="4"/>
  <c r="G508" i="4" s="1"/>
  <c r="H508" i="4" s="1"/>
  <c r="F509" i="4"/>
  <c r="G509" i="4" s="1"/>
  <c r="H509" i="4" l="1"/>
  <c r="F1911" i="1"/>
  <c r="F1910" i="1"/>
  <c r="G1910" i="1" s="1"/>
  <c r="F767" i="2"/>
  <c r="G767" i="2" s="1"/>
  <c r="H767" i="2" s="1"/>
  <c r="I767" i="2"/>
  <c r="F766" i="2"/>
  <c r="G766" i="2" s="1"/>
  <c r="I766" i="2"/>
  <c r="F765" i="2"/>
  <c r="G765" i="2" s="1"/>
  <c r="I765" i="2"/>
  <c r="H766" i="2" l="1"/>
  <c r="H765" i="2"/>
  <c r="H1910" i="1"/>
  <c r="G1911" i="1"/>
  <c r="H1911" i="1" s="1"/>
  <c r="F1909" i="1"/>
  <c r="F764" i="2"/>
  <c r="G764" i="2" s="1"/>
  <c r="I764" i="2"/>
  <c r="G1909" i="1" l="1"/>
  <c r="H1909" i="1" s="1"/>
  <c r="H764" i="2"/>
  <c r="F507" i="4"/>
  <c r="F763" i="2"/>
  <c r="G763" i="2" s="1"/>
  <c r="I763" i="2"/>
  <c r="G507" i="4" l="1"/>
  <c r="H507" i="4" s="1"/>
  <c r="H763" i="2"/>
  <c r="F506" i="4"/>
  <c r="F504" i="4"/>
  <c r="G1903" i="1"/>
  <c r="H1903" i="1" s="1"/>
  <c r="G1904" i="1"/>
  <c r="H1904" i="1" s="1"/>
  <c r="G1905" i="1"/>
  <c r="H1905" i="1" s="1"/>
  <c r="G1906" i="1"/>
  <c r="H1906" i="1" s="1"/>
  <c r="G1907" i="1"/>
  <c r="H1907" i="1" s="1"/>
  <c r="G1908" i="1"/>
  <c r="H1908" i="1" s="1"/>
  <c r="F1901" i="1"/>
  <c r="G1901" i="1" s="1"/>
  <c r="G1902" i="1"/>
  <c r="G506" i="4" l="1"/>
  <c r="H506" i="4" s="1"/>
  <c r="G504" i="4"/>
  <c r="H504" i="4" s="1"/>
  <c r="H1902" i="1"/>
  <c r="H1901" i="1"/>
  <c r="F502" i="4"/>
  <c r="F501" i="4"/>
  <c r="G501" i="4" s="1"/>
  <c r="H501" i="4" s="1"/>
  <c r="G502" i="4" l="1"/>
  <c r="H502" i="4" s="1"/>
  <c r="F1900" i="1"/>
  <c r="G1900" i="1" s="1"/>
  <c r="H1900" i="1" l="1"/>
  <c r="G1895" i="1"/>
  <c r="H1895" i="1" s="1"/>
  <c r="F1897" i="1"/>
  <c r="G1897" i="1" s="1"/>
  <c r="H1897" i="1" s="1"/>
  <c r="F1896" i="1"/>
  <c r="F1893" i="1"/>
  <c r="G1893" i="1" s="1"/>
  <c r="H1893" i="1" s="1"/>
  <c r="F1899" i="1"/>
  <c r="G1899" i="1" s="1"/>
  <c r="F1898" i="1"/>
  <c r="G1898" i="1" s="1"/>
  <c r="H1898" i="1" s="1"/>
  <c r="F1884" i="1"/>
  <c r="G1884" i="1" s="1"/>
  <c r="H1884" i="1" s="1"/>
  <c r="F1885" i="1"/>
  <c r="G1885" i="1" s="1"/>
  <c r="H1885" i="1" s="1"/>
  <c r="F1886" i="1"/>
  <c r="G1887" i="1"/>
  <c r="H1887" i="1" s="1"/>
  <c r="F1889" i="1"/>
  <c r="G1889" i="1" s="1"/>
  <c r="H1889" i="1" s="1"/>
  <c r="F1890" i="1"/>
  <c r="G1890" i="1" s="1"/>
  <c r="F1892" i="1"/>
  <c r="G1892" i="1" s="1"/>
  <c r="H1892" i="1" s="1"/>
  <c r="G1894" i="1"/>
  <c r="G1896" i="1" l="1"/>
  <c r="H1896" i="1" s="1"/>
  <c r="G1891" i="1"/>
  <c r="H1891" i="1" s="1"/>
  <c r="G1886" i="1"/>
  <c r="H1886" i="1" s="1"/>
  <c r="H1899" i="1"/>
  <c r="H1894" i="1"/>
  <c r="H1890" i="1"/>
  <c r="F1883" i="1"/>
  <c r="G1883" i="1" s="1"/>
  <c r="F1882" i="1"/>
  <c r="F498" i="4"/>
  <c r="G498" i="4" s="1"/>
  <c r="H498" i="4" l="1"/>
  <c r="H1883" i="1"/>
  <c r="G1882" i="1"/>
  <c r="H1882" i="1" s="1"/>
  <c r="F1881" i="1"/>
  <c r="G1881" i="1" s="1"/>
  <c r="H1881" i="1" s="1"/>
  <c r="F1880" i="1"/>
  <c r="G1880" i="1" s="1"/>
  <c r="F1879" i="1"/>
  <c r="G1879" i="1" s="1"/>
  <c r="H1879" i="1" s="1"/>
  <c r="H1880" i="1" l="1"/>
  <c r="F497" i="4"/>
  <c r="F496" i="4"/>
  <c r="G496" i="4" s="1"/>
  <c r="H496" i="4" s="1"/>
  <c r="F495" i="4"/>
  <c r="G495" i="4" s="1"/>
  <c r="H495" i="4" s="1"/>
  <c r="F494" i="4"/>
  <c r="G494" i="4" s="1"/>
  <c r="F493" i="4"/>
  <c r="G493" i="4" s="1"/>
  <c r="F1875" i="1"/>
  <c r="G1875" i="1" s="1"/>
  <c r="H1875" i="1" s="1"/>
  <c r="F1876" i="1"/>
  <c r="G1876" i="1" s="1"/>
  <c r="F1878" i="1"/>
  <c r="G1878" i="1" s="1"/>
  <c r="H1878" i="1" s="1"/>
  <c r="G497" i="4" l="1"/>
  <c r="H497" i="4" s="1"/>
  <c r="H494" i="4"/>
  <c r="H493" i="4"/>
  <c r="H1876" i="1"/>
  <c r="F492" i="4"/>
  <c r="G492" i="4" s="1"/>
  <c r="H492" i="4" s="1"/>
  <c r="F491" i="4"/>
  <c r="G491" i="4" s="1"/>
  <c r="F490" i="4"/>
  <c r="G490" i="4" s="1"/>
  <c r="F489" i="4"/>
  <c r="G489" i="4" s="1"/>
  <c r="F488" i="4"/>
  <c r="G488" i="4" s="1"/>
  <c r="H488" i="4" s="1"/>
  <c r="F1870" i="1"/>
  <c r="G1870" i="1" s="1"/>
  <c r="F1873" i="1"/>
  <c r="G1873" i="1" s="1"/>
  <c r="H1873" i="1" s="1"/>
  <c r="F1871" i="1"/>
  <c r="G1871" i="1" s="1"/>
  <c r="F1872" i="1"/>
  <c r="G1872" i="1" s="1"/>
  <c r="H1872" i="1" s="1"/>
  <c r="F1874" i="1"/>
  <c r="G1874" i="1" s="1"/>
  <c r="H1874" i="1" l="1"/>
  <c r="H491" i="4"/>
  <c r="H490" i="4"/>
  <c r="H489" i="4"/>
  <c r="H1870" i="1"/>
  <c r="H1871" i="1"/>
  <c r="F487" i="4"/>
  <c r="G487" i="4" s="1"/>
  <c r="H487" i="4" l="1"/>
  <c r="F1868" i="1"/>
  <c r="F1869" i="1"/>
  <c r="G1869" i="1" s="1"/>
  <c r="H1869" i="1" l="1"/>
  <c r="G1868" i="1"/>
  <c r="H1868" i="1" s="1"/>
  <c r="F486" i="4"/>
  <c r="G486" i="4" s="1"/>
  <c r="H486" i="4" s="1"/>
  <c r="F485" i="4"/>
  <c r="G485" i="4" s="1"/>
  <c r="F762" i="2"/>
  <c r="G762" i="2" s="1"/>
  <c r="I762" i="2"/>
  <c r="H762" i="2" l="1"/>
  <c r="H485" i="4"/>
  <c r="F465" i="4"/>
  <c r="F482" i="4"/>
  <c r="F481" i="4"/>
  <c r="F484" i="4"/>
  <c r="G1861" i="1"/>
  <c r="H1861" i="1" s="1"/>
  <c r="G1862" i="1"/>
  <c r="H1862" i="1" s="1"/>
  <c r="G1863" i="1"/>
  <c r="H1863" i="1" s="1"/>
  <c r="G1864" i="1"/>
  <c r="H1864" i="1" s="1"/>
  <c r="G1865" i="1"/>
  <c r="H1865" i="1" s="1"/>
  <c r="G1866" i="1"/>
  <c r="H1866" i="1" s="1"/>
  <c r="G1860" i="1"/>
  <c r="F1859" i="1"/>
  <c r="G1859" i="1" s="1"/>
  <c r="H1859" i="1" s="1"/>
  <c r="G484" i="4" l="1"/>
  <c r="H484" i="4" s="1"/>
  <c r="G465" i="4"/>
  <c r="H465" i="4" s="1"/>
  <c r="G482" i="4"/>
  <c r="H482" i="4" s="1"/>
  <c r="G481" i="4"/>
  <c r="H481" i="4" s="1"/>
  <c r="H1860" i="1"/>
  <c r="F758" i="2"/>
  <c r="G758" i="2" s="1"/>
  <c r="I758" i="2"/>
  <c r="F759" i="2"/>
  <c r="I759" i="2"/>
  <c r="F761" i="2"/>
  <c r="G761" i="2" s="1"/>
  <c r="I761" i="2"/>
  <c r="I760" i="2"/>
  <c r="F760" i="2"/>
  <c r="G759" i="2" l="1"/>
  <c r="H759" i="2" s="1"/>
  <c r="H758" i="2"/>
  <c r="H761" i="2"/>
  <c r="G760" i="2"/>
  <c r="H760" i="2" s="1"/>
  <c r="F1854" i="1"/>
  <c r="G1854" i="1" s="1"/>
  <c r="F1855" i="1"/>
  <c r="G1855" i="1" s="1"/>
  <c r="F1857" i="1"/>
  <c r="G1857" i="1" s="1"/>
  <c r="H1857" i="1" s="1"/>
  <c r="F1858" i="1"/>
  <c r="G1858" i="1" s="1"/>
  <c r="H1858" i="1" s="1"/>
  <c r="F1853" i="1"/>
  <c r="H1854" i="1" l="1"/>
  <c r="H1855" i="1"/>
  <c r="G1853" i="1"/>
  <c r="H1853" i="1" s="1"/>
  <c r="F1850" i="1"/>
  <c r="G1852" i="1"/>
  <c r="H1852" i="1" s="1"/>
  <c r="G1851" i="1"/>
  <c r="H1851" i="1" s="1"/>
  <c r="G1850" i="1" l="1"/>
  <c r="H1850" i="1" s="1"/>
  <c r="F1843" i="1"/>
  <c r="G1843" i="1" s="1"/>
  <c r="H1843" i="1" s="1"/>
  <c r="F1844" i="1"/>
  <c r="G1844" i="1" s="1"/>
  <c r="F1845" i="1"/>
  <c r="F1846" i="1"/>
  <c r="G1846" i="1" s="1"/>
  <c r="F1847" i="1"/>
  <c r="G1847" i="1" s="1"/>
  <c r="H1847" i="1" l="1"/>
  <c r="G1845" i="1"/>
  <c r="H1845" i="1" s="1"/>
  <c r="H1844" i="1"/>
  <c r="H1846" i="1"/>
  <c r="F1842" i="1"/>
  <c r="G1842" i="1" s="1"/>
  <c r="F1841" i="1"/>
  <c r="H1842" i="1" l="1"/>
  <c r="G1841" i="1" l="1"/>
  <c r="H1841" i="1" s="1"/>
  <c r="F1840" i="1" l="1"/>
  <c r="G1840" i="1" l="1"/>
  <c r="H1840" i="1" s="1"/>
  <c r="F1839" i="1"/>
  <c r="G1839" i="1" s="1"/>
  <c r="H1839" i="1" l="1"/>
  <c r="F1838" i="1"/>
  <c r="G1838" i="1" s="1"/>
  <c r="F1835" i="1"/>
  <c r="G1835" i="1" s="1"/>
  <c r="H1835" i="1" s="1"/>
  <c r="F1836" i="1"/>
  <c r="G1836" i="1" s="1"/>
  <c r="F1834" i="1"/>
  <c r="F1837" i="1"/>
  <c r="H1836" i="1" l="1"/>
  <c r="G1834" i="1"/>
  <c r="H1834" i="1" s="1"/>
  <c r="H1838" i="1"/>
  <c r="G1837" i="1"/>
  <c r="H1837" i="1" s="1"/>
  <c r="F1832" i="1"/>
  <c r="G1832" i="1" s="1"/>
  <c r="F1831" i="1"/>
  <c r="G1831" i="1" s="1"/>
  <c r="G1825" i="1"/>
  <c r="H1825" i="1" s="1"/>
  <c r="F1827" i="1"/>
  <c r="G1827" i="1" s="1"/>
  <c r="F1828" i="1"/>
  <c r="G1828" i="1" s="1"/>
  <c r="F1829" i="1"/>
  <c r="G1829" i="1" s="1"/>
  <c r="H1829" i="1" s="1"/>
  <c r="F1830" i="1"/>
  <c r="G1830" i="1" s="1"/>
  <c r="F1826" i="1"/>
  <c r="H1830" i="1" l="1"/>
  <c r="H1827" i="1"/>
  <c r="H1831" i="1"/>
  <c r="H1832" i="1"/>
  <c r="H1828" i="1"/>
  <c r="G1826" i="1"/>
  <c r="H1826" i="1" s="1"/>
  <c r="G1824" i="1"/>
  <c r="H1824" i="1" s="1"/>
  <c r="G1823" i="1"/>
  <c r="H1823" i="1" l="1"/>
  <c r="F1822" i="1"/>
  <c r="G1822" i="1" s="1"/>
  <c r="H1822" i="1" l="1"/>
  <c r="F1820" i="1"/>
  <c r="G1820" i="1" s="1"/>
  <c r="F1821" i="1"/>
  <c r="G1821" i="1" s="1"/>
  <c r="F1819" i="1"/>
  <c r="G1819" i="1" s="1"/>
  <c r="H1820" i="1" l="1"/>
  <c r="H1821" i="1"/>
  <c r="H1819" i="1"/>
  <c r="F1818" i="1"/>
  <c r="G1818" i="1" s="1"/>
  <c r="H1818" i="1" s="1"/>
  <c r="F1817" i="1"/>
  <c r="G1817" i="1" l="1"/>
  <c r="H1817" i="1" s="1"/>
  <c r="F1814" i="1"/>
  <c r="G1814" i="1" s="1"/>
  <c r="H1814" i="1" s="1"/>
  <c r="F1813" i="1"/>
  <c r="G1813" i="1" s="1"/>
  <c r="H1813" i="1" l="1"/>
  <c r="F1810" i="1"/>
  <c r="G1810" i="1" s="1"/>
  <c r="F1811" i="1"/>
  <c r="G1811" i="1" s="1"/>
  <c r="F1812" i="1"/>
  <c r="G1812" i="1" s="1"/>
  <c r="H1812" i="1" s="1"/>
  <c r="H1810" i="1" l="1"/>
  <c r="H1811" i="1"/>
  <c r="F1809" i="1"/>
  <c r="G1809" i="1" s="1"/>
  <c r="H1809" i="1" l="1"/>
  <c r="F1808" i="1"/>
  <c r="G1808" i="1" s="1"/>
  <c r="H1808" i="1" l="1"/>
  <c r="F1807" i="1"/>
  <c r="G1807" i="1" s="1"/>
  <c r="F1806" i="1"/>
  <c r="G1806" i="1" s="1"/>
  <c r="F1805" i="1"/>
  <c r="G1805" i="1" s="1"/>
  <c r="F756" i="2"/>
  <c r="G756" i="2" s="1"/>
  <c r="I756" i="2"/>
  <c r="F757" i="2"/>
  <c r="G757" i="2" s="1"/>
  <c r="I757" i="2"/>
  <c r="H1807" i="1" l="1"/>
  <c r="H1806" i="1"/>
  <c r="H1805" i="1"/>
  <c r="H757" i="2"/>
  <c r="H756" i="2"/>
  <c r="F1803" i="1"/>
  <c r="G1803" i="1" s="1"/>
  <c r="F1802" i="1"/>
  <c r="H1803" i="1" l="1"/>
  <c r="G1802" i="1"/>
  <c r="H1802" i="1" s="1"/>
  <c r="F754" i="2"/>
  <c r="G754" i="2" s="1"/>
  <c r="I754" i="2"/>
  <c r="I753" i="2"/>
  <c r="F753" i="2"/>
  <c r="I755" i="2"/>
  <c r="F755" i="2"/>
  <c r="G755" i="2" s="1"/>
  <c r="H754" i="2" l="1"/>
  <c r="G753" i="2"/>
  <c r="H753" i="2" s="1"/>
  <c r="H755" i="2"/>
  <c r="F1800" i="1"/>
  <c r="G1800" i="1" s="1"/>
  <c r="F1799" i="1"/>
  <c r="G1799" i="1" s="1"/>
  <c r="F1801" i="1"/>
  <c r="G1801" i="1" s="1"/>
  <c r="H1801" i="1" s="1"/>
  <c r="H1800" i="1" l="1"/>
  <c r="H1799" i="1"/>
  <c r="F1793" i="1"/>
  <c r="G1793" i="1" s="1"/>
  <c r="F1798" i="1"/>
  <c r="G1798" i="1" s="1"/>
  <c r="H1798" i="1" s="1"/>
  <c r="F1797" i="1"/>
  <c r="G1797" i="1" s="1"/>
  <c r="F1796" i="1"/>
  <c r="G1796" i="1" s="1"/>
  <c r="F1795" i="1"/>
  <c r="G1795" i="1" s="1"/>
  <c r="F1794" i="1"/>
  <c r="G1794" i="1" s="1"/>
  <c r="H1795" i="1" l="1"/>
  <c r="H1793" i="1"/>
  <c r="H1797" i="1"/>
  <c r="H1796" i="1"/>
  <c r="H1794" i="1"/>
  <c r="F1792" i="1"/>
  <c r="G1792" i="1" s="1"/>
  <c r="H1792" i="1" l="1"/>
  <c r="F1791" i="1"/>
  <c r="G1791" i="1" s="1"/>
  <c r="G1789" i="1"/>
  <c r="H1789" i="1" s="1"/>
  <c r="F1790" i="1"/>
  <c r="G1790" i="1" s="1"/>
  <c r="H1790" i="1" s="1"/>
  <c r="H1791" i="1" l="1"/>
  <c r="F1788" i="1"/>
  <c r="G1788" i="1" s="1"/>
  <c r="F1787" i="1"/>
  <c r="H1788" i="1" l="1"/>
  <c r="G1786" i="1"/>
  <c r="H1786" i="1" s="1"/>
  <c r="G1787" i="1"/>
  <c r="G1785" i="1"/>
  <c r="H1785" i="1" s="1"/>
  <c r="H1787" i="1" l="1"/>
  <c r="F1780" i="1"/>
  <c r="F1783" i="1"/>
  <c r="G1783" i="1" s="1"/>
  <c r="F1782" i="1"/>
  <c r="G1782" i="1" s="1"/>
  <c r="F1781" i="1"/>
  <c r="G1781" i="1" s="1"/>
  <c r="H1781" i="1" l="1"/>
  <c r="H1783" i="1"/>
  <c r="H1782" i="1"/>
  <c r="G1780" i="1"/>
  <c r="H1780" i="1" s="1"/>
  <c r="F1779" i="1"/>
  <c r="G1779" i="1" s="1"/>
  <c r="H1779" i="1" l="1"/>
  <c r="F1777" i="1"/>
  <c r="G1777" i="1" s="1"/>
  <c r="H1777" i="1" s="1"/>
  <c r="F1775" i="1" l="1"/>
  <c r="G1775" i="1" s="1"/>
  <c r="F1776" i="1"/>
  <c r="G1776" i="1" s="1"/>
  <c r="H1776" i="1" s="1"/>
  <c r="H1775" i="1" l="1"/>
  <c r="F1773" i="1"/>
  <c r="G1773" i="1" s="1"/>
  <c r="F1772" i="1"/>
  <c r="G1772" i="1" l="1"/>
  <c r="H1772" i="1" s="1"/>
  <c r="H1773" i="1"/>
  <c r="F1770" i="1"/>
  <c r="G1770" i="1" s="1"/>
  <c r="F1769" i="1"/>
  <c r="F1771" i="1"/>
  <c r="G1771" i="1" s="1"/>
  <c r="G1769" i="1" l="1"/>
  <c r="H1769" i="1" s="1"/>
  <c r="H1770" i="1"/>
  <c r="H1771" i="1"/>
  <c r="F1768" i="1"/>
  <c r="G1768" i="1" s="1"/>
  <c r="H1768" i="1" l="1"/>
  <c r="F1767" i="1"/>
  <c r="G1767" i="1" s="1"/>
  <c r="F1766" i="1"/>
  <c r="G1766" i="1" s="1"/>
  <c r="F1765" i="1"/>
  <c r="G1765" i="1" s="1"/>
  <c r="H1765" i="1" s="1"/>
  <c r="H1766" i="1" l="1"/>
  <c r="H1767" i="1"/>
  <c r="F1763" i="1"/>
  <c r="G1763" i="1" s="1"/>
  <c r="H1763" i="1" s="1"/>
  <c r="F1764" i="1" l="1"/>
  <c r="G1764" i="1" s="1"/>
  <c r="H1764" i="1" s="1"/>
  <c r="F1761" i="1" l="1"/>
  <c r="G1761" i="1" s="1"/>
  <c r="F1762" i="1"/>
  <c r="G1762" i="1" s="1"/>
  <c r="H1762" i="1" l="1"/>
  <c r="H1761" i="1"/>
  <c r="G1752" i="1"/>
  <c r="H1752" i="1" s="1"/>
  <c r="G1753" i="1"/>
  <c r="H1753" i="1" s="1"/>
  <c r="G1756" i="1"/>
  <c r="H1756" i="1" s="1"/>
  <c r="G1759" i="1"/>
  <c r="H1759" i="1" s="1"/>
  <c r="G1758" i="1"/>
  <c r="H1758" i="1" s="1"/>
  <c r="F1749" i="1"/>
  <c r="G1749" i="1" s="1"/>
  <c r="F1750" i="1"/>
  <c r="G1750" i="1" s="1"/>
  <c r="G1751" i="1"/>
  <c r="F1754" i="1"/>
  <c r="G1754" i="1" s="1"/>
  <c r="G1757" i="1"/>
  <c r="H1757" i="1" s="1"/>
  <c r="F1760" i="1"/>
  <c r="G1760" i="1" s="1"/>
  <c r="F1748" i="1"/>
  <c r="G1748" i="1" s="1"/>
  <c r="H1748" i="1" s="1"/>
  <c r="F750" i="2"/>
  <c r="G750" i="2" s="1"/>
  <c r="I750" i="2"/>
  <c r="H1750" i="1" l="1"/>
  <c r="H750" i="2"/>
  <c r="H1749" i="1"/>
  <c r="H1760" i="1"/>
  <c r="H1751" i="1"/>
  <c r="G1755" i="1"/>
  <c r="H1755" i="1" s="1"/>
  <c r="H1754" i="1"/>
  <c r="F1747" i="1"/>
  <c r="G1747" i="1" s="1"/>
  <c r="G1743" i="1"/>
  <c r="H1743" i="1" s="1"/>
  <c r="G1744" i="1"/>
  <c r="H1744" i="1" s="1"/>
  <c r="G1745" i="1"/>
  <c r="H1745" i="1" s="1"/>
  <c r="G1746" i="1"/>
  <c r="H1746" i="1" s="1"/>
  <c r="F1741" i="1"/>
  <c r="G1741" i="1" s="1"/>
  <c r="H1741" i="1" s="1"/>
  <c r="G1742" i="1"/>
  <c r="H1742" i="1" s="1"/>
  <c r="H1747" i="1" l="1"/>
  <c r="F749" i="2"/>
  <c r="G749" i="2" s="1"/>
  <c r="I749" i="2"/>
  <c r="F748" i="2"/>
  <c r="G748" i="2" s="1"/>
  <c r="I748" i="2"/>
  <c r="F747" i="2"/>
  <c r="G747" i="2" s="1"/>
  <c r="I747" i="2"/>
  <c r="F746" i="2"/>
  <c r="G746" i="2" s="1"/>
  <c r="I746" i="2"/>
  <c r="F745" i="2"/>
  <c r="G745" i="2" s="1"/>
  <c r="H745" i="2" s="1"/>
  <c r="I745" i="2"/>
  <c r="F1740" i="1"/>
  <c r="G1740" i="1" s="1"/>
  <c r="H1740" i="1" s="1"/>
  <c r="F1739" i="1"/>
  <c r="G1739" i="1" s="1"/>
  <c r="H1739" i="1" s="1"/>
  <c r="H749" i="2" l="1"/>
  <c r="H748" i="2"/>
  <c r="H747" i="2"/>
  <c r="H746" i="2"/>
  <c r="G1737" i="1"/>
  <c r="H1737" i="1" s="1"/>
  <c r="G1736" i="1"/>
  <c r="H1736" i="1" s="1"/>
  <c r="F744" i="2"/>
  <c r="G744" i="2" s="1"/>
  <c r="I744" i="2"/>
  <c r="F743" i="2"/>
  <c r="G743" i="2" s="1"/>
  <c r="I743" i="2"/>
  <c r="F742" i="2"/>
  <c r="G742" i="2" s="1"/>
  <c r="H742" i="2" s="1"/>
  <c r="I742" i="2"/>
  <c r="F741" i="2"/>
  <c r="G741" i="2" s="1"/>
  <c r="I741" i="2"/>
  <c r="F740" i="2"/>
  <c r="G740" i="2" s="1"/>
  <c r="I740" i="2"/>
  <c r="F739" i="2"/>
  <c r="G739" i="2" s="1"/>
  <c r="I739" i="2"/>
  <c r="F738" i="2"/>
  <c r="G738" i="2" s="1"/>
  <c r="I738" i="2"/>
  <c r="F737" i="2"/>
  <c r="G737" i="2" s="1"/>
  <c r="H737" i="2" s="1"/>
  <c r="I737" i="2"/>
  <c r="F736" i="2"/>
  <c r="G736" i="2" s="1"/>
  <c r="H736" i="2" s="1"/>
  <c r="I736" i="2"/>
  <c r="F735" i="2"/>
  <c r="G735" i="2" s="1"/>
  <c r="I735" i="2"/>
  <c r="F733" i="2"/>
  <c r="H744" i="2" l="1"/>
  <c r="H743" i="2"/>
  <c r="H741" i="2"/>
  <c r="H740" i="2"/>
  <c r="H739" i="2"/>
  <c r="H738" i="2"/>
  <c r="H735" i="2"/>
  <c r="G1734" i="1"/>
  <c r="H1734" i="1" s="1"/>
  <c r="G1733" i="1"/>
  <c r="H1733" i="1" s="1"/>
  <c r="G1732" i="1"/>
  <c r="H1732" i="1" s="1"/>
  <c r="G1731" i="1"/>
  <c r="H1731" i="1" s="1"/>
  <c r="G1730" i="1"/>
  <c r="H1730" i="1" s="1"/>
  <c r="G1729" i="1"/>
  <c r="H1729" i="1" s="1"/>
  <c r="G1728" i="1"/>
  <c r="H1728" i="1" s="1"/>
  <c r="F734" i="2"/>
  <c r="G734" i="2" s="1"/>
  <c r="I734" i="2"/>
  <c r="G733" i="2"/>
  <c r="I733" i="2"/>
  <c r="F732" i="2"/>
  <c r="G732" i="2" s="1"/>
  <c r="I732" i="2"/>
  <c r="F731" i="2"/>
  <c r="G731" i="2" s="1"/>
  <c r="I731" i="2"/>
  <c r="H734" i="2" l="1"/>
  <c r="H733" i="2"/>
  <c r="H732" i="2"/>
  <c r="H731" i="2"/>
  <c r="G1727" i="1"/>
  <c r="H1727" i="1" s="1"/>
  <c r="G1726" i="1"/>
  <c r="H1726" i="1" s="1"/>
  <c r="G1725" i="1"/>
  <c r="H1725" i="1" s="1"/>
  <c r="F730" i="2"/>
  <c r="G730" i="2" s="1"/>
  <c r="I730" i="2"/>
  <c r="F729" i="2"/>
  <c r="G729" i="2" s="1"/>
  <c r="I729" i="2"/>
  <c r="F728" i="2"/>
  <c r="G728" i="2" s="1"/>
  <c r="I728" i="2"/>
  <c r="G1724" i="1"/>
  <c r="H1724" i="1" s="1"/>
  <c r="F1723" i="1"/>
  <c r="G1723" i="1" s="1"/>
  <c r="F1722" i="1"/>
  <c r="G1722" i="1" s="1"/>
  <c r="F1721" i="1"/>
  <c r="G1721" i="1" s="1"/>
  <c r="H1721" i="1" s="1"/>
  <c r="H1722" i="1" l="1"/>
  <c r="H730" i="2"/>
  <c r="H729" i="2"/>
  <c r="H728" i="2"/>
  <c r="H1723" i="1"/>
  <c r="F1720" i="1"/>
  <c r="G1720" i="1" s="1"/>
  <c r="F1719" i="1"/>
  <c r="G1719" i="1" s="1"/>
  <c r="H1720" i="1" l="1"/>
  <c r="H1719" i="1"/>
  <c r="F1718" i="1"/>
  <c r="F1717" i="1"/>
  <c r="G1717" i="1" s="1"/>
  <c r="F1716" i="1"/>
  <c r="F1715" i="1"/>
  <c r="G1715" i="1" s="1"/>
  <c r="F727" i="2"/>
  <c r="G727" i="2" s="1"/>
  <c r="I727" i="2"/>
  <c r="F726" i="2"/>
  <c r="G726" i="2" s="1"/>
  <c r="I726" i="2"/>
  <c r="F725" i="2"/>
  <c r="I725" i="2"/>
  <c r="F724" i="2"/>
  <c r="G724" i="2" s="1"/>
  <c r="I724" i="2"/>
  <c r="F723" i="2"/>
  <c r="G723" i="2" s="1"/>
  <c r="H723" i="2" s="1"/>
  <c r="I723" i="2"/>
  <c r="F1714" i="1"/>
  <c r="G1714" i="1" s="1"/>
  <c r="H1715" i="1" l="1"/>
  <c r="H1717" i="1"/>
  <c r="G1716" i="1"/>
  <c r="H1716" i="1" s="1"/>
  <c r="G1718" i="1"/>
  <c r="H1718" i="1" s="1"/>
  <c r="H724" i="2"/>
  <c r="H727" i="2"/>
  <c r="G725" i="2"/>
  <c r="H725" i="2" s="1"/>
  <c r="H726" i="2"/>
  <c r="H1714" i="1"/>
  <c r="F1713" i="1"/>
  <c r="G1713" i="1" s="1"/>
  <c r="F1712" i="1"/>
  <c r="G1712" i="1" s="1"/>
  <c r="F1711" i="1"/>
  <c r="G1711" i="1" s="1"/>
  <c r="F1710" i="1"/>
  <c r="G1710" i="1" s="1"/>
  <c r="H1713" i="1" l="1"/>
  <c r="H1712" i="1"/>
  <c r="H1711" i="1"/>
  <c r="H1710" i="1"/>
  <c r="F722" i="2"/>
  <c r="G722" i="2" s="1"/>
  <c r="H722" i="2" s="1"/>
  <c r="I722" i="2"/>
  <c r="F721" i="2"/>
  <c r="G721" i="2" s="1"/>
  <c r="I721" i="2"/>
  <c r="F1708" i="1"/>
  <c r="G1708" i="1" s="1"/>
  <c r="H1708" i="1" s="1"/>
  <c r="F1707" i="1"/>
  <c r="G1707" i="1" s="1"/>
  <c r="H1707" i="1" s="1"/>
  <c r="F1706" i="1"/>
  <c r="F1705" i="1"/>
  <c r="G1705" i="1" s="1"/>
  <c r="F1704" i="1"/>
  <c r="G1704" i="1" s="1"/>
  <c r="F1709" i="1"/>
  <c r="G1706" i="1" l="1"/>
  <c r="H1706" i="1" s="1"/>
  <c r="H721" i="2"/>
  <c r="H1705" i="1"/>
  <c r="H1704" i="1"/>
  <c r="G1709" i="1"/>
  <c r="H1709" i="1" s="1"/>
  <c r="F720" i="2"/>
  <c r="G720" i="2" s="1"/>
  <c r="I720" i="2"/>
  <c r="F1703" i="1"/>
  <c r="F1702" i="1"/>
  <c r="G1702" i="1" s="1"/>
  <c r="H1702" i="1" s="1"/>
  <c r="G1703" i="1" l="1"/>
  <c r="H1703" i="1" s="1"/>
  <c r="H720" i="2"/>
  <c r="F719" i="2"/>
  <c r="I719" i="2"/>
  <c r="G719" i="2" l="1"/>
  <c r="H719" i="2" s="1"/>
  <c r="F1699" i="1"/>
  <c r="G1699" i="1" s="1"/>
  <c r="F1701" i="1"/>
  <c r="G1701" i="1" s="1"/>
  <c r="F1700" i="1"/>
  <c r="G1700" i="1" s="1"/>
  <c r="F1693" i="1"/>
  <c r="G1693" i="1" s="1"/>
  <c r="F1694" i="1"/>
  <c r="G1694" i="1" s="1"/>
  <c r="F1695" i="1"/>
  <c r="F1696" i="1"/>
  <c r="G1696" i="1" s="1"/>
  <c r="F1697" i="1"/>
  <c r="G1697" i="1" s="1"/>
  <c r="F1698" i="1"/>
  <c r="G1698" i="1" s="1"/>
  <c r="H1694" i="1" l="1"/>
  <c r="H1696" i="1"/>
  <c r="H1698" i="1"/>
  <c r="H1693" i="1"/>
  <c r="H1701" i="1"/>
  <c r="H1700" i="1"/>
  <c r="H1699" i="1"/>
  <c r="G1695" i="1"/>
  <c r="H1695" i="1" s="1"/>
  <c r="H1697" i="1"/>
  <c r="F1691" i="1"/>
  <c r="G1691" i="1" s="1"/>
  <c r="F1692" i="1"/>
  <c r="G1692" i="1" s="1"/>
  <c r="H1692" i="1" s="1"/>
  <c r="F718" i="2"/>
  <c r="G718" i="2" s="1"/>
  <c r="I718" i="2"/>
  <c r="H1691" i="1" l="1"/>
  <c r="H718" i="2"/>
  <c r="F1690" i="1"/>
  <c r="G1690" i="1" s="1"/>
  <c r="H1690" i="1" s="1"/>
  <c r="G1688" i="1" l="1"/>
  <c r="H1688" i="1" s="1"/>
  <c r="F716" i="2"/>
  <c r="G716" i="2" s="1"/>
  <c r="I716" i="2"/>
  <c r="F717" i="2"/>
  <c r="G717" i="2" s="1"/>
  <c r="I717" i="2"/>
  <c r="F715" i="2"/>
  <c r="G715" i="2" s="1"/>
  <c r="I715" i="2"/>
  <c r="F714" i="2"/>
  <c r="G714" i="2" s="1"/>
  <c r="I714" i="2"/>
  <c r="F713" i="2"/>
  <c r="G713" i="2" s="1"/>
  <c r="I713" i="2"/>
  <c r="F712" i="2"/>
  <c r="G712" i="2" s="1"/>
  <c r="I712" i="2"/>
  <c r="F1686" i="1"/>
  <c r="F1685" i="1"/>
  <c r="G1685" i="1" s="1"/>
  <c r="F1684" i="1"/>
  <c r="G1684" i="1" s="1"/>
  <c r="H1685" i="1" l="1"/>
  <c r="H712" i="2"/>
  <c r="H714" i="2"/>
  <c r="H716" i="2"/>
  <c r="H717" i="2"/>
  <c r="G1687" i="1"/>
  <c r="H1687" i="1" s="1"/>
  <c r="H715" i="2"/>
  <c r="H713" i="2"/>
  <c r="G1686" i="1"/>
  <c r="H1686" i="1" s="1"/>
  <c r="H1684" i="1"/>
  <c r="F1683" i="1"/>
  <c r="G1683" i="1" s="1"/>
  <c r="F1682" i="1"/>
  <c r="G1682" i="1" s="1"/>
  <c r="F1681" i="1"/>
  <c r="G1681" i="1" s="1"/>
  <c r="F1680" i="1"/>
  <c r="G1680" i="1" s="1"/>
  <c r="H1680" i="1" l="1"/>
  <c r="H1683" i="1"/>
  <c r="H1682" i="1"/>
  <c r="H1681" i="1"/>
  <c r="F1679" i="1"/>
  <c r="G1679" i="1" s="1"/>
  <c r="F711" i="2"/>
  <c r="G711" i="2" s="1"/>
  <c r="I711" i="2"/>
  <c r="F710" i="2"/>
  <c r="G710" i="2" s="1"/>
  <c r="I710" i="2"/>
  <c r="F709" i="2"/>
  <c r="G709" i="2" s="1"/>
  <c r="I709" i="2"/>
  <c r="F708" i="2"/>
  <c r="I708" i="2"/>
  <c r="F707" i="2"/>
  <c r="G707" i="2" s="1"/>
  <c r="I707" i="2"/>
  <c r="F706" i="2"/>
  <c r="G706" i="2" s="1"/>
  <c r="I706" i="2"/>
  <c r="F705" i="2"/>
  <c r="G705" i="2" s="1"/>
  <c r="I705" i="2"/>
  <c r="F702" i="2"/>
  <c r="H706" i="2" l="1"/>
  <c r="H1679" i="1"/>
  <c r="H709" i="2"/>
  <c r="H710" i="2"/>
  <c r="H705" i="2"/>
  <c r="G708" i="2"/>
  <c r="H708" i="2" s="1"/>
  <c r="H711" i="2"/>
  <c r="H707" i="2"/>
  <c r="F1678" i="1"/>
  <c r="G1678" i="1" s="1"/>
  <c r="H1678" i="1" l="1"/>
  <c r="F1677" i="1"/>
  <c r="G1677" i="1" s="1"/>
  <c r="F1676" i="1"/>
  <c r="G1676" i="1" s="1"/>
  <c r="H1676" i="1" s="1"/>
  <c r="G1675" i="1"/>
  <c r="H1675" i="1" s="1"/>
  <c r="H1677" i="1" l="1"/>
  <c r="G1674" i="1"/>
  <c r="H1674" i="1" s="1"/>
  <c r="F1673" i="1" l="1"/>
  <c r="G1673" i="1" s="1"/>
  <c r="H1673" i="1" s="1"/>
  <c r="F1672" i="1"/>
  <c r="G1672" i="1" s="1"/>
  <c r="F1668" i="1"/>
  <c r="G1668" i="1" s="1"/>
  <c r="F1669" i="1"/>
  <c r="G1669" i="1" s="1"/>
  <c r="F1670" i="1"/>
  <c r="G1670" i="1" s="1"/>
  <c r="F1671" i="1"/>
  <c r="G1671" i="1" s="1"/>
  <c r="F1667" i="1"/>
  <c r="H1669" i="1" l="1"/>
  <c r="H1671" i="1"/>
  <c r="H1668" i="1"/>
  <c r="H1672" i="1"/>
  <c r="H1670" i="1"/>
  <c r="G1667" i="1"/>
  <c r="H1667" i="1" s="1"/>
  <c r="F704" i="2"/>
  <c r="G704" i="2" s="1"/>
  <c r="I704" i="2"/>
  <c r="F703" i="2"/>
  <c r="G703" i="2" s="1"/>
  <c r="I703" i="2"/>
  <c r="G702" i="2"/>
  <c r="I702" i="2"/>
  <c r="H703" i="2" l="1"/>
  <c r="H704" i="2"/>
  <c r="H702" i="2"/>
  <c r="G1666" i="1"/>
  <c r="H1666" i="1" s="1"/>
  <c r="F1663" i="1"/>
  <c r="F699" i="2"/>
  <c r="G699" i="2" s="1"/>
  <c r="I699" i="2"/>
  <c r="F701" i="2"/>
  <c r="G701" i="2" s="1"/>
  <c r="I701" i="2"/>
  <c r="F700" i="2"/>
  <c r="G700" i="2" s="1"/>
  <c r="I700" i="2"/>
  <c r="G1665" i="1"/>
  <c r="H1665" i="1" s="1"/>
  <c r="F1664" i="1"/>
  <c r="G1664" i="1" s="1"/>
  <c r="G1663" i="1" l="1"/>
  <c r="H1663" i="1" s="1"/>
  <c r="H1664" i="1"/>
  <c r="H701" i="2"/>
  <c r="H699" i="2"/>
  <c r="H700" i="2"/>
  <c r="F698" i="2"/>
  <c r="G698" i="2" s="1"/>
  <c r="I698" i="2"/>
  <c r="F697" i="2"/>
  <c r="G697" i="2" s="1"/>
  <c r="I697" i="2"/>
  <c r="F1662" i="1"/>
  <c r="G1662" i="1" s="1"/>
  <c r="H1662" i="1" l="1"/>
  <c r="H697" i="2"/>
  <c r="H698" i="2"/>
  <c r="F1661" i="1"/>
  <c r="G1661" i="1" s="1"/>
  <c r="F1660" i="1"/>
  <c r="G1660" i="1" s="1"/>
  <c r="H1660" i="1" s="1"/>
  <c r="H1661" i="1" l="1"/>
  <c r="F1659" i="1"/>
  <c r="G1659" i="1" s="1"/>
  <c r="H1659" i="1" s="1"/>
  <c r="J697" i="2" l="1"/>
  <c r="F1658" i="1"/>
  <c r="G1658" i="1" s="1"/>
  <c r="H1658" i="1" s="1"/>
  <c r="F1657" i="1"/>
  <c r="G1657" i="1" s="1"/>
  <c r="F1656" i="1"/>
  <c r="G1656" i="1" s="1"/>
  <c r="H1656" i="1" s="1"/>
  <c r="H1657" i="1" l="1"/>
  <c r="F696" i="2"/>
  <c r="G696" i="2" s="1"/>
  <c r="I696" i="2"/>
  <c r="F695" i="2"/>
  <c r="G695" i="2" s="1"/>
  <c r="I695" i="2"/>
  <c r="F694" i="2"/>
  <c r="G694" i="2" s="1"/>
  <c r="I694" i="2"/>
  <c r="F693" i="2"/>
  <c r="G693" i="2" s="1"/>
  <c r="H693" i="2" s="1"/>
  <c r="I693" i="2"/>
  <c r="F692" i="2"/>
  <c r="G692" i="2" s="1"/>
  <c r="I692" i="2"/>
  <c r="F691" i="2"/>
  <c r="G691" i="2" s="1"/>
  <c r="I691" i="2"/>
  <c r="F690" i="2"/>
  <c r="G690" i="2" s="1"/>
  <c r="I690" i="2"/>
  <c r="F689" i="2"/>
  <c r="G689" i="2" s="1"/>
  <c r="I689" i="2"/>
  <c r="F1655" i="1"/>
  <c r="G1655" i="1" s="1"/>
  <c r="F1654" i="1"/>
  <c r="G1654" i="1" s="1"/>
  <c r="F1653" i="1"/>
  <c r="G1653" i="1" s="1"/>
  <c r="H689" i="2" l="1"/>
  <c r="H692" i="2"/>
  <c r="H1654" i="1"/>
  <c r="H696" i="2"/>
  <c r="H695" i="2"/>
  <c r="H694" i="2"/>
  <c r="H691" i="2"/>
  <c r="H690" i="2"/>
  <c r="H1655" i="1"/>
  <c r="H1653" i="1"/>
  <c r="F1652" i="1"/>
  <c r="G1652" i="1" s="1"/>
  <c r="H1652" i="1" s="1"/>
  <c r="F688" i="2" l="1"/>
  <c r="G688" i="2" s="1"/>
  <c r="H688" i="2" s="1"/>
  <c r="I688" i="2"/>
  <c r="F687" i="2"/>
  <c r="G687" i="2" s="1"/>
  <c r="I687" i="2"/>
  <c r="F1651" i="1"/>
  <c r="G1651" i="1" s="1"/>
  <c r="F1650" i="1"/>
  <c r="G1650" i="1" s="1"/>
  <c r="H687" i="2" l="1"/>
  <c r="H1650" i="1"/>
  <c r="H1651" i="1"/>
  <c r="F1649" i="1"/>
  <c r="G1649" i="1" s="1"/>
  <c r="F1648" i="1"/>
  <c r="G1648" i="1" s="1"/>
  <c r="H1648" i="1" l="1"/>
  <c r="H1649" i="1"/>
  <c r="F686" i="2"/>
  <c r="G686" i="2" s="1"/>
  <c r="I686" i="2"/>
  <c r="F1647" i="1"/>
  <c r="G1647" i="1" s="1"/>
  <c r="F1646" i="1"/>
  <c r="G1646" i="1" s="1"/>
  <c r="H686" i="2" l="1"/>
  <c r="H1647" i="1"/>
  <c r="H1646" i="1"/>
  <c r="F685" i="2"/>
  <c r="G685" i="2" s="1"/>
  <c r="I685" i="2"/>
  <c r="F1645" i="1"/>
  <c r="G1645" i="1" s="1"/>
  <c r="F1644" i="1"/>
  <c r="G1644" i="1" s="1"/>
  <c r="H685" i="2" l="1"/>
  <c r="H1645" i="1"/>
  <c r="H1644" i="1"/>
  <c r="F684" i="2"/>
  <c r="G684" i="2" s="1"/>
  <c r="I684" i="2"/>
  <c r="F683" i="2"/>
  <c r="G683" i="2" s="1"/>
  <c r="I683" i="2"/>
  <c r="F682" i="2"/>
  <c r="G682" i="2" s="1"/>
  <c r="I682" i="2"/>
  <c r="F681" i="2"/>
  <c r="G681" i="2" s="1"/>
  <c r="I681" i="2"/>
  <c r="F680" i="2"/>
  <c r="G680" i="2" s="1"/>
  <c r="I680" i="2"/>
  <c r="F1642" i="1"/>
  <c r="G1642" i="1" s="1"/>
  <c r="F1643" i="1"/>
  <c r="G1643" i="1" s="1"/>
  <c r="H1643" i="1" l="1"/>
  <c r="H682" i="2"/>
  <c r="H683" i="2"/>
  <c r="H684" i="2"/>
  <c r="H681" i="2"/>
  <c r="H680" i="2"/>
  <c r="H1642" i="1"/>
  <c r="F1641" i="1"/>
  <c r="G1641" i="1" s="1"/>
  <c r="F1640" i="1"/>
  <c r="G1640" i="1" s="1"/>
  <c r="H1641" i="1" l="1"/>
  <c r="H1640" i="1"/>
  <c r="F679" i="2"/>
  <c r="G679" i="2" s="1"/>
  <c r="I679" i="2"/>
  <c r="H679" i="2" l="1"/>
  <c r="F1637" i="1"/>
  <c r="G1637" i="1" s="1"/>
  <c r="F1638" i="1"/>
  <c r="F1639" i="1"/>
  <c r="G1639" i="1" s="1"/>
  <c r="H1639" i="1" l="1"/>
  <c r="G1638" i="1"/>
  <c r="H1638" i="1" s="1"/>
  <c r="H1637" i="1"/>
  <c r="F1636" i="1"/>
  <c r="G1636" i="1" s="1"/>
  <c r="H1636" i="1" l="1"/>
  <c r="F1635" i="1"/>
  <c r="G1635" i="1" l="1"/>
  <c r="H1635" i="1" s="1"/>
  <c r="G1633" i="1"/>
  <c r="H1633" i="1" s="1"/>
  <c r="G1632" i="1" l="1"/>
  <c r="H1632" i="1" s="1"/>
  <c r="G1631" i="1"/>
  <c r="H1631" i="1" s="1"/>
  <c r="G1630" i="1"/>
  <c r="H1630" i="1" s="1"/>
  <c r="F1629" i="1"/>
  <c r="G1629" i="1" s="1"/>
  <c r="H1629" i="1" s="1"/>
  <c r="F1628" i="1" l="1"/>
  <c r="G1628" i="1" s="1"/>
  <c r="F678" i="2"/>
  <c r="G678" i="2" s="1"/>
  <c r="I678" i="2"/>
  <c r="F1627" i="1"/>
  <c r="G1627" i="1" s="1"/>
  <c r="H1627" i="1" l="1"/>
  <c r="H1628" i="1"/>
  <c r="H678" i="2"/>
  <c r="F677" i="2"/>
  <c r="G677" i="2" s="1"/>
  <c r="I677" i="2"/>
  <c r="F676" i="2"/>
  <c r="G676" i="2" s="1"/>
  <c r="I676" i="2"/>
  <c r="H676" i="2" l="1"/>
  <c r="H677" i="2"/>
  <c r="F1626" i="1"/>
  <c r="G1626" i="1" s="1"/>
  <c r="F1625" i="1"/>
  <c r="G1625" i="1" s="1"/>
  <c r="F1624" i="1"/>
  <c r="G1624" i="1" s="1"/>
  <c r="F1623" i="1"/>
  <c r="G1623" i="1" s="1"/>
  <c r="H1623" i="1" s="1"/>
  <c r="H1626" i="1" l="1"/>
  <c r="H1625" i="1"/>
  <c r="H1624" i="1"/>
  <c r="F1622" i="1"/>
  <c r="G1622" i="1" s="1"/>
  <c r="F1621" i="1"/>
  <c r="G1621" i="1" s="1"/>
  <c r="F1620" i="1"/>
  <c r="G1620" i="1" s="1"/>
  <c r="F1619" i="1"/>
  <c r="G1619" i="1" s="1"/>
  <c r="F1618" i="1"/>
  <c r="G1618" i="1" s="1"/>
  <c r="F1617" i="1"/>
  <c r="G1617" i="1" s="1"/>
  <c r="F1616" i="1"/>
  <c r="G1616" i="1" s="1"/>
  <c r="F1615" i="1"/>
  <c r="G1615" i="1" s="1"/>
  <c r="H1616" i="1" l="1"/>
  <c r="H1622" i="1"/>
  <c r="H1621" i="1"/>
  <c r="H1620" i="1"/>
  <c r="H1619" i="1"/>
  <c r="H1618" i="1"/>
  <c r="H1617" i="1"/>
  <c r="H1615" i="1"/>
  <c r="F1613" i="1"/>
  <c r="G1613" i="1" s="1"/>
  <c r="F1614" i="1"/>
  <c r="G1614" i="1" s="1"/>
  <c r="F675" i="2"/>
  <c r="G675" i="2" s="1"/>
  <c r="I675" i="2"/>
  <c r="F674" i="2"/>
  <c r="G674" i="2" s="1"/>
  <c r="H674" i="2" s="1"/>
  <c r="I674" i="2"/>
  <c r="H1614" i="1" l="1"/>
  <c r="H1613" i="1"/>
  <c r="H675" i="2"/>
  <c r="G1610" i="1"/>
  <c r="H1610" i="1" s="1"/>
  <c r="F1608" i="1"/>
  <c r="G1608" i="1" s="1"/>
  <c r="G1609" i="1"/>
  <c r="H1609" i="1" s="1"/>
  <c r="F1611" i="1"/>
  <c r="G1611" i="1" s="1"/>
  <c r="F1612" i="1"/>
  <c r="G1612" i="1" s="1"/>
  <c r="F1607" i="1"/>
  <c r="G1607" i="1" s="1"/>
  <c r="F1601" i="1"/>
  <c r="F1600" i="1"/>
  <c r="F1599" i="1"/>
  <c r="G1599" i="1" s="1"/>
  <c r="F1598" i="1"/>
  <c r="G1598" i="1" s="1"/>
  <c r="F1597" i="1"/>
  <c r="G1597" i="1" s="1"/>
  <c r="F1596" i="1"/>
  <c r="G1596" i="1" s="1"/>
  <c r="F1595" i="1"/>
  <c r="G1595" i="1" s="1"/>
  <c r="F1594" i="1"/>
  <c r="G1594" i="1" s="1"/>
  <c r="H1611" i="1" l="1"/>
  <c r="H1599" i="1"/>
  <c r="H1608" i="1"/>
  <c r="H1597" i="1"/>
  <c r="G1600" i="1"/>
  <c r="H1600" i="1" s="1"/>
  <c r="H1595" i="1"/>
  <c r="H1612" i="1"/>
  <c r="G1601" i="1"/>
  <c r="H1601" i="1" s="1"/>
  <c r="H1598" i="1"/>
  <c r="H1596" i="1"/>
  <c r="H1594" i="1"/>
  <c r="H1607" i="1"/>
  <c r="F673" i="2"/>
  <c r="G673" i="2" s="1"/>
  <c r="H673" i="2" s="1"/>
  <c r="I673" i="2"/>
  <c r="F1606" i="1" l="1"/>
  <c r="G1606" i="1" l="1"/>
  <c r="F1605" i="1"/>
  <c r="G1605" i="1" s="1"/>
  <c r="F1604" i="1"/>
  <c r="G1604" i="1" s="1"/>
  <c r="H1604" i="1" s="1"/>
  <c r="H1606" i="1" l="1"/>
  <c r="H1605" i="1"/>
  <c r="F1603" i="1"/>
  <c r="G1603" i="1" s="1"/>
  <c r="F1602" i="1"/>
  <c r="G1602" i="1" s="1"/>
  <c r="H1603" i="1" l="1"/>
  <c r="H1602" i="1"/>
  <c r="F1593" i="1"/>
  <c r="F1592" i="1"/>
  <c r="G1592" i="1" s="1"/>
  <c r="F1591" i="1"/>
  <c r="G1591" i="1" s="1"/>
  <c r="H1592" i="1" l="1"/>
  <c r="G1593" i="1"/>
  <c r="H1593" i="1" s="1"/>
  <c r="H1591" i="1"/>
  <c r="F672" i="2"/>
  <c r="I672" i="2"/>
  <c r="F1590" i="1"/>
  <c r="F1589" i="1"/>
  <c r="G1589" i="1" s="1"/>
  <c r="F1588" i="1"/>
  <c r="G1588" i="1" s="1"/>
  <c r="G672" i="2" l="1"/>
  <c r="H672" i="2" s="1"/>
  <c r="G1590" i="1"/>
  <c r="H1590" i="1" s="1"/>
  <c r="H1589" i="1"/>
  <c r="H1588" i="1"/>
  <c r="F1583" i="1"/>
  <c r="G1583" i="1" s="1"/>
  <c r="F1584" i="1"/>
  <c r="G1584" i="1" s="1"/>
  <c r="F1585" i="1"/>
  <c r="G1585" i="1" s="1"/>
  <c r="F1586" i="1"/>
  <c r="G1586" i="1" s="1"/>
  <c r="F1587" i="1"/>
  <c r="F1582" i="1"/>
  <c r="F671" i="2"/>
  <c r="G671" i="2" s="1"/>
  <c r="I671" i="2"/>
  <c r="G1587" i="1" l="1"/>
  <c r="H1587" i="1" s="1"/>
  <c r="H1584" i="1"/>
  <c r="H1586" i="1"/>
  <c r="H1583" i="1"/>
  <c r="H1585" i="1"/>
  <c r="G1582" i="1"/>
  <c r="H1582" i="1" s="1"/>
  <c r="H671" i="2"/>
  <c r="F1580" i="1"/>
  <c r="G1580" i="1" s="1"/>
  <c r="F670" i="2"/>
  <c r="G670" i="2" s="1"/>
  <c r="I670" i="2"/>
  <c r="F669" i="2"/>
  <c r="G669" i="2" s="1"/>
  <c r="I669" i="2"/>
  <c r="F668" i="2"/>
  <c r="G668" i="2" s="1"/>
  <c r="I668" i="2"/>
  <c r="F1578" i="1"/>
  <c r="G1578" i="1" s="1"/>
  <c r="F1579" i="1"/>
  <c r="G1579" i="1" s="1"/>
  <c r="F1577" i="1"/>
  <c r="G1577" i="1" s="1"/>
  <c r="H1579" i="1" l="1"/>
  <c r="H1580" i="1"/>
  <c r="H670" i="2"/>
  <c r="H669" i="2"/>
  <c r="H668" i="2"/>
  <c r="H1578" i="1"/>
  <c r="H1577" i="1"/>
  <c r="F1576" i="1"/>
  <c r="G1576" i="1" s="1"/>
  <c r="H1576" i="1" l="1"/>
  <c r="F1569" i="1"/>
  <c r="G1569" i="1" s="1"/>
  <c r="F1570" i="1"/>
  <c r="G1570" i="1" s="1"/>
  <c r="F1571" i="1"/>
  <c r="G1571" i="1" s="1"/>
  <c r="F1572" i="1"/>
  <c r="G1572" i="1" s="1"/>
  <c r="F1573" i="1"/>
  <c r="G1573" i="1" s="1"/>
  <c r="F1574" i="1"/>
  <c r="G1574" i="1" s="1"/>
  <c r="F1575" i="1"/>
  <c r="G1575" i="1" s="1"/>
  <c r="F1568" i="1"/>
  <c r="G1568" i="1" s="1"/>
  <c r="H1568" i="1" s="1"/>
  <c r="H1575" i="1" l="1"/>
  <c r="H1572" i="1"/>
  <c r="H1574" i="1"/>
  <c r="H1571" i="1"/>
  <c r="H1570" i="1"/>
  <c r="H1573" i="1"/>
  <c r="H1569" i="1"/>
  <c r="F1564" i="1"/>
  <c r="G1564" i="1" s="1"/>
  <c r="H1564" i="1" s="1"/>
  <c r="F1565" i="1"/>
  <c r="G1565" i="1" s="1"/>
  <c r="H1565" i="1" s="1"/>
  <c r="F1563" i="1"/>
  <c r="G1563" i="1" s="1"/>
  <c r="F1562" i="1"/>
  <c r="G1562" i="1" s="1"/>
  <c r="F1567" i="1"/>
  <c r="G1567" i="1" s="1"/>
  <c r="F1566" i="1"/>
  <c r="H1567" i="1" l="1"/>
  <c r="H1563" i="1"/>
  <c r="H1562" i="1"/>
  <c r="G1566" i="1"/>
  <c r="H1566" i="1" s="1"/>
  <c r="J659" i="2"/>
  <c r="J660" i="2" s="1"/>
  <c r="J661" i="2" s="1"/>
  <c r="J662" i="2" s="1"/>
  <c r="J663" i="2" s="1"/>
  <c r="J664" i="2" s="1"/>
  <c r="J665" i="2" s="1"/>
  <c r="J666" i="2" s="1"/>
  <c r="J667" i="2" s="1"/>
  <c r="J56" i="2"/>
  <c r="J57" i="2" s="1"/>
  <c r="J58" i="2" s="1"/>
  <c r="J59" i="2" s="1"/>
  <c r="J60" i="2" s="1"/>
  <c r="J61" i="2" s="1"/>
  <c r="J62" i="2" s="1"/>
  <c r="J63" i="2" s="1"/>
  <c r="J64" i="2" s="1"/>
  <c r="J65" i="2" s="1"/>
  <c r="J66" i="2" s="1"/>
  <c r="J67" i="2" s="1"/>
  <c r="J68" i="2" s="1"/>
  <c r="J69" i="2" s="1"/>
  <c r="J70" i="2" s="1"/>
  <c r="J71" i="2" s="1"/>
  <c r="J72" i="2" s="1"/>
  <c r="J73" i="2" s="1"/>
  <c r="J74" i="2" s="1"/>
  <c r="J75" i="2" s="1"/>
  <c r="J76" i="2" s="1"/>
  <c r="J77" i="2" s="1"/>
  <c r="J78" i="2" s="1"/>
  <c r="J79" i="2" s="1"/>
  <c r="J80" i="2" s="1"/>
  <c r="J81" i="2" s="1"/>
  <c r="J82" i="2" s="1"/>
  <c r="J83" i="2" s="1"/>
  <c r="J84" i="2" s="1"/>
  <c r="J85" i="2" s="1"/>
  <c r="J86" i="2" s="1"/>
  <c r="J87" i="2" s="1"/>
  <c r="J88" i="2" s="1"/>
  <c r="J89" i="2" s="1"/>
  <c r="J90" i="2" s="1"/>
  <c r="J91" i="2" s="1"/>
  <c r="J92" i="2" s="1"/>
  <c r="J93" i="2" s="1"/>
  <c r="J94" i="2" s="1"/>
  <c r="J95" i="2" s="1"/>
  <c r="J96" i="2" s="1"/>
  <c r="J97" i="2" s="1"/>
  <c r="J98" i="2" s="1"/>
  <c r="J99" i="2" s="1"/>
  <c r="J100" i="2" s="1"/>
  <c r="J101" i="2" s="1"/>
  <c r="J102" i="2" s="1"/>
  <c r="J103" i="2" s="1"/>
  <c r="J104" i="2" s="1"/>
  <c r="J105" i="2" s="1"/>
  <c r="J106" i="2" s="1"/>
  <c r="J107" i="2" s="1"/>
  <c r="J108" i="2" s="1"/>
  <c r="J109" i="2" s="1"/>
  <c r="J110" i="2" s="1"/>
  <c r="J111" i="2" s="1"/>
  <c r="J112" i="2" s="1"/>
  <c r="J113" i="2" s="1"/>
  <c r="J114" i="2" s="1"/>
  <c r="J115" i="2" s="1"/>
  <c r="J116" i="2" s="1"/>
  <c r="J117" i="2" s="1"/>
  <c r="J118" i="2" s="1"/>
  <c r="J119" i="2" s="1"/>
  <c r="J120" i="2" s="1"/>
  <c r="J121" i="2" s="1"/>
  <c r="J122" i="2" s="1"/>
  <c r="J123" i="2" s="1"/>
  <c r="J124" i="2" s="1"/>
  <c r="J125" i="2" s="1"/>
  <c r="J126" i="2" s="1"/>
  <c r="J127" i="2" s="1"/>
  <c r="E461" i="2"/>
  <c r="J568" i="2"/>
  <c r="J569" i="2" s="1"/>
  <c r="J570" i="2" s="1"/>
  <c r="J571" i="2" s="1"/>
  <c r="J572" i="2" s="1"/>
  <c r="J573" i="2" s="1"/>
  <c r="J574" i="2" s="1"/>
  <c r="J575" i="2" s="1"/>
  <c r="J576" i="2" s="1"/>
  <c r="J577" i="2" s="1"/>
  <c r="J578" i="2" s="1"/>
  <c r="J579" i="2" s="1"/>
  <c r="J580" i="2" s="1"/>
  <c r="J581" i="2" s="1"/>
  <c r="J582" i="2" s="1"/>
  <c r="J583" i="2" s="1"/>
  <c r="J584" i="2" s="1"/>
  <c r="J585" i="2" s="1"/>
  <c r="J586" i="2" s="1"/>
  <c r="J587" i="2" s="1"/>
  <c r="J588" i="2" s="1"/>
  <c r="J589" i="2" s="1"/>
  <c r="J590" i="2" s="1"/>
  <c r="J591" i="2" s="1"/>
  <c r="J592" i="2" s="1"/>
  <c r="J593" i="2" s="1"/>
  <c r="J594" i="2" s="1"/>
  <c r="J595" i="2" s="1"/>
  <c r="J596" i="2" s="1"/>
  <c r="J597" i="2" s="1"/>
  <c r="J598" i="2" s="1"/>
  <c r="J599" i="2" s="1"/>
  <c r="J600" i="2" s="1"/>
  <c r="J601" i="2" s="1"/>
  <c r="J602" i="2" s="1"/>
  <c r="J603" i="2" s="1"/>
  <c r="J604" i="2" s="1"/>
  <c r="J605" i="2" s="1"/>
  <c r="J606" i="2" s="1"/>
  <c r="J607" i="2" s="1"/>
  <c r="J608" i="2" s="1"/>
  <c r="J609" i="2" s="1"/>
  <c r="J610" i="2" s="1"/>
  <c r="J611" i="2" s="1"/>
  <c r="J612" i="2" s="1"/>
  <c r="J613" i="2" s="1"/>
  <c r="J614" i="2" s="1"/>
  <c r="J615" i="2" s="1"/>
  <c r="J616" i="2" s="1"/>
  <c r="J617" i="2" s="1"/>
  <c r="J618" i="2" s="1"/>
  <c r="J619" i="2" s="1"/>
  <c r="J620" i="2" s="1"/>
  <c r="J621" i="2" s="1"/>
  <c r="J622" i="2" s="1"/>
  <c r="J623" i="2" s="1"/>
  <c r="J624" i="2" s="1"/>
  <c r="J625" i="2" s="1"/>
  <c r="J626" i="2" s="1"/>
  <c r="J627" i="2" s="1"/>
  <c r="J628" i="2" s="1"/>
  <c r="J629" i="2" s="1"/>
  <c r="J630" i="2" s="1"/>
  <c r="J631" i="2" s="1"/>
  <c r="J632" i="2" s="1"/>
  <c r="J633" i="2" s="1"/>
  <c r="J634" i="2" s="1"/>
  <c r="J635" i="2" s="1"/>
  <c r="J636" i="2" s="1"/>
  <c r="J637" i="2" s="1"/>
  <c r="J638" i="2" s="1"/>
  <c r="J639" i="2" s="1"/>
  <c r="J640" i="2" s="1"/>
  <c r="J641" i="2" s="1"/>
  <c r="J642" i="2" s="1"/>
  <c r="J643" i="2" s="1"/>
  <c r="J644" i="2" s="1"/>
  <c r="J645" i="2" s="1"/>
  <c r="J646" i="2" s="1"/>
  <c r="J647" i="2" s="1"/>
  <c r="J648" i="2" s="1"/>
  <c r="J649" i="2" s="1"/>
  <c r="J650" i="2" s="1"/>
  <c r="J651" i="2" s="1"/>
  <c r="J652" i="2" s="1"/>
  <c r="J653" i="2" s="1"/>
  <c r="J654" i="2" s="1"/>
  <c r="J655" i="2" s="1"/>
  <c r="J656" i="2" s="1"/>
  <c r="J463" i="2"/>
  <c r="J464" i="2" s="1"/>
  <c r="J465" i="2" s="1"/>
  <c r="J466" i="2" s="1"/>
  <c r="J467" i="2" s="1"/>
  <c r="J468" i="2" s="1"/>
  <c r="J469" i="2" s="1"/>
  <c r="J470" i="2" s="1"/>
  <c r="J471" i="2" s="1"/>
  <c r="J472" i="2" s="1"/>
  <c r="J473" i="2" s="1"/>
  <c r="J474" i="2" s="1"/>
  <c r="J475" i="2" s="1"/>
  <c r="J476" i="2" s="1"/>
  <c r="J477" i="2" s="1"/>
  <c r="J478" i="2" s="1"/>
  <c r="J479" i="2" s="1"/>
  <c r="J480" i="2" s="1"/>
  <c r="J481" i="2" s="1"/>
  <c r="J482" i="2" s="1"/>
  <c r="J483" i="2" s="1"/>
  <c r="J484" i="2" s="1"/>
  <c r="J485" i="2" s="1"/>
  <c r="J486" i="2" s="1"/>
  <c r="J487" i="2" s="1"/>
  <c r="J488" i="2" s="1"/>
  <c r="J489" i="2" s="1"/>
  <c r="J490" i="2" s="1"/>
  <c r="J491" i="2" s="1"/>
  <c r="J492" i="2" s="1"/>
  <c r="J493" i="2" s="1"/>
  <c r="J494" i="2" s="1"/>
  <c r="J495" i="2" s="1"/>
  <c r="J496" i="2" s="1"/>
  <c r="J497" i="2" s="1"/>
  <c r="J498" i="2" s="1"/>
  <c r="J499" i="2" s="1"/>
  <c r="J500" i="2" s="1"/>
  <c r="J501" i="2" s="1"/>
  <c r="J502" i="2" s="1"/>
  <c r="J503" i="2" s="1"/>
  <c r="J504" i="2" s="1"/>
  <c r="J505" i="2" s="1"/>
  <c r="J506" i="2" s="1"/>
  <c r="J507" i="2" s="1"/>
  <c r="J508" i="2" s="1"/>
  <c r="J509" i="2" s="1"/>
  <c r="J510" i="2" s="1"/>
  <c r="J511" i="2" s="1"/>
  <c r="J512" i="2" s="1"/>
  <c r="J513" i="2" s="1"/>
  <c r="J514" i="2" s="1"/>
  <c r="J515" i="2" s="1"/>
  <c r="J516" i="2" s="1"/>
  <c r="J517" i="2" s="1"/>
  <c r="J518" i="2" s="1"/>
  <c r="J519" i="2" s="1"/>
  <c r="J520" i="2" s="1"/>
  <c r="J521" i="2" s="1"/>
  <c r="J522" i="2" s="1"/>
  <c r="J523" i="2" s="1"/>
  <c r="J524" i="2" s="1"/>
  <c r="J525" i="2" s="1"/>
  <c r="J526" i="2" s="1"/>
  <c r="J527" i="2" s="1"/>
  <c r="J528" i="2" s="1"/>
  <c r="J529" i="2" s="1"/>
  <c r="J530" i="2" s="1"/>
  <c r="J531" i="2" s="1"/>
  <c r="J532" i="2" s="1"/>
  <c r="J533" i="2" s="1"/>
  <c r="J534" i="2" s="1"/>
  <c r="J535" i="2" s="1"/>
  <c r="J536" i="2" s="1"/>
  <c r="J537" i="2" s="1"/>
  <c r="J538" i="2" s="1"/>
  <c r="J539" i="2" s="1"/>
  <c r="J540" i="2" s="1"/>
  <c r="J541" i="2" s="1"/>
  <c r="J542" i="2" s="1"/>
  <c r="J543" i="2" s="1"/>
  <c r="J544" i="2" s="1"/>
  <c r="J545" i="2" s="1"/>
  <c r="J546" i="2" s="1"/>
  <c r="J547" i="2" s="1"/>
  <c r="J548" i="2" s="1"/>
  <c r="J549" i="2" s="1"/>
  <c r="J550" i="2" s="1"/>
  <c r="J551" i="2" s="1"/>
  <c r="J552" i="2" s="1"/>
  <c r="J553" i="2" s="1"/>
  <c r="J554" i="2" s="1"/>
  <c r="J555" i="2" s="1"/>
  <c r="J556" i="2" s="1"/>
  <c r="J557" i="2" s="1"/>
  <c r="J558" i="2" s="1"/>
  <c r="J559" i="2" s="1"/>
  <c r="J560" i="2" s="1"/>
  <c r="J561" i="2" s="1"/>
  <c r="J562" i="2" s="1"/>
  <c r="J563" i="2" s="1"/>
  <c r="J564" i="2" s="1"/>
  <c r="J565" i="2" s="1"/>
  <c r="F1561" i="1"/>
  <c r="G1561" i="1" s="1"/>
  <c r="F1560" i="1"/>
  <c r="G1560" i="1" s="1"/>
  <c r="H1560" i="1" s="1"/>
  <c r="F667" i="2"/>
  <c r="G667" i="2" s="1"/>
  <c r="H667" i="2" s="1"/>
  <c r="I667" i="2"/>
  <c r="H1561" i="1" l="1"/>
  <c r="G1557" i="1"/>
  <c r="H1557" i="1" s="1"/>
  <c r="G1556" i="1"/>
  <c r="H1556" i="1" s="1"/>
  <c r="F1525" i="1"/>
  <c r="G1525" i="1" s="1"/>
  <c r="F1524" i="1"/>
  <c r="G1524" i="1" s="1"/>
  <c r="H1524" i="1" s="1"/>
  <c r="F1559" i="1"/>
  <c r="G1559" i="1" s="1"/>
  <c r="F1558" i="1"/>
  <c r="G1558" i="1" s="1"/>
  <c r="G1555" i="1"/>
  <c r="H1559" i="1" l="1"/>
  <c r="H1525" i="1"/>
  <c r="H1558" i="1"/>
  <c r="H1555" i="1"/>
  <c r="F1554" i="1"/>
  <c r="G1554" i="1" s="1"/>
  <c r="F1553" i="1"/>
  <c r="G1553" i="1" s="1"/>
  <c r="F1552" i="1"/>
  <c r="G1552" i="1" s="1"/>
  <c r="H1554" i="1" l="1"/>
  <c r="H1553" i="1"/>
  <c r="H1552" i="1"/>
  <c r="F1551" i="1"/>
  <c r="G1551" i="1" s="1"/>
  <c r="F1550" i="1"/>
  <c r="G1550" i="1" s="1"/>
  <c r="F1549" i="1"/>
  <c r="G1549" i="1" s="1"/>
  <c r="H1549" i="1" l="1"/>
  <c r="H1551" i="1"/>
  <c r="H1550" i="1"/>
  <c r="F1546" i="1"/>
  <c r="G1546" i="1" s="1"/>
  <c r="H1546" i="1" s="1"/>
  <c r="F1547" i="1"/>
  <c r="G1547" i="1" s="1"/>
  <c r="F1548" i="1"/>
  <c r="G1548" i="1" s="1"/>
  <c r="F1545" i="1"/>
  <c r="G1545" i="1" s="1"/>
  <c r="H1545" i="1" s="1"/>
  <c r="H1548" i="1" l="1"/>
  <c r="H1547" i="1"/>
  <c r="F1543" i="1"/>
  <c r="F1544" i="1"/>
  <c r="G1544" i="1" l="1"/>
  <c r="H1544" i="1" s="1"/>
  <c r="G1543" i="1"/>
  <c r="H1543" i="1" l="1"/>
  <c r="F666" i="2"/>
  <c r="G666" i="2" s="1"/>
  <c r="I666" i="2"/>
  <c r="F665" i="2"/>
  <c r="G665" i="2" s="1"/>
  <c r="I665" i="2"/>
  <c r="F664" i="2"/>
  <c r="G664" i="2" s="1"/>
  <c r="I664" i="2"/>
  <c r="F663" i="2"/>
  <c r="G663" i="2" s="1"/>
  <c r="I663" i="2"/>
  <c r="F662" i="2"/>
  <c r="G662" i="2" s="1"/>
  <c r="I662" i="2"/>
  <c r="F661" i="2"/>
  <c r="G661" i="2" s="1"/>
  <c r="I661" i="2"/>
  <c r="F660" i="2"/>
  <c r="G660" i="2" s="1"/>
  <c r="H660" i="2" s="1"/>
  <c r="I660" i="2"/>
  <c r="F659" i="2"/>
  <c r="G659" i="2" s="1"/>
  <c r="I659" i="2"/>
  <c r="F658" i="2"/>
  <c r="G658" i="2" s="1"/>
  <c r="I658" i="2"/>
  <c r="F1542" i="1"/>
  <c r="G1542" i="1" s="1"/>
  <c r="F1541" i="1"/>
  <c r="G1541" i="1" s="1"/>
  <c r="F1540" i="1"/>
  <c r="G1540" i="1" s="1"/>
  <c r="F1539" i="1"/>
  <c r="G1539" i="1" s="1"/>
  <c r="H1539" i="1" s="1"/>
  <c r="H666" i="2" l="1"/>
  <c r="H665" i="2"/>
  <c r="H664" i="2"/>
  <c r="H663" i="2"/>
  <c r="H662" i="2"/>
  <c r="H661" i="2"/>
  <c r="H659" i="2"/>
  <c r="H658" i="2"/>
  <c r="H1542" i="1"/>
  <c r="H1541" i="1"/>
  <c r="H1540" i="1"/>
  <c r="F1538" i="1"/>
  <c r="G1538" i="1" s="1"/>
  <c r="H1538" i="1" s="1"/>
  <c r="F1537" i="1"/>
  <c r="F1536" i="1" l="1"/>
  <c r="G1536" i="1" s="1"/>
  <c r="F1535" i="1"/>
  <c r="G1535" i="1" s="1"/>
  <c r="F1534" i="1"/>
  <c r="F1533" i="1"/>
  <c r="G1533" i="1" s="1"/>
  <c r="F1532" i="1"/>
  <c r="F1531" i="1"/>
  <c r="G1531" i="1" s="1"/>
  <c r="H1531" i="1" s="1"/>
  <c r="G1537" i="1"/>
  <c r="H1537" i="1" s="1"/>
  <c r="H1533" i="1" l="1"/>
  <c r="G1532" i="1"/>
  <c r="H1532" i="1" s="1"/>
  <c r="G1534" i="1"/>
  <c r="H1534" i="1" s="1"/>
  <c r="H1536" i="1"/>
  <c r="H1535" i="1"/>
  <c r="F1528" i="1"/>
  <c r="G1528" i="1" s="1"/>
  <c r="F1529" i="1"/>
  <c r="G1529" i="1" s="1"/>
  <c r="F1530" i="1"/>
  <c r="G1530" i="1" s="1"/>
  <c r="F1527" i="1"/>
  <c r="H1530" i="1" l="1"/>
  <c r="H1529" i="1"/>
  <c r="H1528" i="1"/>
  <c r="G1527" i="1"/>
  <c r="H1527" i="1" s="1"/>
  <c r="F1522" i="1"/>
  <c r="G1522" i="1" s="1"/>
  <c r="H1522" i="1" s="1"/>
  <c r="F1521" i="1"/>
  <c r="G1521" i="1" s="1"/>
  <c r="H1521" i="1" s="1"/>
  <c r="G1523" i="1"/>
  <c r="H1523" i="1" s="1"/>
  <c r="G1519" i="1" l="1"/>
  <c r="H1519" i="1" s="1"/>
  <c r="G1499" i="1"/>
  <c r="H1499" i="1" s="1"/>
  <c r="G1518" i="1" l="1"/>
  <c r="H1518" i="1" s="1"/>
  <c r="F1517" i="1" l="1"/>
  <c r="G1517" i="1" s="1"/>
  <c r="F1516" i="1"/>
  <c r="G1516" i="1" s="1"/>
  <c r="F1515" i="1"/>
  <c r="G1515" i="1" s="1"/>
  <c r="F1514" i="1"/>
  <c r="G1514" i="1" s="1"/>
  <c r="F1513" i="1"/>
  <c r="G1513" i="1" s="1"/>
  <c r="F1512" i="1"/>
  <c r="G1512" i="1" s="1"/>
  <c r="H1514" i="1" l="1"/>
  <c r="H1517" i="1"/>
  <c r="H1516" i="1"/>
  <c r="H1515" i="1"/>
  <c r="H1513" i="1"/>
  <c r="H1512" i="1"/>
  <c r="F1506" i="1"/>
  <c r="F1507" i="1"/>
  <c r="G1507" i="1" s="1"/>
  <c r="H1507" i="1" s="1"/>
  <c r="F1508" i="1"/>
  <c r="G1508" i="1" s="1"/>
  <c r="F1509" i="1"/>
  <c r="G1509" i="1" s="1"/>
  <c r="F1510" i="1"/>
  <c r="G1510" i="1" s="1"/>
  <c r="F1511" i="1"/>
  <c r="G1511" i="1" s="1"/>
  <c r="H1511" i="1" l="1"/>
  <c r="H1510" i="1"/>
  <c r="H1509" i="1"/>
  <c r="H1508" i="1"/>
  <c r="G1506" i="1"/>
  <c r="H1506" i="1" s="1"/>
  <c r="G1502" i="1"/>
  <c r="H1502" i="1" s="1"/>
  <c r="F1505" i="1" l="1"/>
  <c r="G1505" i="1" s="1"/>
  <c r="H1505" i="1" s="1"/>
  <c r="F1504" i="1" l="1"/>
  <c r="G1504" i="1" s="1"/>
  <c r="F1503" i="1"/>
  <c r="G1501" i="1"/>
  <c r="H1501" i="1" s="1"/>
  <c r="H1504" i="1" l="1"/>
  <c r="G1503" i="1"/>
  <c r="H1503" i="1" s="1"/>
  <c r="F1500" i="1"/>
  <c r="G1500" i="1" s="1"/>
  <c r="H1500" i="1" s="1"/>
  <c r="G1498" i="1" l="1"/>
  <c r="H1498" i="1" l="1"/>
  <c r="G1476" i="1"/>
  <c r="H1476" i="1" s="1"/>
  <c r="F341" i="4" l="1"/>
  <c r="G341" i="4" s="1"/>
  <c r="H341" i="4" s="1"/>
  <c r="F338" i="4"/>
  <c r="G338" i="4" s="1"/>
  <c r="H338" i="4" s="1"/>
  <c r="F1497" i="1"/>
  <c r="G1497" i="1" s="1"/>
  <c r="H1497" i="1" s="1"/>
  <c r="F1496" i="1"/>
  <c r="G1496" i="1" s="1"/>
  <c r="F1495" i="1"/>
  <c r="G1495" i="1" s="1"/>
  <c r="F1494" i="1"/>
  <c r="G1494" i="1" s="1"/>
  <c r="F1493" i="1"/>
  <c r="F1492" i="1"/>
  <c r="G1492" i="1" s="1"/>
  <c r="F1491" i="1"/>
  <c r="F1490" i="1"/>
  <c r="G1490" i="1" s="1"/>
  <c r="F1489" i="1"/>
  <c r="G1489" i="1" s="1"/>
  <c r="F656" i="2"/>
  <c r="G656" i="2" s="1"/>
  <c r="H656" i="2" s="1"/>
  <c r="I656" i="2"/>
  <c r="F655" i="2"/>
  <c r="G655" i="2" s="1"/>
  <c r="I655" i="2"/>
  <c r="F654" i="2"/>
  <c r="G654" i="2" s="1"/>
  <c r="H654" i="2" s="1"/>
  <c r="I654" i="2"/>
  <c r="F1488" i="1"/>
  <c r="F1487" i="1"/>
  <c r="G1487" i="1" s="1"/>
  <c r="H1487" i="1" s="1"/>
  <c r="H655" i="2" l="1"/>
  <c r="G1488" i="1"/>
  <c r="H1488" i="1" s="1"/>
  <c r="G1493" i="1"/>
  <c r="H1493" i="1" s="1"/>
  <c r="H1495" i="1"/>
  <c r="H1489" i="1"/>
  <c r="H1490" i="1"/>
  <c r="H1492" i="1"/>
  <c r="H1494" i="1"/>
  <c r="G1491" i="1"/>
  <c r="H1491" i="1" s="1"/>
  <c r="H1496" i="1"/>
  <c r="F653" i="2"/>
  <c r="G653" i="2" s="1"/>
  <c r="I653" i="2"/>
  <c r="F652" i="2"/>
  <c r="G652" i="2" s="1"/>
  <c r="I652" i="2"/>
  <c r="F651" i="2"/>
  <c r="G651" i="2" s="1"/>
  <c r="I651" i="2"/>
  <c r="F650" i="2"/>
  <c r="G650" i="2" s="1"/>
  <c r="H650" i="2" s="1"/>
  <c r="I650" i="2"/>
  <c r="F649" i="2"/>
  <c r="G649" i="2" s="1"/>
  <c r="I649" i="2"/>
  <c r="F1486" i="1"/>
  <c r="G1486" i="1" s="1"/>
  <c r="F1485" i="1"/>
  <c r="G1485" i="1" s="1"/>
  <c r="H653" i="2" l="1"/>
  <c r="H652" i="2"/>
  <c r="H651" i="2"/>
  <c r="H649" i="2"/>
  <c r="H1486" i="1"/>
  <c r="H1485" i="1"/>
  <c r="F648" i="2"/>
  <c r="G648" i="2" s="1"/>
  <c r="I648" i="2"/>
  <c r="F647" i="2"/>
  <c r="G647" i="2" s="1"/>
  <c r="I647" i="2"/>
  <c r="F646" i="2"/>
  <c r="G646" i="2" s="1"/>
  <c r="I646" i="2"/>
  <c r="F645" i="2"/>
  <c r="I645" i="2"/>
  <c r="F644" i="2"/>
  <c r="G644" i="2" s="1"/>
  <c r="I644" i="2"/>
  <c r="F643" i="2"/>
  <c r="G643" i="2" s="1"/>
  <c r="H643" i="2" s="1"/>
  <c r="I643" i="2"/>
  <c r="F642" i="2"/>
  <c r="G642" i="2" s="1"/>
  <c r="H642" i="2" s="1"/>
  <c r="I642" i="2"/>
  <c r="F641" i="2"/>
  <c r="G641" i="2" s="1"/>
  <c r="I641" i="2"/>
  <c r="F640" i="2"/>
  <c r="I640" i="2"/>
  <c r="F639" i="2"/>
  <c r="I639" i="2"/>
  <c r="F638" i="2"/>
  <c r="G638" i="2" s="1"/>
  <c r="I638" i="2"/>
  <c r="F637" i="2"/>
  <c r="G637" i="2" s="1"/>
  <c r="I637" i="2"/>
  <c r="F636" i="2"/>
  <c r="G636" i="2" s="1"/>
  <c r="H636" i="2" s="1"/>
  <c r="I636" i="2"/>
  <c r="F635" i="2"/>
  <c r="G635" i="2" s="1"/>
  <c r="H635" i="2" s="1"/>
  <c r="I635" i="2"/>
  <c r="F634" i="2"/>
  <c r="G634" i="2" s="1"/>
  <c r="I634" i="2"/>
  <c r="F633" i="2"/>
  <c r="G633" i="2" s="1"/>
  <c r="H633" i="2" s="1"/>
  <c r="I633" i="2"/>
  <c r="F632" i="2"/>
  <c r="G632" i="2" s="1"/>
  <c r="I632" i="2"/>
  <c r="F631" i="2"/>
  <c r="G631" i="2" s="1"/>
  <c r="H631" i="2" s="1"/>
  <c r="I631" i="2"/>
  <c r="F630" i="2"/>
  <c r="G630" i="2" s="1"/>
  <c r="I630" i="2"/>
  <c r="F629" i="2"/>
  <c r="G629" i="2" s="1"/>
  <c r="I629" i="2"/>
  <c r="F1484" i="1"/>
  <c r="H638" i="2" l="1"/>
  <c r="H634" i="2"/>
  <c r="H630" i="2"/>
  <c r="H637" i="2"/>
  <c r="G640" i="2"/>
  <c r="H640" i="2" s="1"/>
  <c r="H641" i="2"/>
  <c r="G645" i="2"/>
  <c r="H645" i="2" s="1"/>
  <c r="G1484" i="1"/>
  <c r="H1484" i="1" s="1"/>
  <c r="H648" i="2"/>
  <c r="H647" i="2"/>
  <c r="H646" i="2"/>
  <c r="H644" i="2"/>
  <c r="G639" i="2"/>
  <c r="H639" i="2" s="1"/>
  <c r="H632" i="2"/>
  <c r="H629" i="2"/>
  <c r="G1469" i="1"/>
  <c r="H1469" i="1" s="1"/>
  <c r="G1480" i="1"/>
  <c r="H1480" i="1" s="1"/>
  <c r="G1477" i="1"/>
  <c r="H1477" i="1" s="1"/>
  <c r="G1478" i="1"/>
  <c r="H1478" i="1" s="1"/>
  <c r="G1475" i="1"/>
  <c r="H1475" i="1" s="1"/>
  <c r="F623" i="2"/>
  <c r="G623" i="2" s="1"/>
  <c r="I623" i="2"/>
  <c r="F624" i="2"/>
  <c r="G624" i="2" s="1"/>
  <c r="I624" i="2"/>
  <c r="F625" i="2"/>
  <c r="G625" i="2" s="1"/>
  <c r="I625" i="2"/>
  <c r="F626" i="2"/>
  <c r="I626" i="2"/>
  <c r="F627" i="2"/>
  <c r="G627" i="2" s="1"/>
  <c r="I627" i="2"/>
  <c r="F628" i="2"/>
  <c r="G628" i="2" s="1"/>
  <c r="I628" i="2"/>
  <c r="F1468" i="1"/>
  <c r="G1468" i="1" s="1"/>
  <c r="H1468" i="1" s="1"/>
  <c r="F1470" i="1"/>
  <c r="G1470" i="1" s="1"/>
  <c r="F1471" i="1"/>
  <c r="F1472" i="1"/>
  <c r="G1472" i="1" s="1"/>
  <c r="H1472" i="1" s="1"/>
  <c r="F1473" i="1"/>
  <c r="G1473" i="1" s="1"/>
  <c r="H1473" i="1" s="1"/>
  <c r="G1474" i="1"/>
  <c r="H1474" i="1" s="1"/>
  <c r="F1481" i="1"/>
  <c r="G1481" i="1" s="1"/>
  <c r="H1481" i="1" s="1"/>
  <c r="F1482" i="1"/>
  <c r="G1482" i="1" s="1"/>
  <c r="H1482" i="1" s="1"/>
  <c r="F1483" i="1"/>
  <c r="F622" i="2"/>
  <c r="G622" i="2" s="1"/>
  <c r="I622" i="2"/>
  <c r="F621" i="2"/>
  <c r="G621" i="2" s="1"/>
  <c r="I621" i="2"/>
  <c r="F620" i="2"/>
  <c r="G620" i="2" s="1"/>
  <c r="I620" i="2"/>
  <c r="H627" i="2" l="1"/>
  <c r="H623" i="2"/>
  <c r="H628" i="2"/>
  <c r="H624" i="2"/>
  <c r="G626" i="2"/>
  <c r="H626" i="2" s="1"/>
  <c r="H625" i="2"/>
  <c r="H621" i="2"/>
  <c r="G1483" i="1"/>
  <c r="H1483" i="1" s="1"/>
  <c r="H1470" i="1"/>
  <c r="G1479" i="1"/>
  <c r="H1479" i="1" s="1"/>
  <c r="G1471" i="1"/>
  <c r="H1471" i="1" s="1"/>
  <c r="H622" i="2"/>
  <c r="H620" i="2"/>
  <c r="G1466" i="1"/>
  <c r="H1466" i="1" s="1"/>
  <c r="F619" i="2"/>
  <c r="G619" i="2" s="1"/>
  <c r="I619" i="2"/>
  <c r="F1462" i="1"/>
  <c r="G1462" i="1" s="1"/>
  <c r="F1463" i="1"/>
  <c r="F1464" i="1"/>
  <c r="G1464" i="1" s="1"/>
  <c r="G1465" i="1"/>
  <c r="F1467" i="1"/>
  <c r="G1467" i="1" s="1"/>
  <c r="H619" i="2" l="1"/>
  <c r="H1464" i="1"/>
  <c r="H1462" i="1"/>
  <c r="G1463" i="1"/>
  <c r="H1463" i="1" s="1"/>
  <c r="H1467" i="1"/>
  <c r="H1465" i="1"/>
  <c r="G1459" i="1"/>
  <c r="H1459" i="1" s="1"/>
  <c r="F1460" i="1"/>
  <c r="G1460" i="1" s="1"/>
  <c r="H1460" i="1" s="1"/>
  <c r="F1461" i="1"/>
  <c r="G1461" i="1" s="1"/>
  <c r="F613" i="2"/>
  <c r="G613" i="2" s="1"/>
  <c r="H613" i="2" s="1"/>
  <c r="I613" i="2"/>
  <c r="F614" i="2"/>
  <c r="G614" i="2" s="1"/>
  <c r="H614" i="2" s="1"/>
  <c r="I614" i="2"/>
  <c r="F615" i="2"/>
  <c r="G615" i="2" s="1"/>
  <c r="H615" i="2" s="1"/>
  <c r="I615" i="2"/>
  <c r="F616" i="2"/>
  <c r="G616" i="2" s="1"/>
  <c r="H616" i="2" s="1"/>
  <c r="I616" i="2"/>
  <c r="F617" i="2"/>
  <c r="G617" i="2" s="1"/>
  <c r="I617" i="2"/>
  <c r="F618" i="2"/>
  <c r="G618" i="2" s="1"/>
  <c r="I618" i="2"/>
  <c r="F612" i="2"/>
  <c r="G612" i="2" s="1"/>
  <c r="H612" i="2" s="1"/>
  <c r="I612" i="2"/>
  <c r="G1458" i="1"/>
  <c r="F1457" i="1"/>
  <c r="G1457" i="1" s="1"/>
  <c r="F1456" i="1"/>
  <c r="G1456" i="1" s="1"/>
  <c r="F1455" i="1"/>
  <c r="G1455" i="1" s="1"/>
  <c r="F1454" i="1"/>
  <c r="G1454" i="1" s="1"/>
  <c r="F1453" i="1"/>
  <c r="G1453" i="1" s="1"/>
  <c r="F1452" i="1"/>
  <c r="G1452" i="1" s="1"/>
  <c r="F1451" i="1"/>
  <c r="G1451" i="1" s="1"/>
  <c r="H1461" i="1" l="1"/>
  <c r="H618" i="2"/>
  <c r="H617" i="2"/>
  <c r="H1458" i="1"/>
  <c r="H1457" i="1"/>
  <c r="H1456" i="1"/>
  <c r="H1455" i="1"/>
  <c r="H1454" i="1"/>
  <c r="H1453" i="1"/>
  <c r="H1452" i="1"/>
  <c r="H1451" i="1"/>
  <c r="F1450" i="1"/>
  <c r="G1450" i="1" s="1"/>
  <c r="H1450" i="1" l="1"/>
  <c r="F1449" i="1"/>
  <c r="G1449" i="1" s="1"/>
  <c r="F1448" i="1"/>
  <c r="H1449" i="1" l="1"/>
  <c r="G1448" i="1"/>
  <c r="H1448" i="1" s="1"/>
  <c r="F1447" i="1"/>
  <c r="G1447" i="1" s="1"/>
  <c r="F1446" i="1"/>
  <c r="G1446" i="1" s="1"/>
  <c r="F611" i="2"/>
  <c r="G611" i="2" s="1"/>
  <c r="H611" i="2" s="1"/>
  <c r="I611" i="2"/>
  <c r="F1445" i="1"/>
  <c r="G1445" i="1" s="1"/>
  <c r="F1444" i="1"/>
  <c r="G1444" i="1" s="1"/>
  <c r="H1447" i="1" l="1"/>
  <c r="H1446" i="1"/>
  <c r="H1445" i="1"/>
  <c r="H1444" i="1"/>
  <c r="F610" i="2"/>
  <c r="G610" i="2" s="1"/>
  <c r="I610" i="2"/>
  <c r="F1443" i="1"/>
  <c r="G1443" i="1" s="1"/>
  <c r="F609" i="2"/>
  <c r="G609" i="2" s="1"/>
  <c r="I609" i="2"/>
  <c r="F608" i="2"/>
  <c r="G608" i="2" s="1"/>
  <c r="I608" i="2"/>
  <c r="F607" i="2"/>
  <c r="G607" i="2" s="1"/>
  <c r="I607" i="2"/>
  <c r="F606" i="2"/>
  <c r="G606" i="2" s="1"/>
  <c r="I606" i="2"/>
  <c r="F1442" i="1"/>
  <c r="G1442" i="1" s="1"/>
  <c r="F1441" i="1"/>
  <c r="G1441" i="1" s="1"/>
  <c r="F1440" i="1"/>
  <c r="G1440" i="1" s="1"/>
  <c r="H608" i="2" l="1"/>
  <c r="H607" i="2"/>
  <c r="H606" i="2"/>
  <c r="H1440" i="1"/>
  <c r="H610" i="2"/>
  <c r="H1443" i="1"/>
  <c r="H609" i="2"/>
  <c r="H1442" i="1"/>
  <c r="H1441" i="1"/>
  <c r="F1439" i="1"/>
  <c r="G1439" i="1" s="1"/>
  <c r="H1439" i="1" s="1"/>
  <c r="F1438" i="1"/>
  <c r="G1438" i="1" s="1"/>
  <c r="H1438" i="1" l="1"/>
  <c r="F1434" i="1"/>
  <c r="G1434" i="1" s="1"/>
  <c r="F1437" i="1"/>
  <c r="G1437" i="1" s="1"/>
  <c r="F1436" i="1"/>
  <c r="G1436" i="1" s="1"/>
  <c r="F1435" i="1"/>
  <c r="G1435" i="1" s="1"/>
  <c r="H1435" i="1" s="1"/>
  <c r="H1437" i="1" l="1"/>
  <c r="H1434" i="1"/>
  <c r="H1436" i="1"/>
  <c r="F1417" i="1"/>
  <c r="G1417" i="1" l="1"/>
  <c r="H1417" i="1" s="1"/>
  <c r="G328" i="4"/>
  <c r="H328" i="4" s="1"/>
  <c r="G327" i="4"/>
  <c r="H327" i="4" s="1"/>
  <c r="G322" i="4"/>
  <c r="H322" i="4" s="1"/>
  <c r="G321" i="4"/>
  <c r="H321" i="4" s="1"/>
  <c r="F1433" i="1"/>
  <c r="F1432" i="1"/>
  <c r="G1432" i="1" s="1"/>
  <c r="F1431" i="1"/>
  <c r="G1431" i="1" s="1"/>
  <c r="H1431" i="1" l="1"/>
  <c r="G1433" i="1"/>
  <c r="H1433" i="1" s="1"/>
  <c r="H1432" i="1"/>
  <c r="G1425" i="1"/>
  <c r="H1425" i="1" s="1"/>
  <c r="G1423" i="1"/>
  <c r="H1423" i="1" s="1"/>
  <c r="F1430" i="1"/>
  <c r="G1430" i="1" s="1"/>
  <c r="H1430" i="1" s="1"/>
  <c r="F605" i="2"/>
  <c r="G605" i="2" s="1"/>
  <c r="I605" i="2"/>
  <c r="F604" i="2"/>
  <c r="F1419" i="1"/>
  <c r="G1419" i="1" s="1"/>
  <c r="H1419" i="1" s="1"/>
  <c r="F1420" i="1"/>
  <c r="G1420" i="1" s="1"/>
  <c r="F1421" i="1"/>
  <c r="G1421" i="1" s="1"/>
  <c r="G1422" i="1"/>
  <c r="H1422" i="1" s="1"/>
  <c r="G1424" i="1"/>
  <c r="H1424" i="1" s="1"/>
  <c r="F1426" i="1"/>
  <c r="G1426" i="1" s="1"/>
  <c r="F1427" i="1"/>
  <c r="G1427" i="1" s="1"/>
  <c r="F1428" i="1"/>
  <c r="G1428" i="1" s="1"/>
  <c r="F1429" i="1"/>
  <c r="G1429" i="1" s="1"/>
  <c r="H1429" i="1" s="1"/>
  <c r="H1428" i="1" l="1"/>
  <c r="H1427" i="1"/>
  <c r="H1421" i="1"/>
  <c r="H605" i="2"/>
  <c r="H1426" i="1"/>
  <c r="H1420" i="1"/>
  <c r="F1418" i="1"/>
  <c r="G1418" i="1" l="1"/>
  <c r="H1418" i="1" s="1"/>
  <c r="G1416" i="1"/>
  <c r="H1416" i="1" s="1"/>
  <c r="G1415" i="1"/>
  <c r="H1415" i="1" s="1"/>
  <c r="G1414" i="1" l="1"/>
  <c r="H1414" i="1" s="1"/>
  <c r="G1413" i="1"/>
  <c r="F1412" i="1"/>
  <c r="G1412" i="1" s="1"/>
  <c r="H1412" i="1" s="1"/>
  <c r="F1411" i="1"/>
  <c r="G1411" i="1" s="1"/>
  <c r="F1410" i="1"/>
  <c r="G1410" i="1" s="1"/>
  <c r="H1410" i="1" s="1"/>
  <c r="H1411" i="1" l="1"/>
  <c r="F313" i="4"/>
  <c r="G313" i="4" s="1"/>
  <c r="H313" i="4" s="1"/>
  <c r="G1404" i="1"/>
  <c r="H1404" i="1" s="1"/>
  <c r="F1409" i="1" l="1"/>
  <c r="G1409" i="1" s="1"/>
  <c r="F1408" i="1"/>
  <c r="G1408" i="1" s="1"/>
  <c r="F1407" i="1"/>
  <c r="G1407" i="1" s="1"/>
  <c r="H1407" i="1" s="1"/>
  <c r="G604" i="2"/>
  <c r="I604" i="2"/>
  <c r="F1406" i="1"/>
  <c r="G1406" i="1" s="1"/>
  <c r="F1405" i="1"/>
  <c r="G1405" i="1" s="1"/>
  <c r="H1405" i="1" s="1"/>
  <c r="G1403" i="1"/>
  <c r="H1403" i="1" s="1"/>
  <c r="F1402" i="1"/>
  <c r="G1402" i="1" s="1"/>
  <c r="H1402" i="1" s="1"/>
  <c r="H1409" i="1" l="1"/>
  <c r="H1406" i="1"/>
  <c r="H1408" i="1"/>
  <c r="H604" i="2"/>
  <c r="F603" i="2"/>
  <c r="G603" i="2" s="1"/>
  <c r="I603" i="2"/>
  <c r="H603" i="2" l="1"/>
  <c r="F602" i="2"/>
  <c r="G602" i="2" s="1"/>
  <c r="I602" i="2"/>
  <c r="F601" i="2"/>
  <c r="G601" i="2" s="1"/>
  <c r="I601" i="2"/>
  <c r="F600" i="2"/>
  <c r="G600" i="2" s="1"/>
  <c r="I600" i="2"/>
  <c r="F599" i="2"/>
  <c r="G599" i="2" s="1"/>
  <c r="I599" i="2"/>
  <c r="F598" i="2"/>
  <c r="G598" i="2" s="1"/>
  <c r="I598" i="2"/>
  <c r="F1398" i="1"/>
  <c r="G1398" i="1" s="1"/>
  <c r="H1398" i="1" s="1"/>
  <c r="F1400" i="1"/>
  <c r="G1400" i="1" s="1"/>
  <c r="F1401" i="1"/>
  <c r="G1401" i="1" s="1"/>
  <c r="F1399" i="1"/>
  <c r="G1399" i="1" s="1"/>
  <c r="H602" i="2" l="1"/>
  <c r="H599" i="2"/>
  <c r="H598" i="2"/>
  <c r="H1401" i="1"/>
  <c r="H1400" i="1"/>
  <c r="H601" i="2"/>
  <c r="H600" i="2"/>
  <c r="H1399" i="1"/>
  <c r="F1397" i="1"/>
  <c r="G1397" i="1" s="1"/>
  <c r="H1397" i="1" l="1"/>
  <c r="F291" i="4"/>
  <c r="G291" i="4" s="1"/>
  <c r="H291" i="4" s="1"/>
  <c r="F593" i="2"/>
  <c r="G593" i="2" s="1"/>
  <c r="I593" i="2"/>
  <c r="H593" i="2" l="1"/>
  <c r="F1396" i="1"/>
  <c r="G1396" i="1" s="1"/>
  <c r="F1395" i="1"/>
  <c r="G1395" i="1" s="1"/>
  <c r="F1393" i="1"/>
  <c r="G1393" i="1" s="1"/>
  <c r="F1394" i="1"/>
  <c r="G1394" i="1" s="1"/>
  <c r="H1393" i="1" l="1"/>
  <c r="H1395" i="1"/>
  <c r="H1396" i="1"/>
  <c r="H1394" i="1"/>
  <c r="F597" i="2"/>
  <c r="G597" i="2" s="1"/>
  <c r="I597" i="2"/>
  <c r="H597" i="2" l="1"/>
  <c r="G1389" i="1"/>
  <c r="H1389" i="1" s="1"/>
  <c r="F1390" i="1" l="1"/>
  <c r="G1390" i="1" s="1"/>
  <c r="F1391" i="1"/>
  <c r="G1391" i="1" s="1"/>
  <c r="F1392" i="1"/>
  <c r="G1392" i="1" s="1"/>
  <c r="G1388" i="1"/>
  <c r="H1388" i="1" s="1"/>
  <c r="F596" i="2"/>
  <c r="G596" i="2" s="1"/>
  <c r="I596" i="2"/>
  <c r="F595" i="2"/>
  <c r="G595" i="2" s="1"/>
  <c r="I595" i="2"/>
  <c r="F594" i="2"/>
  <c r="G594" i="2" s="1"/>
  <c r="I594" i="2"/>
  <c r="H1391" i="1" l="1"/>
  <c r="H1390" i="1"/>
  <c r="H1392" i="1"/>
  <c r="H596" i="2"/>
  <c r="H595" i="2"/>
  <c r="H594" i="2"/>
  <c r="F592" i="2"/>
  <c r="G592" i="2" s="1"/>
  <c r="I592" i="2"/>
  <c r="F1386" i="1"/>
  <c r="H592" i="2" l="1"/>
  <c r="G1386" i="1"/>
  <c r="H1386" i="1" s="1"/>
  <c r="F1385" i="1"/>
  <c r="G1385" i="1" l="1"/>
  <c r="H1385" i="1" s="1"/>
  <c r="G1384" i="1"/>
  <c r="H1384" i="1" s="1"/>
  <c r="F1381" i="1"/>
  <c r="G1381" i="1" s="1"/>
  <c r="F1382" i="1"/>
  <c r="G1382" i="1" s="1"/>
  <c r="G1383" i="1"/>
  <c r="H1383" i="1" s="1"/>
  <c r="F1380" i="1"/>
  <c r="G1380" i="1" s="1"/>
  <c r="H1382" i="1" l="1"/>
  <c r="H1381" i="1"/>
  <c r="H1380" i="1"/>
  <c r="F1379" i="1"/>
  <c r="G1379" i="1" s="1"/>
  <c r="H1379" i="1" s="1"/>
  <c r="F1378" i="1"/>
  <c r="G1378" i="1" s="1"/>
  <c r="H1378" i="1" l="1"/>
  <c r="F1376" i="1"/>
  <c r="G1376" i="1" s="1"/>
  <c r="F1377" i="1"/>
  <c r="G1377" i="1" s="1"/>
  <c r="F591" i="2"/>
  <c r="I591" i="2"/>
  <c r="H1377" i="1" l="1"/>
  <c r="H1376" i="1"/>
  <c r="G591" i="2"/>
  <c r="H591" i="2" s="1"/>
  <c r="F590" i="2"/>
  <c r="G590" i="2" s="1"/>
  <c r="I590" i="2"/>
  <c r="F589" i="2"/>
  <c r="G589" i="2" s="1"/>
  <c r="H589" i="2" s="1"/>
  <c r="I589" i="2"/>
  <c r="F588" i="2"/>
  <c r="G588" i="2" s="1"/>
  <c r="I588" i="2"/>
  <c r="F587" i="2"/>
  <c r="G587" i="2" s="1"/>
  <c r="I587" i="2"/>
  <c r="F586" i="2"/>
  <c r="G586" i="2" s="1"/>
  <c r="I586" i="2"/>
  <c r="F585" i="2"/>
  <c r="G585" i="2" s="1"/>
  <c r="I585" i="2"/>
  <c r="F584" i="2"/>
  <c r="G584" i="2" s="1"/>
  <c r="I584" i="2"/>
  <c r="F583" i="2"/>
  <c r="G583" i="2" s="1"/>
  <c r="H583" i="2" s="1"/>
  <c r="I583" i="2"/>
  <c r="H590" i="2" l="1"/>
  <c r="H588" i="2"/>
  <c r="H587" i="2"/>
  <c r="H586" i="2"/>
  <c r="H585" i="2"/>
  <c r="H584" i="2"/>
  <c r="F1374" i="1"/>
  <c r="G1374" i="1" s="1"/>
  <c r="H1374" i="1" s="1"/>
  <c r="G1373" i="1" l="1"/>
  <c r="H1373" i="1" s="1"/>
  <c r="G1372" i="1"/>
  <c r="H1372" i="1" l="1"/>
  <c r="F1371" i="1"/>
  <c r="G1371" i="1" s="1"/>
  <c r="F1370" i="1"/>
  <c r="G1370" i="1" s="1"/>
  <c r="H1371" i="1" l="1"/>
  <c r="H1370" i="1"/>
  <c r="G1365" i="1"/>
  <c r="H1365" i="1" s="1"/>
  <c r="G1364" i="1"/>
  <c r="H1364" i="1" s="1"/>
  <c r="F1366" i="1"/>
  <c r="G1366" i="1" s="1"/>
  <c r="F1367" i="1"/>
  <c r="G1367" i="1" s="1"/>
  <c r="F1368" i="1"/>
  <c r="G1368" i="1" s="1"/>
  <c r="F1369" i="1"/>
  <c r="F1363" i="1"/>
  <c r="H1366" i="1" l="1"/>
  <c r="G1369" i="1"/>
  <c r="H1369" i="1" s="1"/>
  <c r="H1368" i="1"/>
  <c r="H1367" i="1"/>
  <c r="G1363" i="1"/>
  <c r="H1363" i="1" s="1"/>
  <c r="F1361" i="1"/>
  <c r="G1361" i="1" s="1"/>
  <c r="H1361" i="1" s="1"/>
  <c r="G1358" i="1" l="1"/>
  <c r="H1358" i="1" s="1"/>
  <c r="F582" i="2"/>
  <c r="G582" i="2" s="1"/>
  <c r="I582" i="2"/>
  <c r="F1360" i="1"/>
  <c r="G1360" i="1" s="1"/>
  <c r="F1359" i="1"/>
  <c r="G1359" i="1" s="1"/>
  <c r="G1357" i="1"/>
  <c r="H1357" i="1" s="1"/>
  <c r="F1356" i="1"/>
  <c r="G1356" i="1" s="1"/>
  <c r="H1356" i="1" s="1"/>
  <c r="H582" i="2" l="1"/>
  <c r="H1360" i="1"/>
  <c r="H1359" i="1"/>
  <c r="F1355" i="1"/>
  <c r="G1355" i="1" s="1"/>
  <c r="F1354" i="1"/>
  <c r="G1354" i="1" l="1"/>
  <c r="H1354" i="1" s="1"/>
  <c r="H1355" i="1"/>
  <c r="F1325" i="1"/>
  <c r="F294" i="4"/>
  <c r="G294" i="4" l="1"/>
  <c r="H294" i="4" s="1"/>
  <c r="F1353" i="1"/>
  <c r="G1353" i="1" s="1"/>
  <c r="H1353" i="1" l="1"/>
  <c r="F1352" i="1"/>
  <c r="G1352" i="1" s="1"/>
  <c r="H1352" i="1" s="1"/>
  <c r="F1351" i="1"/>
  <c r="G1351" i="1" l="1"/>
  <c r="H1351" i="1" s="1"/>
  <c r="F296" i="4"/>
  <c r="G296" i="4" s="1"/>
  <c r="H296" i="4" s="1"/>
  <c r="F1349" i="1"/>
  <c r="G1349" i="1" s="1"/>
  <c r="F1350" i="1"/>
  <c r="G1350" i="1" s="1"/>
  <c r="H1350" i="1" l="1"/>
  <c r="H1349" i="1"/>
  <c r="G1346" i="1"/>
  <c r="H1346" i="1" s="1"/>
  <c r="F581" i="2" l="1"/>
  <c r="G581" i="2" s="1"/>
  <c r="I581" i="2"/>
  <c r="F580" i="2"/>
  <c r="G580" i="2" s="1"/>
  <c r="I580" i="2"/>
  <c r="F579" i="2"/>
  <c r="G579" i="2" s="1"/>
  <c r="I579" i="2"/>
  <c r="F578" i="2"/>
  <c r="G578" i="2" s="1"/>
  <c r="I578" i="2"/>
  <c r="F577" i="2"/>
  <c r="G577" i="2" s="1"/>
  <c r="I577" i="2"/>
  <c r="F576" i="2"/>
  <c r="G576" i="2" s="1"/>
  <c r="I576" i="2"/>
  <c r="F1348" i="1"/>
  <c r="G1348" i="1" s="1"/>
  <c r="F1347" i="1"/>
  <c r="G1347" i="1" s="1"/>
  <c r="G1345" i="1"/>
  <c r="F1344" i="1"/>
  <c r="G1344" i="1" s="1"/>
  <c r="F1343" i="1"/>
  <c r="G1343" i="1" s="1"/>
  <c r="F1342" i="1"/>
  <c r="G1342" i="1" s="1"/>
  <c r="H581" i="2" l="1"/>
  <c r="H580" i="2"/>
  <c r="H579" i="2"/>
  <c r="H578" i="2"/>
  <c r="H577" i="2"/>
  <c r="H576" i="2"/>
  <c r="H1348" i="1"/>
  <c r="H1347" i="1"/>
  <c r="H1345" i="1"/>
  <c r="H1344" i="1"/>
  <c r="H1343" i="1"/>
  <c r="H1342" i="1"/>
  <c r="F1341" i="1"/>
  <c r="G1341" i="1" s="1"/>
  <c r="F1340" i="1"/>
  <c r="G1340" i="1" s="1"/>
  <c r="H1340" i="1" l="1"/>
  <c r="H1341" i="1"/>
  <c r="F1332" i="1"/>
  <c r="G1332" i="1" s="1"/>
  <c r="H1332" i="1" s="1"/>
  <c r="F1339" i="1"/>
  <c r="F1338" i="1"/>
  <c r="G1338" i="1" s="1"/>
  <c r="F1337" i="1"/>
  <c r="G1337" i="1" s="1"/>
  <c r="H1337" i="1" l="1"/>
  <c r="H1338" i="1"/>
  <c r="G1339" i="1"/>
  <c r="H1339" i="1" s="1"/>
  <c r="F1330" i="1"/>
  <c r="G1330" i="1" s="1"/>
  <c r="F1329" i="1"/>
  <c r="G1329" i="1" s="1"/>
  <c r="F1328" i="1"/>
  <c r="G1328" i="1" s="1"/>
  <c r="F1327" i="1"/>
  <c r="G1327" i="1" s="1"/>
  <c r="F1326" i="1"/>
  <c r="G1326" i="1" s="1"/>
  <c r="F1336" i="1"/>
  <c r="G1336" i="1" s="1"/>
  <c r="F1335" i="1"/>
  <c r="G1335" i="1" s="1"/>
  <c r="F1334" i="1"/>
  <c r="G1334" i="1" s="1"/>
  <c r="F1333" i="1"/>
  <c r="G1333" i="1" s="1"/>
  <c r="H1333" i="1" s="1"/>
  <c r="H1328" i="1" l="1"/>
  <c r="H1330" i="1"/>
  <c r="H1329" i="1"/>
  <c r="H1327" i="1"/>
  <c r="H1326" i="1"/>
  <c r="H1336" i="1"/>
  <c r="H1335" i="1"/>
  <c r="H1334" i="1"/>
  <c r="G1325" i="1"/>
  <c r="H1325" i="1" s="1"/>
  <c r="F1324" i="1"/>
  <c r="G1324" i="1" l="1"/>
  <c r="H1324" i="1" s="1"/>
  <c r="F1323" i="1"/>
  <c r="G1323" i="1" s="1"/>
  <c r="F1322" i="1"/>
  <c r="G1322" i="1" s="1"/>
  <c r="F1321" i="1"/>
  <c r="G1321" i="1" s="1"/>
  <c r="F1320" i="1"/>
  <c r="G1320" i="1" s="1"/>
  <c r="H1320" i="1" s="1"/>
  <c r="H1321" i="1" l="1"/>
  <c r="H1323" i="1"/>
  <c r="H1322" i="1"/>
  <c r="F1319" i="1"/>
  <c r="G1319" i="1" l="1"/>
  <c r="H1319" i="1" s="1"/>
  <c r="F575" i="2"/>
  <c r="G575" i="2" s="1"/>
  <c r="I575" i="2"/>
  <c r="F574" i="2"/>
  <c r="G574" i="2" s="1"/>
  <c r="I574" i="2"/>
  <c r="F573" i="2"/>
  <c r="G573" i="2" s="1"/>
  <c r="I573" i="2"/>
  <c r="F1318" i="1"/>
  <c r="F1317" i="1"/>
  <c r="H575" i="2" l="1"/>
  <c r="H573" i="2"/>
  <c r="H574" i="2"/>
  <c r="G1317" i="1"/>
  <c r="H1317" i="1" s="1"/>
  <c r="G1318" i="1"/>
  <c r="H1318" i="1" s="1"/>
  <c r="F1316" i="1"/>
  <c r="G1316" i="1" s="1"/>
  <c r="F1315" i="1"/>
  <c r="G1315" i="1" s="1"/>
  <c r="H1315" i="1" s="1"/>
  <c r="H1316" i="1" l="1"/>
  <c r="F1314" i="1"/>
  <c r="G1314" i="1" s="1"/>
  <c r="H1314" i="1" l="1"/>
  <c r="F1311" i="1"/>
  <c r="G1311" i="1" s="1"/>
  <c r="H1311" i="1" s="1"/>
  <c r="F1313" i="1"/>
  <c r="G1313" i="1" s="1"/>
  <c r="F1312" i="1"/>
  <c r="G1312" i="1" s="1"/>
  <c r="H1312" i="1" s="1"/>
  <c r="H1313" i="1" l="1"/>
  <c r="F572" i="2"/>
  <c r="G572" i="2" s="1"/>
  <c r="H572" i="2" s="1"/>
  <c r="I572" i="2"/>
  <c r="F571" i="2" l="1"/>
  <c r="I571" i="2"/>
  <c r="G571" i="2" l="1"/>
  <c r="H571" i="2" s="1"/>
  <c r="F1310" i="1"/>
  <c r="G1310" i="1" s="1"/>
  <c r="F1309" i="1"/>
  <c r="G1309" i="1" s="1"/>
  <c r="F570" i="2"/>
  <c r="G570" i="2" s="1"/>
  <c r="I570" i="2"/>
  <c r="F569" i="2"/>
  <c r="G569" i="2" s="1"/>
  <c r="I569" i="2"/>
  <c r="F1308" i="1"/>
  <c r="G1308" i="1" s="1"/>
  <c r="H1309" i="1" l="1"/>
  <c r="H1308" i="1"/>
  <c r="H1310" i="1"/>
  <c r="H570" i="2"/>
  <c r="H569" i="2"/>
  <c r="F1307" i="1"/>
  <c r="G1307" i="1" s="1"/>
  <c r="H1307" i="1" s="1"/>
  <c r="G1299" i="1" l="1"/>
  <c r="H1299" i="1" s="1"/>
  <c r="G1303" i="1"/>
  <c r="H1303" i="1" s="1"/>
  <c r="F1305" i="1"/>
  <c r="G1305" i="1" s="1"/>
  <c r="H1305" i="1" s="1"/>
  <c r="F1304" i="1"/>
  <c r="G1304" i="1" s="1"/>
  <c r="H1304" i="1" s="1"/>
  <c r="G1302" i="1"/>
  <c r="H1302" i="1" s="1"/>
  <c r="F1301" i="1"/>
  <c r="G1301" i="1" s="1"/>
  <c r="F1300" i="1"/>
  <c r="G1300" i="1" s="1"/>
  <c r="H1300" i="1" s="1"/>
  <c r="G1298" i="1"/>
  <c r="H1298" i="1" s="1"/>
  <c r="F1297" i="1"/>
  <c r="G1297" i="1" s="1"/>
  <c r="H1297" i="1" s="1"/>
  <c r="F1306" i="1"/>
  <c r="G1306" i="1" s="1"/>
  <c r="H1306" i="1" s="1"/>
  <c r="F1296" i="1"/>
  <c r="G1296" i="1" s="1"/>
  <c r="H1296" i="1" s="1"/>
  <c r="F568" i="2"/>
  <c r="G568" i="2" s="1"/>
  <c r="H568" i="2" s="1"/>
  <c r="I568" i="2"/>
  <c r="F567" i="2"/>
  <c r="G567" i="2" s="1"/>
  <c r="H567" i="2" s="1"/>
  <c r="I567" i="2"/>
  <c r="F1294" i="1"/>
  <c r="G1294" i="1" s="1"/>
  <c r="H1294" i="1" s="1"/>
  <c r="F1293" i="1"/>
  <c r="G1293" i="1" s="1"/>
  <c r="H1293" i="1" s="1"/>
  <c r="F1292" i="1"/>
  <c r="G1292" i="1" s="1"/>
  <c r="H1292" i="1" s="1"/>
  <c r="F1291" i="1"/>
  <c r="G1291" i="1" s="1"/>
  <c r="H1291" i="1" s="1"/>
  <c r="F1290" i="1"/>
  <c r="G1290" i="1" s="1"/>
  <c r="H1290" i="1" s="1"/>
  <c r="F1289" i="1"/>
  <c r="G1289" i="1" s="1"/>
  <c r="H1289" i="1" s="1"/>
  <c r="F1288" i="1"/>
  <c r="G1288" i="1" s="1"/>
  <c r="H1288" i="1" s="1"/>
  <c r="F1287" i="1"/>
  <c r="G1287" i="1" s="1"/>
  <c r="H1287" i="1" s="1"/>
  <c r="F1286" i="1"/>
  <c r="G1286" i="1" s="1"/>
  <c r="H1286" i="1" s="1"/>
  <c r="F1285" i="1"/>
  <c r="G1285" i="1" s="1"/>
  <c r="H1285" i="1" s="1"/>
  <c r="F1284" i="1"/>
  <c r="G1284" i="1" s="1"/>
  <c r="H1284" i="1" s="1"/>
  <c r="F1295" i="1"/>
  <c r="G1295" i="1" s="1"/>
  <c r="H1295" i="1" s="1"/>
  <c r="F1281" i="1"/>
  <c r="G1281" i="1" s="1"/>
  <c r="H1281" i="1" s="1"/>
  <c r="F1282" i="1"/>
  <c r="G1282" i="1" s="1"/>
  <c r="H1282" i="1" s="1"/>
  <c r="F1283" i="1"/>
  <c r="G1283" i="1" s="1"/>
  <c r="H1283" i="1" s="1"/>
  <c r="F1280" i="1"/>
  <c r="G1280" i="1" s="1"/>
  <c r="H1280" i="1" s="1"/>
  <c r="F1279" i="1"/>
  <c r="G1279" i="1" s="1"/>
  <c r="H1279" i="1" s="1"/>
  <c r="F1278" i="1"/>
  <c r="G1278" i="1" s="1"/>
  <c r="H1278" i="1" s="1"/>
  <c r="F1275" i="1"/>
  <c r="G1275" i="1" s="1"/>
  <c r="H1275" i="1" s="1"/>
  <c r="F1277" i="1"/>
  <c r="G1277" i="1" s="1"/>
  <c r="H1277" i="1" s="1"/>
  <c r="F1276" i="1"/>
  <c r="G1276" i="1" s="1"/>
  <c r="H1276" i="1" s="1"/>
  <c r="F1274" i="1"/>
  <c r="G1274" i="1" s="1"/>
  <c r="H1274" i="1" s="1"/>
  <c r="F1273" i="1"/>
  <c r="G1273" i="1" s="1"/>
  <c r="H1273" i="1" s="1"/>
  <c r="F1272" i="1"/>
  <c r="G1272" i="1" s="1"/>
  <c r="H1272" i="1" s="1"/>
  <c r="F1271" i="1"/>
  <c r="G1271" i="1" s="1"/>
  <c r="H1271" i="1" s="1"/>
  <c r="F1270" i="1"/>
  <c r="G1270" i="1" s="1"/>
  <c r="H1270" i="1" s="1"/>
  <c r="F1269" i="1"/>
  <c r="G1269" i="1" s="1"/>
  <c r="H1269" i="1" s="1"/>
  <c r="F557" i="2"/>
  <c r="G557" i="2" s="1"/>
  <c r="H557" i="2" s="1"/>
  <c r="I557" i="2"/>
  <c r="F1268" i="1"/>
  <c r="G1268" i="1" s="1"/>
  <c r="H1268" i="1" s="1"/>
  <c r="F565" i="2"/>
  <c r="G565" i="2" s="1"/>
  <c r="H565" i="2" s="1"/>
  <c r="I565" i="2"/>
  <c r="F564" i="2"/>
  <c r="G564" i="2" s="1"/>
  <c r="H564" i="2" s="1"/>
  <c r="I564" i="2"/>
  <c r="F563" i="2"/>
  <c r="G563" i="2" s="1"/>
  <c r="H563" i="2" s="1"/>
  <c r="I563" i="2"/>
  <c r="F562" i="2"/>
  <c r="G562" i="2" s="1"/>
  <c r="H562" i="2" s="1"/>
  <c r="I562" i="2"/>
  <c r="F561" i="2"/>
  <c r="G561" i="2" s="1"/>
  <c r="H561" i="2" s="1"/>
  <c r="I561" i="2"/>
  <c r="F560" i="2"/>
  <c r="G560" i="2" s="1"/>
  <c r="H560" i="2" s="1"/>
  <c r="I560" i="2"/>
  <c r="F559" i="2"/>
  <c r="G559" i="2" s="1"/>
  <c r="H559" i="2" s="1"/>
  <c r="I559" i="2"/>
  <c r="F558" i="2"/>
  <c r="G558" i="2" s="1"/>
  <c r="H558" i="2" s="1"/>
  <c r="I558" i="2"/>
  <c r="F1267" i="1"/>
  <c r="G1267" i="1" s="1"/>
  <c r="H1267" i="1" s="1"/>
  <c r="F1266" i="1"/>
  <c r="G1266" i="1" s="1"/>
  <c r="H1266" i="1" s="1"/>
  <c r="F1265" i="1"/>
  <c r="G1265" i="1" s="1"/>
  <c r="H1265" i="1" s="1"/>
  <c r="F1264" i="1"/>
  <c r="G1264" i="1" s="1"/>
  <c r="H1264" i="1" s="1"/>
  <c r="F556" i="2"/>
  <c r="G556" i="2" s="1"/>
  <c r="H556" i="2" s="1"/>
  <c r="I556" i="2"/>
  <c r="F555" i="2"/>
  <c r="G555" i="2" s="1"/>
  <c r="H555" i="2" s="1"/>
  <c r="I555" i="2"/>
  <c r="F554" i="2"/>
  <c r="G554" i="2" s="1"/>
  <c r="H554" i="2" s="1"/>
  <c r="I554" i="2"/>
  <c r="F1263" i="1"/>
  <c r="G1263" i="1" s="1"/>
  <c r="H1263" i="1" s="1"/>
  <c r="F1262" i="1"/>
  <c r="G1262" i="1" s="1"/>
  <c r="H1262" i="1" s="1"/>
  <c r="F1259" i="1"/>
  <c r="G1259" i="1" s="1"/>
  <c r="H1259" i="1" s="1"/>
  <c r="F1260" i="1"/>
  <c r="G1260" i="1" s="1"/>
  <c r="H1260" i="1" s="1"/>
  <c r="F1261" i="1"/>
  <c r="G1261" i="1" s="1"/>
  <c r="H1261" i="1" s="1"/>
  <c r="F553" i="2"/>
  <c r="G553" i="2" s="1"/>
  <c r="H553" i="2" s="1"/>
  <c r="I553" i="2"/>
  <c r="F552" i="2"/>
  <c r="G552" i="2" s="1"/>
  <c r="H552" i="2" s="1"/>
  <c r="I552" i="2"/>
  <c r="F1257" i="1"/>
  <c r="G1257" i="1" s="1"/>
  <c r="H1257" i="1" s="1"/>
  <c r="F1258" i="1"/>
  <c r="G1258" i="1" s="1"/>
  <c r="H1258" i="1" s="1"/>
  <c r="G1255" i="1"/>
  <c r="H1255" i="1" s="1"/>
  <c r="G1254" i="1"/>
  <c r="H1254" i="1" s="1"/>
  <c r="F1256" i="1"/>
  <c r="G1256" i="1" s="1"/>
  <c r="H1256" i="1" s="1"/>
  <c r="G1253" i="1"/>
  <c r="H1253" i="1" s="1"/>
  <c r="F1250" i="1"/>
  <c r="G1250" i="1" s="1"/>
  <c r="H1250" i="1" s="1"/>
  <c r="F1251" i="1"/>
  <c r="G1251" i="1" s="1"/>
  <c r="H1251" i="1" s="1"/>
  <c r="F1252" i="1"/>
  <c r="G1252" i="1" s="1"/>
  <c r="H1252" i="1" s="1"/>
  <c r="F551" i="2"/>
  <c r="G551" i="2" s="1"/>
  <c r="H551" i="2" s="1"/>
  <c r="I551" i="2"/>
  <c r="F1249" i="1"/>
  <c r="G1249" i="1" s="1"/>
  <c r="H1249" i="1" s="1"/>
  <c r="F550" i="2"/>
  <c r="G550" i="2" s="1"/>
  <c r="H550" i="2" s="1"/>
  <c r="I550" i="2"/>
  <c r="G1246" i="1"/>
  <c r="H1246" i="1" s="1"/>
  <c r="F1248" i="1"/>
  <c r="G1248" i="1" s="1"/>
  <c r="H1248" i="1" s="1"/>
  <c r="F1247" i="1"/>
  <c r="G1247" i="1" s="1"/>
  <c r="H1247" i="1" s="1"/>
  <c r="G1245" i="1"/>
  <c r="H1245" i="1" s="1"/>
  <c r="F1226" i="1"/>
  <c r="G1226" i="1" s="1"/>
  <c r="H1226" i="1" s="1"/>
  <c r="F1244" i="1"/>
  <c r="G1244" i="1" s="1"/>
  <c r="H1244" i="1" s="1"/>
  <c r="F1243" i="1"/>
  <c r="G1243" i="1" s="1"/>
  <c r="H1243" i="1" s="1"/>
  <c r="F1242" i="1"/>
  <c r="G1242" i="1" s="1"/>
  <c r="H1242" i="1" s="1"/>
  <c r="F549" i="2"/>
  <c r="G549" i="2" s="1"/>
  <c r="H549" i="2" s="1"/>
  <c r="I549" i="2"/>
  <c r="F1241" i="1"/>
  <c r="G1241" i="1" s="1"/>
  <c r="H1241" i="1" s="1"/>
  <c r="F1240" i="1"/>
  <c r="G1240" i="1" s="1"/>
  <c r="H1240" i="1" s="1"/>
  <c r="F1236" i="1"/>
  <c r="G1236" i="1" s="1"/>
  <c r="H1236" i="1" s="1"/>
  <c r="F1235" i="1"/>
  <c r="G1235" i="1" s="1"/>
  <c r="H1235" i="1" s="1"/>
  <c r="F1234" i="1"/>
  <c r="G1234" i="1" s="1"/>
  <c r="H1234" i="1" s="1"/>
  <c r="F1233" i="1"/>
  <c r="G1233" i="1" s="1"/>
  <c r="H1233" i="1" s="1"/>
  <c r="F1239" i="1"/>
  <c r="G1239" i="1" s="1"/>
  <c r="H1239" i="1" s="1"/>
  <c r="F1238" i="1"/>
  <c r="G1238" i="1" s="1"/>
  <c r="H1238" i="1" s="1"/>
  <c r="F1237" i="1"/>
  <c r="G1237" i="1" s="1"/>
  <c r="H1237" i="1" s="1"/>
  <c r="F1232" i="1"/>
  <c r="G1232" i="1" s="1"/>
  <c r="H1232" i="1" s="1"/>
  <c r="F1228" i="1"/>
  <c r="G1228" i="1" s="1"/>
  <c r="H1228" i="1" s="1"/>
  <c r="F1229" i="1"/>
  <c r="G1229" i="1" s="1"/>
  <c r="H1229" i="1" s="1"/>
  <c r="F1230" i="1"/>
  <c r="G1230" i="1" s="1"/>
  <c r="H1230" i="1" s="1"/>
  <c r="F1231" i="1"/>
  <c r="G1231" i="1" s="1"/>
  <c r="H1231" i="1" s="1"/>
  <c r="F1227" i="1"/>
  <c r="F548" i="2"/>
  <c r="G548" i="2" s="1"/>
  <c r="H548" i="2" s="1"/>
  <c r="I548" i="2"/>
  <c r="F547" i="2"/>
  <c r="G547" i="2" s="1"/>
  <c r="H547" i="2" s="1"/>
  <c r="I547" i="2"/>
  <c r="F546" i="2"/>
  <c r="G546" i="2" s="1"/>
  <c r="I546" i="2"/>
  <c r="F545" i="2"/>
  <c r="G545" i="2" s="1"/>
  <c r="H545" i="2" s="1"/>
  <c r="I545" i="2"/>
  <c r="F544" i="2"/>
  <c r="G544" i="2" s="1"/>
  <c r="H544" i="2" s="1"/>
  <c r="I544" i="2"/>
  <c r="F540" i="2"/>
  <c r="G540" i="2" s="1"/>
  <c r="H540" i="2" s="1"/>
  <c r="I540" i="2"/>
  <c r="F541" i="2"/>
  <c r="G541" i="2" s="1"/>
  <c r="H541" i="2" s="1"/>
  <c r="I541" i="2"/>
  <c r="F542" i="2"/>
  <c r="G542" i="2" s="1"/>
  <c r="H542" i="2" s="1"/>
  <c r="I542" i="2"/>
  <c r="F543" i="2"/>
  <c r="G543" i="2" s="1"/>
  <c r="H543" i="2" s="1"/>
  <c r="I543" i="2"/>
  <c r="F539" i="2"/>
  <c r="G539" i="2" s="1"/>
  <c r="H539" i="2" s="1"/>
  <c r="I539" i="2"/>
  <c r="F538" i="2"/>
  <c r="G538" i="2" s="1"/>
  <c r="H538" i="2" s="1"/>
  <c r="I538" i="2"/>
  <c r="F537" i="2"/>
  <c r="G537" i="2" s="1"/>
  <c r="H537" i="2" s="1"/>
  <c r="I537" i="2"/>
  <c r="F536" i="2"/>
  <c r="G536" i="2" s="1"/>
  <c r="H536" i="2" s="1"/>
  <c r="I536" i="2"/>
  <c r="F535" i="2"/>
  <c r="G535" i="2" s="1"/>
  <c r="H535" i="2" s="1"/>
  <c r="I535" i="2"/>
  <c r="F534" i="2"/>
  <c r="G534" i="2" s="1"/>
  <c r="H534" i="2" s="1"/>
  <c r="I534" i="2"/>
  <c r="F533" i="2"/>
  <c r="G533" i="2" s="1"/>
  <c r="H533" i="2" s="1"/>
  <c r="I533" i="2"/>
  <c r="F532" i="2"/>
  <c r="G532" i="2" s="1"/>
  <c r="H532" i="2" s="1"/>
  <c r="I532" i="2"/>
  <c r="G1225" i="1"/>
  <c r="H1225" i="1" s="1"/>
  <c r="G1222" i="1"/>
  <c r="H1222" i="1" s="1"/>
  <c r="G1224" i="1"/>
  <c r="H1224" i="1" s="1"/>
  <c r="F1220" i="1"/>
  <c r="G1220" i="1" s="1"/>
  <c r="H1220" i="1" s="1"/>
  <c r="G1221" i="1"/>
  <c r="H1221" i="1" s="1"/>
  <c r="F1223" i="1"/>
  <c r="G1223" i="1" s="1"/>
  <c r="H1223" i="1" s="1"/>
  <c r="F531" i="2"/>
  <c r="G531" i="2" s="1"/>
  <c r="H531" i="2" s="1"/>
  <c r="I531" i="2"/>
  <c r="F530" i="2"/>
  <c r="G530" i="2" s="1"/>
  <c r="H530" i="2" s="1"/>
  <c r="I530" i="2"/>
  <c r="F529" i="2"/>
  <c r="G529" i="2" s="1"/>
  <c r="H529" i="2" s="1"/>
  <c r="I529" i="2"/>
  <c r="F528" i="2"/>
  <c r="G528" i="2" s="1"/>
  <c r="H528" i="2" s="1"/>
  <c r="I528" i="2"/>
  <c r="F527" i="2"/>
  <c r="G527" i="2" s="1"/>
  <c r="H527" i="2" s="1"/>
  <c r="I527" i="2"/>
  <c r="F526" i="2"/>
  <c r="G526" i="2" s="1"/>
  <c r="H526" i="2" s="1"/>
  <c r="I526" i="2"/>
  <c r="F525" i="2"/>
  <c r="G525" i="2" s="1"/>
  <c r="H525" i="2" s="1"/>
  <c r="I525" i="2"/>
  <c r="F524" i="2"/>
  <c r="G524" i="2" s="1"/>
  <c r="H524" i="2" s="1"/>
  <c r="I524" i="2"/>
  <c r="F523" i="2"/>
  <c r="G523" i="2" s="1"/>
  <c r="H523" i="2" s="1"/>
  <c r="I523" i="2"/>
  <c r="F522" i="2"/>
  <c r="G522" i="2" s="1"/>
  <c r="H522" i="2" s="1"/>
  <c r="I522" i="2"/>
  <c r="F521" i="2"/>
  <c r="G521" i="2" s="1"/>
  <c r="H521" i="2" s="1"/>
  <c r="I521" i="2"/>
  <c r="F520" i="2"/>
  <c r="G520" i="2" s="1"/>
  <c r="H520" i="2" s="1"/>
  <c r="I520" i="2"/>
  <c r="F519" i="2"/>
  <c r="G519" i="2" s="1"/>
  <c r="H519" i="2" s="1"/>
  <c r="I519" i="2"/>
  <c r="F518" i="2"/>
  <c r="G518" i="2" s="1"/>
  <c r="H518" i="2" s="1"/>
  <c r="I518" i="2"/>
  <c r="F517" i="2"/>
  <c r="G517" i="2" s="1"/>
  <c r="H517" i="2" s="1"/>
  <c r="I517" i="2"/>
  <c r="F1219" i="1"/>
  <c r="G1219" i="1" s="1"/>
  <c r="H1219" i="1" s="1"/>
  <c r="F516" i="2"/>
  <c r="G516" i="2" s="1"/>
  <c r="H516" i="2" s="1"/>
  <c r="I516" i="2"/>
  <c r="F515" i="2"/>
  <c r="G515" i="2" s="1"/>
  <c r="H515" i="2" s="1"/>
  <c r="I515" i="2"/>
  <c r="F514" i="2"/>
  <c r="G514" i="2" s="1"/>
  <c r="H514" i="2" s="1"/>
  <c r="I514" i="2"/>
  <c r="F513" i="2"/>
  <c r="G513" i="2" s="1"/>
  <c r="H513" i="2" s="1"/>
  <c r="I513" i="2"/>
  <c r="F1218" i="1"/>
  <c r="G1218" i="1" s="1"/>
  <c r="H1218" i="1" s="1"/>
  <c r="G1216" i="1"/>
  <c r="H1216" i="1" s="1"/>
  <c r="F1217" i="1"/>
  <c r="G1217" i="1" s="1"/>
  <c r="H1217" i="1" s="1"/>
  <c r="G1215" i="1"/>
  <c r="H1215" i="1" s="1"/>
  <c r="F247" i="4"/>
  <c r="G247" i="4" s="1"/>
  <c r="F246" i="4"/>
  <c r="G246" i="4" s="1"/>
  <c r="H246" i="4" s="1"/>
  <c r="F245" i="4"/>
  <c r="G245" i="4" s="1"/>
  <c r="H245" i="4" s="1"/>
  <c r="F1214" i="1"/>
  <c r="G1214" i="1" s="1"/>
  <c r="H1214" i="1" s="1"/>
  <c r="F1213" i="1"/>
  <c r="G1213" i="1" s="1"/>
  <c r="H1213" i="1" s="1"/>
  <c r="F1212" i="1"/>
  <c r="G1212" i="1" s="1"/>
  <c r="H1212" i="1" s="1"/>
  <c r="F1211" i="1"/>
  <c r="G1211" i="1" s="1"/>
  <c r="H1211" i="1" s="1"/>
  <c r="F238" i="4"/>
  <c r="G238" i="4" s="1"/>
  <c r="H238" i="4" s="1"/>
  <c r="F239" i="4"/>
  <c r="G239" i="4" s="1"/>
  <c r="H239" i="4" s="1"/>
  <c r="F240" i="4"/>
  <c r="G240" i="4" s="1"/>
  <c r="H240" i="4" s="1"/>
  <c r="F241" i="4"/>
  <c r="G241" i="4" s="1"/>
  <c r="H241" i="4" s="1"/>
  <c r="F242" i="4"/>
  <c r="G242" i="4" s="1"/>
  <c r="H242" i="4" s="1"/>
  <c r="F243" i="4"/>
  <c r="G243" i="4" s="1"/>
  <c r="H243" i="4" s="1"/>
  <c r="F244" i="4"/>
  <c r="G244" i="4" s="1"/>
  <c r="H244" i="4" s="1"/>
  <c r="F1210" i="1"/>
  <c r="G1210" i="1" s="1"/>
  <c r="H1210" i="1" s="1"/>
  <c r="F1209" i="1"/>
  <c r="G1209" i="1" s="1"/>
  <c r="H1209" i="1" s="1"/>
  <c r="F1208" i="1"/>
  <c r="G1208" i="1" s="1"/>
  <c r="H1208" i="1" s="1"/>
  <c r="F1207" i="1"/>
  <c r="G1207" i="1" s="1"/>
  <c r="H1207" i="1" s="1"/>
  <c r="F1204" i="1"/>
  <c r="G1204" i="1" s="1"/>
  <c r="H1204" i="1" s="1"/>
  <c r="F1205" i="1"/>
  <c r="G1205" i="1" s="1"/>
  <c r="H1205" i="1" s="1"/>
  <c r="F1206" i="1"/>
  <c r="G1206" i="1" s="1"/>
  <c r="H1206" i="1" s="1"/>
  <c r="F512" i="2"/>
  <c r="G512" i="2" s="1"/>
  <c r="H512" i="2" s="1"/>
  <c r="I512" i="2"/>
  <c r="F1203" i="1"/>
  <c r="G1203" i="1" s="1"/>
  <c r="H1203" i="1" s="1"/>
  <c r="F237" i="4"/>
  <c r="F511" i="2"/>
  <c r="G511" i="2" s="1"/>
  <c r="H511" i="2" s="1"/>
  <c r="I511" i="2"/>
  <c r="F1202" i="1"/>
  <c r="G1202" i="1" s="1"/>
  <c r="H1202" i="1" s="1"/>
  <c r="F1201" i="1"/>
  <c r="G1201" i="1" s="1"/>
  <c r="F510" i="2"/>
  <c r="G510" i="2" s="1"/>
  <c r="H510" i="2" s="1"/>
  <c r="I510" i="2"/>
  <c r="F509" i="2"/>
  <c r="G509" i="2" s="1"/>
  <c r="H509" i="2" s="1"/>
  <c r="I509" i="2"/>
  <c r="F508" i="2"/>
  <c r="G508" i="2" s="1"/>
  <c r="H508" i="2" s="1"/>
  <c r="I508" i="2"/>
  <c r="G1200" i="1"/>
  <c r="H1200" i="1" s="1"/>
  <c r="G1199" i="1"/>
  <c r="H1199" i="1" s="1"/>
  <c r="F1198" i="1"/>
  <c r="G1198" i="1" s="1"/>
  <c r="F506" i="2"/>
  <c r="G506" i="2" s="1"/>
  <c r="H506" i="2" s="1"/>
  <c r="I506" i="2"/>
  <c r="F507" i="2"/>
  <c r="G507" i="2" s="1"/>
  <c r="H507" i="2" s="1"/>
  <c r="I507" i="2"/>
  <c r="F1196" i="1"/>
  <c r="G1196" i="1" s="1"/>
  <c r="H1196" i="1" s="1"/>
  <c r="F1195" i="1"/>
  <c r="G1195" i="1" s="1"/>
  <c r="H1195" i="1" s="1"/>
  <c r="F1194" i="1"/>
  <c r="G1194" i="1" s="1"/>
  <c r="H1194" i="1" s="1"/>
  <c r="F1193" i="1"/>
  <c r="G1193" i="1" s="1"/>
  <c r="H1193" i="1" s="1"/>
  <c r="F1192" i="1"/>
  <c r="G1192" i="1" s="1"/>
  <c r="H1192" i="1" s="1"/>
  <c r="F505" i="2"/>
  <c r="G505" i="2" s="1"/>
  <c r="H505" i="2" s="1"/>
  <c r="I505" i="2"/>
  <c r="F504" i="2"/>
  <c r="G504" i="2" s="1"/>
  <c r="H504" i="2" s="1"/>
  <c r="I504" i="2"/>
  <c r="F503" i="2"/>
  <c r="G503" i="2" s="1"/>
  <c r="H503" i="2" s="1"/>
  <c r="I503" i="2"/>
  <c r="F502" i="2"/>
  <c r="G502" i="2" s="1"/>
  <c r="H502" i="2" s="1"/>
  <c r="I502" i="2"/>
  <c r="F501" i="2"/>
  <c r="G501" i="2" s="1"/>
  <c r="H501" i="2" s="1"/>
  <c r="I501" i="2"/>
  <c r="F1191" i="1"/>
  <c r="G1191" i="1" s="1"/>
  <c r="H1191" i="1" s="1"/>
  <c r="F1190" i="1"/>
  <c r="G1190" i="1" s="1"/>
  <c r="H1190" i="1" s="1"/>
  <c r="F228" i="4"/>
  <c r="G228" i="4" s="1"/>
  <c r="H228" i="4" s="1"/>
  <c r="F229" i="4"/>
  <c r="G229" i="4" s="1"/>
  <c r="H229" i="4" s="1"/>
  <c r="F500" i="2"/>
  <c r="G500" i="2" s="1"/>
  <c r="H500" i="2" s="1"/>
  <c r="I500" i="2"/>
  <c r="F227" i="4"/>
  <c r="G227" i="4" s="1"/>
  <c r="F1189" i="1"/>
  <c r="G1189" i="1" s="1"/>
  <c r="H1189" i="1" s="1"/>
  <c r="F499" i="2"/>
  <c r="G499" i="2" s="1"/>
  <c r="H499" i="2" s="1"/>
  <c r="I499" i="2"/>
  <c r="F1188" i="1"/>
  <c r="G1188" i="1" s="1"/>
  <c r="H1188" i="1" s="1"/>
  <c r="F1187" i="1"/>
  <c r="G1187" i="1" s="1"/>
  <c r="H1187" i="1" s="1"/>
  <c r="F224" i="4"/>
  <c r="G224" i="4" s="1"/>
  <c r="F498" i="2"/>
  <c r="G498" i="2" s="1"/>
  <c r="H498" i="2" s="1"/>
  <c r="I498" i="2"/>
  <c r="F497" i="2"/>
  <c r="G497" i="2" s="1"/>
  <c r="H497" i="2" s="1"/>
  <c r="I497" i="2"/>
  <c r="F496" i="2"/>
  <c r="G496" i="2" s="1"/>
  <c r="H496" i="2" s="1"/>
  <c r="I496" i="2"/>
  <c r="F495" i="2"/>
  <c r="G495" i="2" s="1"/>
  <c r="H495" i="2" s="1"/>
  <c r="I495" i="2"/>
  <c r="F494" i="2"/>
  <c r="G494" i="2" s="1"/>
  <c r="H494" i="2" s="1"/>
  <c r="I494" i="2"/>
  <c r="F1186" i="1"/>
  <c r="G1186" i="1" s="1"/>
  <c r="H1186" i="1" s="1"/>
  <c r="F1185" i="1"/>
  <c r="G1185" i="1" s="1"/>
  <c r="H1185" i="1" s="1"/>
  <c r="F1181" i="1"/>
  <c r="G1181" i="1" s="1"/>
  <c r="H1181" i="1" s="1"/>
  <c r="F1182" i="1"/>
  <c r="G1182" i="1" s="1"/>
  <c r="H1182" i="1" s="1"/>
  <c r="F1183" i="1"/>
  <c r="G1183" i="1" s="1"/>
  <c r="H1183" i="1" s="1"/>
  <c r="F1184" i="1"/>
  <c r="G1184" i="1" s="1"/>
  <c r="H1184" i="1" s="1"/>
  <c r="F1179" i="1"/>
  <c r="G1179" i="1" s="1"/>
  <c r="H1179" i="1" s="1"/>
  <c r="F1180" i="1"/>
  <c r="G1180" i="1" s="1"/>
  <c r="H1180" i="1" s="1"/>
  <c r="F1178" i="1"/>
  <c r="F493" i="2"/>
  <c r="G493" i="2" s="1"/>
  <c r="H493" i="2" s="1"/>
  <c r="I493" i="2"/>
  <c r="F492" i="2"/>
  <c r="G492" i="2" s="1"/>
  <c r="H492" i="2" s="1"/>
  <c r="I492" i="2"/>
  <c r="G1177" i="1"/>
  <c r="H1177" i="1" s="1"/>
  <c r="G1176" i="1"/>
  <c r="H1176" i="1" s="1"/>
  <c r="F1174" i="1"/>
  <c r="G1174" i="1" s="1"/>
  <c r="H1174" i="1" s="1"/>
  <c r="G1175" i="1"/>
  <c r="H1175" i="1" s="1"/>
  <c r="F489" i="2"/>
  <c r="G489" i="2" s="1"/>
  <c r="H489" i="2" s="1"/>
  <c r="I489" i="2"/>
  <c r="F490" i="2"/>
  <c r="G490" i="2" s="1"/>
  <c r="H490" i="2" s="1"/>
  <c r="I490" i="2"/>
  <c r="F491" i="2"/>
  <c r="G491" i="2" s="1"/>
  <c r="H491" i="2" s="1"/>
  <c r="I491" i="2"/>
  <c r="F488" i="2"/>
  <c r="G488" i="2" s="1"/>
  <c r="H488" i="2" s="1"/>
  <c r="I488" i="2"/>
  <c r="F1173" i="1"/>
  <c r="G1173" i="1" s="1"/>
  <c r="G1172" i="1"/>
  <c r="H1172" i="1" s="1"/>
  <c r="G1171" i="1"/>
  <c r="H1171" i="1" s="1"/>
  <c r="F487" i="2"/>
  <c r="G487" i="2" s="1"/>
  <c r="H487" i="2" s="1"/>
  <c r="I487" i="2"/>
  <c r="G1170" i="1"/>
  <c r="H1170" i="1" s="1"/>
  <c r="F1169" i="1"/>
  <c r="G1169" i="1" s="1"/>
  <c r="H1169" i="1" s="1"/>
  <c r="F1168" i="1"/>
  <c r="G1168" i="1" s="1"/>
  <c r="H1168" i="1" s="1"/>
  <c r="F1167" i="1"/>
  <c r="G1167" i="1" s="1"/>
  <c r="H1167" i="1" s="1"/>
  <c r="F1166" i="1"/>
  <c r="G1166" i="1" s="1"/>
  <c r="H1166" i="1" s="1"/>
  <c r="F1165" i="1"/>
  <c r="G1165" i="1" s="1"/>
  <c r="H1165" i="1" s="1"/>
  <c r="F486" i="2"/>
  <c r="G486" i="2" s="1"/>
  <c r="H486" i="2" s="1"/>
  <c r="I486" i="2"/>
  <c r="F1164" i="1"/>
  <c r="G1164" i="1" s="1"/>
  <c r="H1164" i="1" s="1"/>
  <c r="F485" i="2"/>
  <c r="G485" i="2" s="1"/>
  <c r="H485" i="2" s="1"/>
  <c r="I485" i="2"/>
  <c r="F484" i="2"/>
  <c r="G484" i="2" s="1"/>
  <c r="H484" i="2" s="1"/>
  <c r="I484" i="2"/>
  <c r="F1163" i="1"/>
  <c r="G1163" i="1" s="1"/>
  <c r="H1163" i="1" s="1"/>
  <c r="F1162" i="1"/>
  <c r="G1162" i="1" s="1"/>
  <c r="H1162" i="1" s="1"/>
  <c r="F1161" i="1"/>
  <c r="G1161" i="1" s="1"/>
  <c r="H1161" i="1" s="1"/>
  <c r="F1160" i="1"/>
  <c r="F216" i="4"/>
  <c r="G216" i="4" s="1"/>
  <c r="F1157" i="1"/>
  <c r="G1157" i="1" s="1"/>
  <c r="H1157" i="1" s="1"/>
  <c r="F1156" i="1"/>
  <c r="G1156" i="1" s="1"/>
  <c r="H1156" i="1" s="1"/>
  <c r="F1159" i="1"/>
  <c r="G1159" i="1" s="1"/>
  <c r="H1159" i="1" s="1"/>
  <c r="F1158" i="1"/>
  <c r="G1158" i="1" s="1"/>
  <c r="H1158" i="1" s="1"/>
  <c r="F205" i="4"/>
  <c r="G205" i="4" s="1"/>
  <c r="F207" i="4"/>
  <c r="G207" i="4" s="1"/>
  <c r="F483" i="2"/>
  <c r="G483" i="2" s="1"/>
  <c r="H483" i="2" s="1"/>
  <c r="I483" i="2"/>
  <c r="F1155" i="1"/>
  <c r="G1155" i="1" s="1"/>
  <c r="H1155" i="1" s="1"/>
  <c r="F1154" i="1"/>
  <c r="G1154" i="1" s="1"/>
  <c r="H1154" i="1" s="1"/>
  <c r="F1153" i="1"/>
  <c r="F482" i="2"/>
  <c r="G482" i="2" s="1"/>
  <c r="H482" i="2" s="1"/>
  <c r="I482" i="2"/>
  <c r="F1152" i="1"/>
  <c r="G1152" i="1" s="1"/>
  <c r="H1152" i="1" s="1"/>
  <c r="F1151" i="1"/>
  <c r="G1151" i="1" s="1"/>
  <c r="H1151" i="1" s="1"/>
  <c r="F1150" i="1"/>
  <c r="G1150" i="1" s="1"/>
  <c r="H1150" i="1" s="1"/>
  <c r="F1149" i="1"/>
  <c r="G1149" i="1" s="1"/>
  <c r="F1148" i="1"/>
  <c r="G1148" i="1" s="1"/>
  <c r="H1148" i="1" s="1"/>
  <c r="F1147" i="1"/>
  <c r="G1147" i="1" s="1"/>
  <c r="H1147" i="1" s="1"/>
  <c r="F1146" i="1"/>
  <c r="G1146" i="1" s="1"/>
  <c r="H1146" i="1" s="1"/>
  <c r="F1145" i="1"/>
  <c r="G1145" i="1" s="1"/>
  <c r="H1145" i="1" s="1"/>
  <c r="F481" i="2"/>
  <c r="G481" i="2" s="1"/>
  <c r="H481" i="2" s="1"/>
  <c r="I481" i="2"/>
  <c r="F1144" i="1"/>
  <c r="G1144" i="1" s="1"/>
  <c r="H1144" i="1" s="1"/>
  <c r="F1143" i="1"/>
  <c r="G1143" i="1" s="1"/>
  <c r="H1143" i="1" s="1"/>
  <c r="F1141" i="1"/>
  <c r="G1141" i="1" s="1"/>
  <c r="H1141" i="1" s="1"/>
  <c r="F1142" i="1"/>
  <c r="G1142" i="1" s="1"/>
  <c r="H1142" i="1" s="1"/>
  <c r="F480" i="2"/>
  <c r="G480" i="2" s="1"/>
  <c r="H480" i="2" s="1"/>
  <c r="I480" i="2"/>
  <c r="F1139" i="1"/>
  <c r="G1139" i="1" s="1"/>
  <c r="H1139" i="1" s="1"/>
  <c r="F1138" i="1"/>
  <c r="G1138" i="1" s="1"/>
  <c r="H1138" i="1" s="1"/>
  <c r="F1140" i="1"/>
  <c r="G1140" i="1" s="1"/>
  <c r="H1140" i="1" s="1"/>
  <c r="F479" i="2"/>
  <c r="G479" i="2" s="1"/>
  <c r="H479" i="2" s="1"/>
  <c r="I479" i="2"/>
  <c r="F478" i="2"/>
  <c r="G478" i="2" s="1"/>
  <c r="H478" i="2" s="1"/>
  <c r="I478" i="2"/>
  <c r="F1137" i="1"/>
  <c r="G1137" i="1" s="1"/>
  <c r="H1137" i="1" s="1"/>
  <c r="F1136" i="1"/>
  <c r="G1136" i="1" s="1"/>
  <c r="H1136" i="1" s="1"/>
  <c r="F1135" i="1"/>
  <c r="G1135" i="1" s="1"/>
  <c r="H1135" i="1" s="1"/>
  <c r="F1134" i="1"/>
  <c r="G1134" i="1" s="1"/>
  <c r="H1134" i="1" s="1"/>
  <c r="F1133" i="1"/>
  <c r="G1133" i="1" s="1"/>
  <c r="H1133" i="1" s="1"/>
  <c r="F1132" i="1"/>
  <c r="G1132" i="1" s="1"/>
  <c r="H1132" i="1" s="1"/>
  <c r="F1131" i="1"/>
  <c r="G1131" i="1" s="1"/>
  <c r="H1131" i="1" s="1"/>
  <c r="F1130" i="1"/>
  <c r="G1130" i="1" s="1"/>
  <c r="H1130" i="1" s="1"/>
  <c r="F477" i="2"/>
  <c r="G477" i="2" s="1"/>
  <c r="H477" i="2" s="1"/>
  <c r="I477" i="2"/>
  <c r="F1129" i="1"/>
  <c r="G1129" i="1" s="1"/>
  <c r="H1129" i="1" s="1"/>
  <c r="F1128" i="1"/>
  <c r="G1128" i="1" s="1"/>
  <c r="H1128" i="1" s="1"/>
  <c r="F1127" i="1"/>
  <c r="G1127" i="1" s="1"/>
  <c r="H1127" i="1" s="1"/>
  <c r="F1126" i="1"/>
  <c r="G1126" i="1" s="1"/>
  <c r="H1126" i="1" s="1"/>
  <c r="F1125" i="1"/>
  <c r="G1125" i="1" s="1"/>
  <c r="H1125" i="1" s="1"/>
  <c r="F1124" i="1"/>
  <c r="G1124" i="1" s="1"/>
  <c r="H1124" i="1" s="1"/>
  <c r="F1123" i="1"/>
  <c r="G1123" i="1" s="1"/>
  <c r="H1123" i="1" s="1"/>
  <c r="F1122" i="1"/>
  <c r="G1122" i="1" s="1"/>
  <c r="H1122" i="1" s="1"/>
  <c r="F1121" i="1"/>
  <c r="G1121" i="1" s="1"/>
  <c r="H1121" i="1" s="1"/>
  <c r="F476" i="2"/>
  <c r="G476" i="2" s="1"/>
  <c r="H476" i="2" s="1"/>
  <c r="I476" i="2"/>
  <c r="F1117" i="1"/>
  <c r="G1117" i="1" s="1"/>
  <c r="H1117" i="1" s="1"/>
  <c r="F1118" i="1"/>
  <c r="G1118" i="1" s="1"/>
  <c r="H1118" i="1" s="1"/>
  <c r="F1119" i="1"/>
  <c r="G1119" i="1" s="1"/>
  <c r="H1119" i="1" s="1"/>
  <c r="F1120" i="1"/>
  <c r="G1120" i="1" s="1"/>
  <c r="H1120" i="1" s="1"/>
  <c r="F1116" i="1"/>
  <c r="G1116" i="1" s="1"/>
  <c r="H1116" i="1" s="1"/>
  <c r="F1115" i="1"/>
  <c r="G1115" i="1" s="1"/>
  <c r="H1115" i="1" s="1"/>
  <c r="F1114" i="1"/>
  <c r="G1114" i="1" s="1"/>
  <c r="H1114" i="1" s="1"/>
  <c r="F1113" i="1"/>
  <c r="G1113" i="1" s="1"/>
  <c r="H1113" i="1" s="1"/>
  <c r="F1112" i="1"/>
  <c r="G1112" i="1" s="1"/>
  <c r="H1112" i="1" s="1"/>
  <c r="F1111" i="1"/>
  <c r="G1111" i="1" s="1"/>
  <c r="H1111" i="1" s="1"/>
  <c r="F475" i="2"/>
  <c r="G475" i="2" s="1"/>
  <c r="H475" i="2" s="1"/>
  <c r="I475" i="2"/>
  <c r="F474" i="2"/>
  <c r="G474" i="2" s="1"/>
  <c r="H474" i="2" s="1"/>
  <c r="I474" i="2"/>
  <c r="F473" i="2"/>
  <c r="G473" i="2" s="1"/>
  <c r="H473" i="2" s="1"/>
  <c r="I473" i="2"/>
  <c r="F1110" i="1"/>
  <c r="G1110" i="1" s="1"/>
  <c r="H1110" i="1" s="1"/>
  <c r="I471" i="2"/>
  <c r="I472" i="2"/>
  <c r="F472" i="2"/>
  <c r="G472" i="2" s="1"/>
  <c r="F471" i="2"/>
  <c r="F470" i="2"/>
  <c r="G470" i="2" s="1"/>
  <c r="H470" i="2" s="1"/>
  <c r="I470" i="2"/>
  <c r="F469" i="2"/>
  <c r="G469" i="2" s="1"/>
  <c r="H469" i="2" s="1"/>
  <c r="I469" i="2"/>
  <c r="F1109" i="1"/>
  <c r="G1109" i="1" s="1"/>
  <c r="H1109" i="1" s="1"/>
  <c r="F1108" i="1"/>
  <c r="G1108" i="1" s="1"/>
  <c r="H1108" i="1" s="1"/>
  <c r="F1107" i="1"/>
  <c r="G1107" i="1" s="1"/>
  <c r="H1107" i="1" s="1"/>
  <c r="F468" i="2"/>
  <c r="G468" i="2" s="1"/>
  <c r="H468" i="2" s="1"/>
  <c r="I468" i="2"/>
  <c r="F467" i="2"/>
  <c r="G467" i="2" s="1"/>
  <c r="H467" i="2" s="1"/>
  <c r="I467" i="2"/>
  <c r="F466" i="2"/>
  <c r="G466" i="2" s="1"/>
  <c r="H466" i="2" s="1"/>
  <c r="I466" i="2"/>
  <c r="F465" i="2"/>
  <c r="G465" i="2" s="1"/>
  <c r="H465" i="2" s="1"/>
  <c r="I465" i="2"/>
  <c r="F1105" i="1"/>
  <c r="G1105" i="1" s="1"/>
  <c r="H1105" i="1" s="1"/>
  <c r="I1105" i="1"/>
  <c r="F1106" i="1"/>
  <c r="G1106" i="1" s="1"/>
  <c r="H1106" i="1" s="1"/>
  <c r="I1106" i="1"/>
  <c r="F1104" i="1"/>
  <c r="G1104" i="1" s="1"/>
  <c r="H1104" i="1" s="1"/>
  <c r="F1103" i="1"/>
  <c r="G1103" i="1" s="1"/>
  <c r="H1103" i="1" s="1"/>
  <c r="F1102" i="1"/>
  <c r="G1102" i="1" s="1"/>
  <c r="H1102" i="1" s="1"/>
  <c r="F1101" i="1"/>
  <c r="G1101" i="1" s="1"/>
  <c r="H1101" i="1" s="1"/>
  <c r="F464" i="2"/>
  <c r="G464" i="2" s="1"/>
  <c r="H464" i="2" s="1"/>
  <c r="I464" i="2"/>
  <c r="F463" i="2"/>
  <c r="G463" i="2" s="1"/>
  <c r="H463" i="2" s="1"/>
  <c r="I463" i="2"/>
  <c r="F462" i="2"/>
  <c r="G462" i="2" s="1"/>
  <c r="H462" i="2" s="1"/>
  <c r="I462" i="2"/>
  <c r="F1099" i="1"/>
  <c r="G1099" i="1" s="1"/>
  <c r="H1099" i="1" s="1"/>
  <c r="F1098" i="1"/>
  <c r="G1098" i="1" s="1"/>
  <c r="H1098" i="1" s="1"/>
  <c r="F1095" i="1"/>
  <c r="G1095" i="1" s="1"/>
  <c r="H1095" i="1" s="1"/>
  <c r="F1097" i="1"/>
  <c r="G1097" i="1" s="1"/>
  <c r="H1097" i="1" s="1"/>
  <c r="F1096" i="1"/>
  <c r="G1096" i="1" s="1"/>
  <c r="H1096" i="1" s="1"/>
  <c r="F1092" i="1"/>
  <c r="G1092" i="1" s="1"/>
  <c r="H1092" i="1" s="1"/>
  <c r="F1093" i="1"/>
  <c r="G1093" i="1" s="1"/>
  <c r="F1094" i="1"/>
  <c r="G1094" i="1" s="1"/>
  <c r="H1094" i="1" s="1"/>
  <c r="F1090" i="1"/>
  <c r="G1090" i="1" s="1"/>
  <c r="H1090" i="1" s="1"/>
  <c r="F1091" i="1"/>
  <c r="G1091" i="1" s="1"/>
  <c r="H1091" i="1" s="1"/>
  <c r="G1086" i="1"/>
  <c r="H1086" i="1" s="1"/>
  <c r="I1086" i="1"/>
  <c r="G1087" i="1"/>
  <c r="H1087" i="1" s="1"/>
  <c r="I1087" i="1"/>
  <c r="G1088" i="1"/>
  <c r="H1088" i="1" s="1"/>
  <c r="I1088" i="1"/>
  <c r="G1085" i="1"/>
  <c r="H1085" i="1" s="1"/>
  <c r="I1085" i="1"/>
  <c r="F1084" i="1"/>
  <c r="G1084" i="1" s="1"/>
  <c r="H1084" i="1" s="1"/>
  <c r="F1089" i="1"/>
  <c r="G1089" i="1" s="1"/>
  <c r="H1089" i="1" s="1"/>
  <c r="F1082" i="1"/>
  <c r="G1082" i="1" s="1"/>
  <c r="H1082" i="1" s="1"/>
  <c r="F1069" i="1"/>
  <c r="G1069" i="1" s="1"/>
  <c r="H1069" i="1" s="1"/>
  <c r="F1083" i="1"/>
  <c r="G1083" i="1" s="1"/>
  <c r="H1083" i="1" s="1"/>
  <c r="F460" i="2"/>
  <c r="G460" i="2" s="1"/>
  <c r="H460" i="2" s="1"/>
  <c r="I460" i="2"/>
  <c r="F1080" i="1"/>
  <c r="G1080" i="1" s="1"/>
  <c r="H1080" i="1" s="1"/>
  <c r="F1079" i="1"/>
  <c r="G1079" i="1" s="1"/>
  <c r="H1079" i="1" s="1"/>
  <c r="F1078" i="1"/>
  <c r="G1078" i="1" s="1"/>
  <c r="H1078" i="1" s="1"/>
  <c r="F1077" i="1"/>
  <c r="G1077" i="1" s="1"/>
  <c r="H1077" i="1" s="1"/>
  <c r="F1076" i="1"/>
  <c r="G1076" i="1" s="1"/>
  <c r="H1076" i="1" s="1"/>
  <c r="F1075" i="1"/>
  <c r="G1075" i="1" s="1"/>
  <c r="H1075" i="1" s="1"/>
  <c r="F1074" i="1"/>
  <c r="G1074" i="1" s="1"/>
  <c r="H1074" i="1" s="1"/>
  <c r="F1073" i="1"/>
  <c r="G1073" i="1" s="1"/>
  <c r="H1073" i="1" s="1"/>
  <c r="F1072" i="1"/>
  <c r="G1072" i="1" s="1"/>
  <c r="H1072" i="1" s="1"/>
  <c r="G1081" i="1"/>
  <c r="H1081" i="1" s="1"/>
  <c r="I1081" i="1"/>
  <c r="I1074" i="1" l="1"/>
  <c r="I1076" i="1"/>
  <c r="I1095" i="1"/>
  <c r="I1082" i="1"/>
  <c r="I1077" i="1"/>
  <c r="I1080" i="1"/>
  <c r="I1098" i="1"/>
  <c r="I1104" i="1"/>
  <c r="G1153" i="1"/>
  <c r="H1153" i="1" s="1"/>
  <c r="G1160" i="1"/>
  <c r="H1160" i="1" s="1"/>
  <c r="H1149" i="1"/>
  <c r="H1301" i="1"/>
  <c r="I1072" i="1"/>
  <c r="I1078" i="1"/>
  <c r="I1083" i="1"/>
  <c r="G1178" i="1"/>
  <c r="H1178" i="1" s="1"/>
  <c r="G1227" i="1"/>
  <c r="H1227" i="1" s="1"/>
  <c r="H247" i="4"/>
  <c r="G237" i="4"/>
  <c r="H237" i="4" s="1"/>
  <c r="H546" i="2"/>
  <c r="H1201" i="1"/>
  <c r="H1198" i="1"/>
  <c r="H227" i="4"/>
  <c r="H224" i="4"/>
  <c r="H1173" i="1"/>
  <c r="H216" i="4"/>
  <c r="H205" i="4"/>
  <c r="H207" i="4"/>
  <c r="G471" i="2"/>
  <c r="H471" i="2" s="1"/>
  <c r="H472" i="2"/>
  <c r="I1073" i="1"/>
  <c r="I1079" i="1"/>
  <c r="I1069" i="1"/>
  <c r="I1097" i="1"/>
  <c r="I1103" i="1"/>
  <c r="I1102" i="1"/>
  <c r="I1101" i="1"/>
  <c r="I1099" i="1"/>
  <c r="I1075" i="1"/>
  <c r="I1084" i="1"/>
  <c r="I1096" i="1"/>
  <c r="H1093" i="1"/>
  <c r="I1094" i="1"/>
  <c r="I1093" i="1"/>
  <c r="I1092" i="1"/>
  <c r="I1091" i="1"/>
  <c r="I1090" i="1"/>
  <c r="I1089" i="1"/>
  <c r="F1068" i="1"/>
  <c r="G1068" i="1" s="1"/>
  <c r="F1071" i="1"/>
  <c r="G1071" i="1" s="1"/>
  <c r="F1070" i="1"/>
  <c r="G1070" i="1" s="1"/>
  <c r="H1070" i="1" s="1"/>
  <c r="I1070" i="1" l="1"/>
  <c r="I1068" i="1"/>
  <c r="H1068" i="1"/>
  <c r="I1071" i="1"/>
  <c r="H1071" i="1"/>
  <c r="F459" i="2"/>
  <c r="G459" i="2" s="1"/>
  <c r="I459" i="2"/>
  <c r="F1067" i="1"/>
  <c r="G1067" i="1" s="1"/>
  <c r="H459" i="2" l="1"/>
  <c r="I1067" i="1"/>
  <c r="H1067" i="1"/>
  <c r="F1066" i="1"/>
  <c r="I1066" i="1" l="1"/>
  <c r="G1066" i="1"/>
  <c r="H1066" i="1" s="1"/>
  <c r="F1065" i="1"/>
  <c r="F1064" i="1"/>
  <c r="G1064" i="1" s="1"/>
  <c r="H1064" i="1" l="1"/>
  <c r="G1065" i="1"/>
  <c r="H1065" i="1" s="1"/>
  <c r="I1065" i="1"/>
  <c r="I1064" i="1"/>
  <c r="F458" i="2"/>
  <c r="G458" i="2" s="1"/>
  <c r="I458" i="2"/>
  <c r="F457" i="2"/>
  <c r="G457" i="2" s="1"/>
  <c r="I457" i="2"/>
  <c r="F456" i="2"/>
  <c r="G456" i="2" s="1"/>
  <c r="I456" i="2"/>
  <c r="H456" i="2" l="1"/>
  <c r="H458" i="2"/>
  <c r="H457" i="2"/>
  <c r="F455" i="2"/>
  <c r="I455" i="2"/>
  <c r="F1063" i="1"/>
  <c r="G1063" i="1" s="1"/>
  <c r="H1063" i="1" l="1"/>
  <c r="G455" i="2"/>
  <c r="H455" i="2" s="1"/>
  <c r="I1063" i="1"/>
  <c r="F1062" i="1"/>
  <c r="G1062" i="1" s="1"/>
  <c r="H1062" i="1" s="1"/>
  <c r="I1062" i="1" l="1"/>
  <c r="F1061" i="1"/>
  <c r="G1061" i="1" s="1"/>
  <c r="I1061" i="1" l="1"/>
  <c r="H1061" i="1"/>
  <c r="F1060" i="1"/>
  <c r="G1060" i="1" s="1"/>
  <c r="H1060" i="1" l="1"/>
  <c r="I1060" i="1"/>
  <c r="F1059" i="1"/>
  <c r="I1059" i="1" s="1"/>
  <c r="F1058" i="1"/>
  <c r="I1058" i="1" s="1"/>
  <c r="G1059" i="1" l="1"/>
  <c r="H1059" i="1" s="1"/>
  <c r="G1058" i="1"/>
  <c r="H1058" i="1" s="1"/>
  <c r="F1057" i="1"/>
  <c r="I1057" i="1" s="1"/>
  <c r="G1057" i="1" l="1"/>
  <c r="H1057" i="1" s="1"/>
  <c r="F1054" i="1" l="1"/>
  <c r="G1054" i="1" s="1"/>
  <c r="I1054" i="1" l="1"/>
  <c r="H1054" i="1"/>
  <c r="F172" i="3"/>
  <c r="I172" i="3" s="1"/>
  <c r="K454" i="2"/>
  <c r="F454" i="2"/>
  <c r="G454" i="2" s="1"/>
  <c r="I454" i="2"/>
  <c r="F453" i="2"/>
  <c r="G453" i="2" s="1"/>
  <c r="I453" i="2"/>
  <c r="F452" i="2"/>
  <c r="G452" i="2" s="1"/>
  <c r="I452" i="2"/>
  <c r="F451" i="2"/>
  <c r="G451" i="2" s="1"/>
  <c r="I451" i="2"/>
  <c r="F450" i="2"/>
  <c r="G450" i="2" s="1"/>
  <c r="I450" i="2"/>
  <c r="F449" i="2"/>
  <c r="G449" i="2" s="1"/>
  <c r="I449" i="2"/>
  <c r="F448" i="2"/>
  <c r="G448" i="2" s="1"/>
  <c r="I448" i="2"/>
  <c r="F447" i="2"/>
  <c r="G447" i="2" s="1"/>
  <c r="I447" i="2"/>
  <c r="F446" i="2"/>
  <c r="G446" i="2" s="1"/>
  <c r="I446" i="2"/>
  <c r="F445" i="2"/>
  <c r="G445" i="2" s="1"/>
  <c r="I445" i="2"/>
  <c r="F444" i="2"/>
  <c r="G444" i="2" s="1"/>
  <c r="I444" i="2"/>
  <c r="F443" i="2"/>
  <c r="G443" i="2" s="1"/>
  <c r="I443" i="2"/>
  <c r="F442" i="2"/>
  <c r="G442" i="2" s="1"/>
  <c r="I442" i="2"/>
  <c r="F441" i="2"/>
  <c r="G441" i="2" s="1"/>
  <c r="I441" i="2"/>
  <c r="F440" i="2"/>
  <c r="G440" i="2" s="1"/>
  <c r="I440" i="2"/>
  <c r="F439" i="2"/>
  <c r="G439" i="2" s="1"/>
  <c r="I439" i="2"/>
  <c r="F438" i="2"/>
  <c r="G438" i="2" s="1"/>
  <c r="I438" i="2"/>
  <c r="F437" i="2"/>
  <c r="G437" i="2" s="1"/>
  <c r="I437" i="2"/>
  <c r="F436" i="2"/>
  <c r="G436" i="2" s="1"/>
  <c r="I436" i="2"/>
  <c r="F435" i="2"/>
  <c r="G435" i="2" s="1"/>
  <c r="I435" i="2"/>
  <c r="F434" i="2"/>
  <c r="G434" i="2" s="1"/>
  <c r="I434" i="2"/>
  <c r="F1052" i="1"/>
  <c r="G1052" i="1" s="1"/>
  <c r="F1051" i="1"/>
  <c r="G1051" i="1" s="1"/>
  <c r="F1050" i="1"/>
  <c r="G1050" i="1" s="1"/>
  <c r="G172" i="3" l="1"/>
  <c r="H172" i="3" s="1"/>
  <c r="H454" i="2"/>
  <c r="H453" i="2"/>
  <c r="H452" i="2"/>
  <c r="H451" i="2"/>
  <c r="H450" i="2"/>
  <c r="H449" i="2"/>
  <c r="H448" i="2"/>
  <c r="H447" i="2"/>
  <c r="H446" i="2"/>
  <c r="H445" i="2"/>
  <c r="H444" i="2"/>
  <c r="H443" i="2"/>
  <c r="H436" i="2"/>
  <c r="H442" i="2"/>
  <c r="H441" i="2"/>
  <c r="H440" i="2"/>
  <c r="H439" i="2"/>
  <c r="H438" i="2"/>
  <c r="H437" i="2"/>
  <c r="H435" i="2"/>
  <c r="H434" i="2"/>
  <c r="I1052" i="1"/>
  <c r="H1052" i="1"/>
  <c r="I1051" i="1"/>
  <c r="H1051" i="1"/>
  <c r="I1050" i="1"/>
  <c r="H1050" i="1"/>
  <c r="F433" i="2"/>
  <c r="G433" i="2" s="1"/>
  <c r="I433" i="2"/>
  <c r="F432" i="2"/>
  <c r="G432" i="2" s="1"/>
  <c r="I432" i="2"/>
  <c r="F1049" i="1"/>
  <c r="G1049" i="1" s="1"/>
  <c r="F1048" i="1"/>
  <c r="G1048" i="1" s="1"/>
  <c r="F1047" i="1"/>
  <c r="G1047" i="1" s="1"/>
  <c r="H1047" i="1" s="1"/>
  <c r="I1047" i="1" l="1"/>
  <c r="H433" i="2"/>
  <c r="H432" i="2"/>
  <c r="I1049" i="1"/>
  <c r="H1049" i="1"/>
  <c r="I1048" i="1"/>
  <c r="H1048" i="1"/>
  <c r="F431" i="2" l="1"/>
  <c r="G431" i="2" s="1"/>
  <c r="I431" i="2"/>
  <c r="F430" i="2"/>
  <c r="G430" i="2" s="1"/>
  <c r="I430" i="2"/>
  <c r="F429" i="2"/>
  <c r="G429" i="2" s="1"/>
  <c r="I429" i="2"/>
  <c r="F1046" i="1"/>
  <c r="G1046" i="1" s="1"/>
  <c r="H431" i="2" l="1"/>
  <c r="H430" i="2"/>
  <c r="H429" i="2"/>
  <c r="I1046" i="1"/>
  <c r="H1046" i="1"/>
  <c r="F428" i="2"/>
  <c r="G428" i="2" s="1"/>
  <c r="H428" i="2" s="1"/>
  <c r="I428" i="2"/>
  <c r="F427" i="2"/>
  <c r="G427" i="2" s="1"/>
  <c r="H427" i="2" s="1"/>
  <c r="I427" i="2"/>
  <c r="F1044" i="1" l="1"/>
  <c r="G1044" i="1" s="1"/>
  <c r="I1044" i="1" l="1"/>
  <c r="H1044" i="1"/>
  <c r="F426" i="2"/>
  <c r="G426" i="2" s="1"/>
  <c r="I426" i="2"/>
  <c r="H426" i="2" l="1"/>
  <c r="F425" i="2"/>
  <c r="G425" i="2" s="1"/>
  <c r="H425" i="2" s="1"/>
  <c r="I425" i="2"/>
  <c r="F1043" i="1"/>
  <c r="I1043" i="1" s="1"/>
  <c r="G1043" i="1" l="1"/>
  <c r="H1043" i="1" s="1"/>
  <c r="F1042" i="1"/>
  <c r="G1042" i="1" s="1"/>
  <c r="F1041" i="1"/>
  <c r="G1041" i="1" s="1"/>
  <c r="H1041" i="1" l="1"/>
  <c r="I1042" i="1"/>
  <c r="H1042" i="1"/>
  <c r="I1041" i="1"/>
  <c r="F179" i="4"/>
  <c r="G179" i="4" s="1"/>
  <c r="F180" i="4"/>
  <c r="G180" i="4" s="1"/>
  <c r="H180" i="4" s="1"/>
  <c r="F181" i="4"/>
  <c r="G181" i="4" s="1"/>
  <c r="H181" i="4" s="1"/>
  <c r="F1038" i="1"/>
  <c r="I1038" i="1" s="1"/>
  <c r="F1039" i="1"/>
  <c r="I1039" i="1" s="1"/>
  <c r="F1040" i="1"/>
  <c r="I1040" i="1" s="1"/>
  <c r="G1038" i="1" l="1"/>
  <c r="H1038" i="1" s="1"/>
  <c r="H179" i="4"/>
  <c r="G1040" i="1"/>
  <c r="H1040" i="1" s="1"/>
  <c r="G1039" i="1"/>
  <c r="H1039" i="1" s="1"/>
  <c r="G1036" i="1"/>
  <c r="H1036" i="1" s="1"/>
  <c r="I1036" i="1"/>
  <c r="F1032" i="1"/>
  <c r="I1032" i="1" s="1"/>
  <c r="F1033" i="1"/>
  <c r="I1033" i="1" s="1"/>
  <c r="F1034" i="1"/>
  <c r="G1034" i="1" s="1"/>
  <c r="G1035" i="1"/>
  <c r="H1035" i="1" s="1"/>
  <c r="I1035" i="1"/>
  <c r="F1037" i="1"/>
  <c r="F424" i="2"/>
  <c r="I424" i="2"/>
  <c r="G1032" i="1" l="1"/>
  <c r="H1032" i="1" s="1"/>
  <c r="I1034" i="1"/>
  <c r="H1034" i="1"/>
  <c r="G1033" i="1"/>
  <c r="H1033" i="1" s="1"/>
  <c r="G1037" i="1"/>
  <c r="H1037" i="1" s="1"/>
  <c r="I1037" i="1"/>
  <c r="G424" i="2"/>
  <c r="H424" i="2" s="1"/>
  <c r="F423" i="2"/>
  <c r="G423" i="2" s="1"/>
  <c r="H423" i="2" s="1"/>
  <c r="I423" i="2"/>
  <c r="F422" i="2"/>
  <c r="G422" i="2" s="1"/>
  <c r="H422" i="2" s="1"/>
  <c r="I422" i="2"/>
  <c r="F421" i="2"/>
  <c r="G421" i="2" s="1"/>
  <c r="I421" i="2"/>
  <c r="F420" i="2"/>
  <c r="G420" i="2" s="1"/>
  <c r="I420" i="2"/>
  <c r="F419" i="2"/>
  <c r="G419" i="2" s="1"/>
  <c r="I419" i="2"/>
  <c r="F1030" i="1"/>
  <c r="G1030" i="1" s="1"/>
  <c r="F1031" i="1"/>
  <c r="G1031" i="1" s="1"/>
  <c r="H421" i="2" l="1"/>
  <c r="H420" i="2"/>
  <c r="H419" i="2"/>
  <c r="I1031" i="1"/>
  <c r="I1030" i="1"/>
  <c r="H1031" i="1"/>
  <c r="H1030" i="1"/>
  <c r="G1028" i="1"/>
  <c r="H1028" i="1" s="1"/>
  <c r="I1028" i="1"/>
  <c r="F1029" i="1"/>
  <c r="G1029" i="1" s="1"/>
  <c r="H1029" i="1" s="1"/>
  <c r="I1029" i="1" l="1"/>
  <c r="G1027" i="1"/>
  <c r="H1027" i="1" s="1"/>
  <c r="I1027" i="1"/>
  <c r="F418" i="2"/>
  <c r="G418" i="2" s="1"/>
  <c r="I418" i="2"/>
  <c r="F417" i="2"/>
  <c r="G417" i="2" s="1"/>
  <c r="I417" i="2"/>
  <c r="F416" i="2"/>
  <c r="G416" i="2" s="1"/>
  <c r="I416" i="2"/>
  <c r="F415" i="2"/>
  <c r="G415" i="2" s="1"/>
  <c r="I415" i="2"/>
  <c r="F414" i="2"/>
  <c r="I414" i="2"/>
  <c r="F413" i="2"/>
  <c r="G413" i="2" s="1"/>
  <c r="I413" i="2"/>
  <c r="F412" i="2"/>
  <c r="G412" i="2" s="1"/>
  <c r="I412" i="2"/>
  <c r="F411" i="2"/>
  <c r="I411" i="2"/>
  <c r="F410" i="2"/>
  <c r="G410" i="2" s="1"/>
  <c r="I410" i="2"/>
  <c r="F409" i="2"/>
  <c r="G409" i="2" s="1"/>
  <c r="I409" i="2"/>
  <c r="F408" i="2"/>
  <c r="G408" i="2" s="1"/>
  <c r="I408" i="2"/>
  <c r="F407" i="2"/>
  <c r="G407" i="2" s="1"/>
  <c r="I407" i="2"/>
  <c r="F406" i="2"/>
  <c r="G406" i="2" s="1"/>
  <c r="I406" i="2"/>
  <c r="F1026" i="1"/>
  <c r="G1026" i="1" s="1"/>
  <c r="F1025" i="1"/>
  <c r="H413" i="2" l="1"/>
  <c r="H409" i="2"/>
  <c r="G411" i="2"/>
  <c r="H411" i="2" s="1"/>
  <c r="G414" i="2"/>
  <c r="H414" i="2" s="1"/>
  <c r="H417" i="2"/>
  <c r="H418" i="2"/>
  <c r="H416" i="2"/>
  <c r="H415" i="2"/>
  <c r="H412" i="2"/>
  <c r="H410" i="2"/>
  <c r="H408" i="2"/>
  <c r="H407" i="2"/>
  <c r="H406" i="2"/>
  <c r="I1026" i="1"/>
  <c r="H1026" i="1"/>
  <c r="G1025" i="1"/>
  <c r="H1025" i="1" s="1"/>
  <c r="I1025" i="1"/>
  <c r="F1022" i="1"/>
  <c r="F1023" i="1"/>
  <c r="G1023" i="1" s="1"/>
  <c r="F1024" i="1"/>
  <c r="G1024" i="1" s="1"/>
  <c r="G1022" i="1" l="1"/>
  <c r="H1022" i="1" s="1"/>
  <c r="H1024" i="1"/>
  <c r="H1023" i="1"/>
  <c r="I1024" i="1"/>
  <c r="I1023" i="1"/>
  <c r="I1022" i="1"/>
  <c r="G1018" i="1"/>
  <c r="H1018" i="1" s="1"/>
  <c r="I1018" i="1"/>
  <c r="G1017" i="1"/>
  <c r="H1017" i="1" s="1"/>
  <c r="I1017" i="1"/>
  <c r="F1021" i="1"/>
  <c r="G1021" i="1" s="1"/>
  <c r="F1020" i="1"/>
  <c r="I1020" i="1" s="1"/>
  <c r="F1019" i="1"/>
  <c r="G1019" i="1" s="1"/>
  <c r="G1016" i="1"/>
  <c r="H1016" i="1" s="1"/>
  <c r="I1016" i="1"/>
  <c r="G1020" i="1" l="1"/>
  <c r="H1020" i="1" s="1"/>
  <c r="I1021" i="1"/>
  <c r="H1021" i="1"/>
  <c r="I1019" i="1"/>
  <c r="H1019" i="1"/>
  <c r="F173" i="4"/>
  <c r="F177" i="4"/>
  <c r="G177" i="4" l="1"/>
  <c r="H177" i="4" s="1"/>
  <c r="G173" i="4"/>
  <c r="H173" i="4" s="1"/>
  <c r="F169" i="3"/>
  <c r="I169" i="3" s="1"/>
  <c r="F168" i="3"/>
  <c r="I168" i="3" s="1"/>
  <c r="F405" i="2"/>
  <c r="G405" i="2" s="1"/>
  <c r="I405" i="2"/>
  <c r="F404" i="2"/>
  <c r="G404" i="2" s="1"/>
  <c r="I404" i="2"/>
  <c r="F1015" i="1"/>
  <c r="G1015" i="1" s="1"/>
  <c r="F1014" i="1"/>
  <c r="G1014" i="1" s="1"/>
  <c r="F1013" i="1"/>
  <c r="G1013" i="1" s="1"/>
  <c r="G169" i="3" l="1"/>
  <c r="H169" i="3"/>
  <c r="G168" i="3"/>
  <c r="H168" i="3" s="1"/>
  <c r="H404" i="2"/>
  <c r="H405" i="2"/>
  <c r="I1015" i="1"/>
  <c r="H1015" i="1"/>
  <c r="I1014" i="1"/>
  <c r="H1014" i="1"/>
  <c r="I1013" i="1"/>
  <c r="H1013" i="1"/>
  <c r="F403" i="2"/>
  <c r="G403" i="2" s="1"/>
  <c r="I403" i="2"/>
  <c r="F402" i="2"/>
  <c r="G402" i="2" s="1"/>
  <c r="I402" i="2"/>
  <c r="F1012" i="1"/>
  <c r="H403" i="2" l="1"/>
  <c r="H402" i="2"/>
  <c r="I1012" i="1"/>
  <c r="G1012" i="1"/>
  <c r="H1012" i="1" s="1"/>
  <c r="F401" i="2"/>
  <c r="G401" i="2" s="1"/>
  <c r="I401" i="2"/>
  <c r="H401" i="2" l="1"/>
  <c r="F400" i="2"/>
  <c r="G400" i="2" s="1"/>
  <c r="I400" i="2"/>
  <c r="H400" i="2" l="1"/>
  <c r="G1006" i="1"/>
  <c r="H1006" i="1" s="1"/>
  <c r="I1006" i="1"/>
  <c r="G1005" i="1"/>
  <c r="H1005" i="1" s="1"/>
  <c r="I1005" i="1"/>
  <c r="F1011" i="1"/>
  <c r="G1011" i="1" s="1"/>
  <c r="F1010" i="1"/>
  <c r="G1010" i="1" s="1"/>
  <c r="F1009" i="1"/>
  <c r="F1008" i="1"/>
  <c r="G1008" i="1" s="1"/>
  <c r="F1007" i="1"/>
  <c r="G1007" i="1" s="1"/>
  <c r="G1004" i="1"/>
  <c r="H1004" i="1" s="1"/>
  <c r="I1004" i="1"/>
  <c r="G1009" i="1" l="1"/>
  <c r="H1009" i="1" s="1"/>
  <c r="I1011" i="1"/>
  <c r="H1011" i="1"/>
  <c r="I1010" i="1"/>
  <c r="H1010" i="1"/>
  <c r="I1009" i="1"/>
  <c r="I1008" i="1"/>
  <c r="H1008" i="1"/>
  <c r="I1007" i="1"/>
  <c r="H1007" i="1"/>
  <c r="F1001" i="1" l="1"/>
  <c r="G1001" i="1" s="1"/>
  <c r="F1002" i="1"/>
  <c r="G1002" i="1" s="1"/>
  <c r="F1003" i="1"/>
  <c r="G1003" i="1" s="1"/>
  <c r="I1003" i="1" l="1"/>
  <c r="I1002" i="1"/>
  <c r="I1001" i="1"/>
  <c r="H1003" i="1"/>
  <c r="H1002" i="1"/>
  <c r="H1001" i="1"/>
  <c r="F1000" i="1"/>
  <c r="G1000" i="1" s="1"/>
  <c r="F999" i="1"/>
  <c r="I999" i="1" s="1"/>
  <c r="I1000" i="1" l="1"/>
  <c r="H1000" i="1"/>
  <c r="G999" i="1"/>
  <c r="H999" i="1" s="1"/>
  <c r="G998" i="1"/>
  <c r="H998" i="1" s="1"/>
  <c r="I998" i="1"/>
  <c r="F996" i="1"/>
  <c r="G996" i="1" s="1"/>
  <c r="G997" i="1"/>
  <c r="H997" i="1" s="1"/>
  <c r="F995" i="1"/>
  <c r="G995" i="1" s="1"/>
  <c r="H995" i="1" s="1"/>
  <c r="F399" i="2"/>
  <c r="G399" i="2" s="1"/>
  <c r="I399" i="2"/>
  <c r="F398" i="2"/>
  <c r="G398" i="2" s="1"/>
  <c r="H398" i="2" s="1"/>
  <c r="I398" i="2"/>
  <c r="I995" i="1" l="1"/>
  <c r="H996" i="1"/>
  <c r="I997" i="1"/>
  <c r="I996" i="1"/>
  <c r="H399" i="2"/>
  <c r="G993" i="1"/>
  <c r="H993" i="1" s="1"/>
  <c r="I993" i="1"/>
  <c r="F397" i="2"/>
  <c r="G397" i="2" s="1"/>
  <c r="I397" i="2"/>
  <c r="F396" i="2"/>
  <c r="G396" i="2" s="1"/>
  <c r="I396" i="2"/>
  <c r="G992" i="1"/>
  <c r="H992" i="1" s="1"/>
  <c r="F991" i="1"/>
  <c r="G991" i="1" s="1"/>
  <c r="F990" i="1"/>
  <c r="G990" i="1" s="1"/>
  <c r="H397" i="2" l="1"/>
  <c r="H396" i="2"/>
  <c r="I992" i="1"/>
  <c r="I991" i="1"/>
  <c r="H991" i="1"/>
  <c r="I990" i="1"/>
  <c r="H990" i="1"/>
  <c r="F395" i="2"/>
  <c r="G395" i="2" s="1"/>
  <c r="I395" i="2"/>
  <c r="H395" i="2" l="1"/>
  <c r="F987" i="1" l="1"/>
  <c r="G987" i="1" s="1"/>
  <c r="F988" i="1"/>
  <c r="G988" i="1" s="1"/>
  <c r="F989" i="1"/>
  <c r="G989" i="1" s="1"/>
  <c r="F394" i="2"/>
  <c r="G394" i="2" s="1"/>
  <c r="I394" i="2"/>
  <c r="F393" i="2"/>
  <c r="G393" i="2" s="1"/>
  <c r="I393" i="2"/>
  <c r="I989" i="1" l="1"/>
  <c r="I988" i="1"/>
  <c r="I987" i="1"/>
  <c r="H989" i="1"/>
  <c r="H988" i="1"/>
  <c r="H987" i="1"/>
  <c r="H394" i="2"/>
  <c r="H393" i="2"/>
  <c r="F985" i="1"/>
  <c r="G985" i="1" s="1"/>
  <c r="H985" i="1" s="1"/>
  <c r="F986" i="1"/>
  <c r="I986" i="1" l="1"/>
  <c r="G986" i="1"/>
  <c r="H986" i="1" s="1"/>
  <c r="I985" i="1"/>
  <c r="F392" i="2"/>
  <c r="G392" i="2" s="1"/>
  <c r="I392" i="2"/>
  <c r="F391" i="2"/>
  <c r="G391" i="2" s="1"/>
  <c r="I391" i="2"/>
  <c r="F390" i="2"/>
  <c r="G390" i="2" s="1"/>
  <c r="I390" i="2"/>
  <c r="F389" i="2"/>
  <c r="G389" i="2" s="1"/>
  <c r="I389" i="2"/>
  <c r="F388" i="2"/>
  <c r="G388" i="2" s="1"/>
  <c r="I388" i="2"/>
  <c r="F387" i="2"/>
  <c r="G387" i="2" s="1"/>
  <c r="I387" i="2"/>
  <c r="F386" i="2"/>
  <c r="G386" i="2" s="1"/>
  <c r="I386" i="2"/>
  <c r="H388" i="2" l="1"/>
  <c r="H391" i="2"/>
  <c r="H390" i="2"/>
  <c r="H392" i="2"/>
  <c r="H389" i="2"/>
  <c r="H387" i="2"/>
  <c r="H386" i="2"/>
  <c r="F984" i="1"/>
  <c r="G984" i="1" l="1"/>
  <c r="H984" i="1" s="1"/>
  <c r="I984" i="1"/>
  <c r="F385" i="2" l="1"/>
  <c r="G385" i="2" s="1"/>
  <c r="I385" i="2"/>
  <c r="H385" i="2" l="1"/>
  <c r="E321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G983" i="1" l="1"/>
  <c r="H983" i="1" s="1"/>
  <c r="F380" i="2"/>
  <c r="G380" i="2" s="1"/>
  <c r="F381" i="2"/>
  <c r="G381" i="2" s="1"/>
  <c r="F382" i="2"/>
  <c r="G382" i="2" s="1"/>
  <c r="F383" i="2"/>
  <c r="G383" i="2" s="1"/>
  <c r="H383" i="2" s="1"/>
  <c r="F384" i="2"/>
  <c r="G384" i="2" s="1"/>
  <c r="G982" i="1"/>
  <c r="H982" i="1" s="1"/>
  <c r="I982" i="1"/>
  <c r="H380" i="2" l="1"/>
  <c r="H384" i="2"/>
  <c r="H382" i="2"/>
  <c r="H381" i="2"/>
  <c r="F379" i="2"/>
  <c r="G379" i="2" s="1"/>
  <c r="F378" i="2"/>
  <c r="G378" i="2" s="1"/>
  <c r="F377" i="2"/>
  <c r="G377" i="2" s="1"/>
  <c r="F376" i="2"/>
  <c r="G376" i="2" s="1"/>
  <c r="F375" i="2"/>
  <c r="G375" i="2" s="1"/>
  <c r="F374" i="2"/>
  <c r="G374" i="2" s="1"/>
  <c r="H374" i="2" s="1"/>
  <c r="H377" i="2" l="1"/>
  <c r="H379" i="2"/>
  <c r="H378" i="2"/>
  <c r="H376" i="2"/>
  <c r="H375" i="2"/>
  <c r="F980" i="1"/>
  <c r="G980" i="1" s="1"/>
  <c r="F981" i="1"/>
  <c r="G981" i="1" s="1"/>
  <c r="H981" i="1" s="1"/>
  <c r="H980" i="1" l="1"/>
  <c r="F373" i="2"/>
  <c r="F372" i="2"/>
  <c r="G372" i="2" s="1"/>
  <c r="F371" i="2"/>
  <c r="G371" i="2" s="1"/>
  <c r="I981" i="1"/>
  <c r="I980" i="1"/>
  <c r="H372" i="2" l="1"/>
  <c r="G373" i="2"/>
  <c r="H373" i="2" s="1"/>
  <c r="H371" i="2"/>
  <c r="I979" i="1"/>
  <c r="F979" i="1"/>
  <c r="G979" i="1" l="1"/>
  <c r="H979" i="1" s="1"/>
  <c r="F168" i="4"/>
  <c r="F370" i="2"/>
  <c r="G370" i="2" s="1"/>
  <c r="G168" i="4" l="1"/>
  <c r="H168" i="4" s="1"/>
  <c r="H370" i="2"/>
  <c r="G977" i="1"/>
  <c r="H977" i="1" s="1"/>
  <c r="G976" i="1"/>
  <c r="H976" i="1" s="1"/>
  <c r="F978" i="1"/>
  <c r="G978" i="1" s="1"/>
  <c r="I978" i="1"/>
  <c r="G975" i="1"/>
  <c r="I975" i="1"/>
  <c r="F974" i="1"/>
  <c r="G974" i="1" s="1"/>
  <c r="I974" i="1"/>
  <c r="H978" i="1" l="1"/>
  <c r="H975" i="1"/>
  <c r="H974" i="1"/>
  <c r="F973" i="1"/>
  <c r="G973" i="1" s="1"/>
  <c r="I973" i="1"/>
  <c r="H973" i="1" l="1"/>
  <c r="F369" i="2"/>
  <c r="G369" i="2" s="1"/>
  <c r="F368" i="2"/>
  <c r="G368" i="2" s="1"/>
  <c r="F367" i="2"/>
  <c r="G367" i="2" s="1"/>
  <c r="F366" i="2"/>
  <c r="G366" i="2" s="1"/>
  <c r="F365" i="2"/>
  <c r="G365" i="2" s="1"/>
  <c r="F364" i="2"/>
  <c r="G364" i="2" s="1"/>
  <c r="F363" i="2"/>
  <c r="G363" i="2" s="1"/>
  <c r="F972" i="1"/>
  <c r="G972" i="1" s="1"/>
  <c r="I972" i="1"/>
  <c r="F971" i="1"/>
  <c r="G971" i="1" s="1"/>
  <c r="H971" i="1" s="1"/>
  <c r="I971" i="1"/>
  <c r="F970" i="1"/>
  <c r="G970" i="1" s="1"/>
  <c r="I970" i="1"/>
  <c r="H369" i="2" l="1"/>
  <c r="H368" i="2"/>
  <c r="H367" i="2"/>
  <c r="H366" i="2"/>
  <c r="H365" i="2"/>
  <c r="H364" i="2"/>
  <c r="H363" i="2"/>
  <c r="H972" i="1"/>
  <c r="H970" i="1"/>
  <c r="F361" i="2"/>
  <c r="G361" i="2" s="1"/>
  <c r="F360" i="2"/>
  <c r="G360" i="2" s="1"/>
  <c r="F359" i="2"/>
  <c r="G359" i="2" s="1"/>
  <c r="F358" i="2"/>
  <c r="G358" i="2" s="1"/>
  <c r="F357" i="2"/>
  <c r="G357" i="2" s="1"/>
  <c r="H357" i="2" s="1"/>
  <c r="F356" i="2"/>
  <c r="G356" i="2" s="1"/>
  <c r="F355" i="2"/>
  <c r="G355" i="2" s="1"/>
  <c r="H355" i="2" s="1"/>
  <c r="F354" i="2"/>
  <c r="G354" i="2" s="1"/>
  <c r="F969" i="1"/>
  <c r="G969" i="1" s="1"/>
  <c r="H969" i="1" s="1"/>
  <c r="I969" i="1"/>
  <c r="F362" i="2"/>
  <c r="G362" i="2" s="1"/>
  <c r="H362" i="2" s="1"/>
  <c r="H361" i="2" l="1"/>
  <c r="H360" i="2"/>
  <c r="H359" i="2"/>
  <c r="H358" i="2"/>
  <c r="H356" i="2"/>
  <c r="H354" i="2"/>
  <c r="F968" i="1"/>
  <c r="G968" i="1" s="1"/>
  <c r="I968" i="1"/>
  <c r="F967" i="1"/>
  <c r="G967" i="1" s="1"/>
  <c r="I967" i="1"/>
  <c r="H968" i="1" l="1"/>
  <c r="H967" i="1"/>
  <c r="F966" i="1"/>
  <c r="G966" i="1" s="1"/>
  <c r="I966" i="1"/>
  <c r="F353" i="2"/>
  <c r="G353" i="2" s="1"/>
  <c r="H966" i="1" l="1"/>
  <c r="H353" i="2"/>
  <c r="F163" i="4"/>
  <c r="F352" i="2"/>
  <c r="G352" i="2" s="1"/>
  <c r="F965" i="1"/>
  <c r="G965" i="1" s="1"/>
  <c r="I965" i="1"/>
  <c r="G163" i="4" l="1"/>
  <c r="H163" i="4" s="1"/>
  <c r="H352" i="2"/>
  <c r="H965" i="1"/>
  <c r="F351" i="2"/>
  <c r="G351" i="2" s="1"/>
  <c r="F350" i="2"/>
  <c r="G350" i="2" s="1"/>
  <c r="F964" i="1"/>
  <c r="G964" i="1" s="1"/>
  <c r="I964" i="1"/>
  <c r="F963" i="1"/>
  <c r="G963" i="1" s="1"/>
  <c r="I963" i="1"/>
  <c r="F962" i="1"/>
  <c r="G962" i="1" s="1"/>
  <c r="I962" i="1"/>
  <c r="F961" i="1"/>
  <c r="G961" i="1" s="1"/>
  <c r="I961" i="1"/>
  <c r="F960" i="1"/>
  <c r="G960" i="1" s="1"/>
  <c r="I960" i="1"/>
  <c r="F959" i="1"/>
  <c r="I959" i="1"/>
  <c r="F958" i="1"/>
  <c r="G958" i="1" s="1"/>
  <c r="I958" i="1"/>
  <c r="F957" i="1"/>
  <c r="G957" i="1" s="1"/>
  <c r="I957" i="1"/>
  <c r="H961" i="1" l="1"/>
  <c r="H963" i="1"/>
  <c r="H957" i="1"/>
  <c r="G959" i="1"/>
  <c r="H959" i="1" s="1"/>
  <c r="H351" i="2"/>
  <c r="H350" i="2"/>
  <c r="H964" i="1"/>
  <c r="H962" i="1"/>
  <c r="H960" i="1"/>
  <c r="H958" i="1"/>
  <c r="F956" i="1"/>
  <c r="G956" i="1" s="1"/>
  <c r="H956" i="1" s="1"/>
  <c r="I956" i="1"/>
  <c r="F955" i="1"/>
  <c r="G955" i="1" s="1"/>
  <c r="H955" i="1" s="1"/>
  <c r="I955" i="1"/>
  <c r="F349" i="2" l="1"/>
  <c r="G349" i="2" s="1"/>
  <c r="F348" i="2"/>
  <c r="G348" i="2" s="1"/>
  <c r="H348" i="2" s="1"/>
  <c r="H349" i="2" l="1"/>
  <c r="I954" i="1"/>
  <c r="F954" i="1"/>
  <c r="G954" i="1" l="1"/>
  <c r="H954" i="1" s="1"/>
  <c r="F952" i="1"/>
  <c r="G952" i="1" s="1"/>
  <c r="H952" i="1" s="1"/>
  <c r="I952" i="1"/>
  <c r="F951" i="1" l="1"/>
  <c r="G951" i="1" s="1"/>
  <c r="I951" i="1"/>
  <c r="H951" i="1" l="1"/>
  <c r="F950" i="1" l="1"/>
  <c r="I950" i="1"/>
  <c r="G950" i="1" l="1"/>
  <c r="H950" i="1" s="1"/>
  <c r="I157" i="4"/>
  <c r="F157" i="4"/>
  <c r="G157" i="4" s="1"/>
  <c r="H157" i="4" s="1"/>
  <c r="I347" i="2" l="1"/>
  <c r="F347" i="2"/>
  <c r="G347" i="2" s="1"/>
  <c r="H347" i="2" s="1"/>
  <c r="I346" i="2"/>
  <c r="F346" i="2"/>
  <c r="G346" i="2" s="1"/>
  <c r="H346" i="2" s="1"/>
  <c r="F949" i="1" l="1"/>
  <c r="I949" i="1"/>
  <c r="G949" i="1" l="1"/>
  <c r="H949" i="1" s="1"/>
  <c r="F948" i="1"/>
  <c r="I948" i="1"/>
  <c r="I947" i="1"/>
  <c r="F947" i="1"/>
  <c r="G948" i="1" l="1"/>
  <c r="H948" i="1" s="1"/>
  <c r="G947" i="1"/>
  <c r="H947" i="1" s="1"/>
  <c r="G945" i="1"/>
  <c r="H945" i="1" s="1"/>
  <c r="G946" i="1"/>
  <c r="H946" i="1" s="1"/>
  <c r="G944" i="1"/>
  <c r="H944" i="1" s="1"/>
  <c r="I944" i="1"/>
  <c r="I943" i="1"/>
  <c r="F943" i="1"/>
  <c r="G943" i="1" l="1"/>
  <c r="H943" i="1" s="1"/>
  <c r="F345" i="2"/>
  <c r="G345" i="2" s="1"/>
  <c r="F344" i="2"/>
  <c r="H345" i="2" l="1"/>
  <c r="I345" i="2"/>
  <c r="G344" i="2"/>
  <c r="H344" i="2" s="1"/>
  <c r="I344" i="2"/>
  <c r="F343" i="2"/>
  <c r="I343" i="2" s="1"/>
  <c r="G343" i="2" l="1"/>
  <c r="H343" i="2" s="1"/>
  <c r="E7" i="13"/>
  <c r="E8" i="13" s="1"/>
  <c r="F940" i="1" l="1"/>
  <c r="G940" i="1" s="1"/>
  <c r="I940" i="1"/>
  <c r="H940" i="1" l="1"/>
  <c r="F939" i="1"/>
  <c r="I939" i="1"/>
  <c r="G939" i="1" l="1"/>
  <c r="H939" i="1" s="1"/>
  <c r="F938" i="1"/>
  <c r="G938" i="1" s="1"/>
  <c r="I938" i="1"/>
  <c r="H938" i="1" l="1"/>
  <c r="F937" i="1"/>
  <c r="G937" i="1" s="1"/>
  <c r="H937" i="1" s="1"/>
  <c r="I937" i="1"/>
  <c r="F342" i="2" l="1"/>
  <c r="I342" i="2" s="1"/>
  <c r="F936" i="1"/>
  <c r="G936" i="1" s="1"/>
  <c r="H936" i="1" s="1"/>
  <c r="I936" i="1"/>
  <c r="F935" i="1"/>
  <c r="G935" i="1" s="1"/>
  <c r="I935" i="1"/>
  <c r="G342" i="2" l="1"/>
  <c r="H342" i="2" s="1"/>
  <c r="H935" i="1"/>
  <c r="F341" i="2"/>
  <c r="I341" i="2" l="1"/>
  <c r="G341" i="2"/>
  <c r="H341" i="2" s="1"/>
  <c r="F934" i="1"/>
  <c r="G934" i="1" s="1"/>
  <c r="I934" i="1"/>
  <c r="F933" i="1"/>
  <c r="G933" i="1" s="1"/>
  <c r="I933" i="1"/>
  <c r="F932" i="1"/>
  <c r="G932" i="1" s="1"/>
  <c r="I932" i="1"/>
  <c r="F931" i="1"/>
  <c r="G931" i="1" s="1"/>
  <c r="I931" i="1"/>
  <c r="H934" i="1" l="1"/>
  <c r="H933" i="1"/>
  <c r="H932" i="1"/>
  <c r="H931" i="1"/>
  <c r="F924" i="1"/>
  <c r="G924" i="1" s="1"/>
  <c r="I924" i="1"/>
  <c r="F925" i="1"/>
  <c r="G925" i="1" s="1"/>
  <c r="I925" i="1"/>
  <c r="F926" i="1"/>
  <c r="G926" i="1" s="1"/>
  <c r="I926" i="1"/>
  <c r="F927" i="1"/>
  <c r="I927" i="1"/>
  <c r="F928" i="1"/>
  <c r="G928" i="1" s="1"/>
  <c r="I928" i="1"/>
  <c r="F929" i="1"/>
  <c r="G929" i="1" s="1"/>
  <c r="I929" i="1"/>
  <c r="F930" i="1"/>
  <c r="G930" i="1" s="1"/>
  <c r="I930" i="1"/>
  <c r="I923" i="1"/>
  <c r="F923" i="1"/>
  <c r="G923" i="1" s="1"/>
  <c r="H923" i="1" s="1"/>
  <c r="H928" i="1" l="1"/>
  <c r="H924" i="1"/>
  <c r="H929" i="1"/>
  <c r="H925" i="1"/>
  <c r="H930" i="1"/>
  <c r="G927" i="1"/>
  <c r="H927" i="1" s="1"/>
  <c r="H926" i="1"/>
  <c r="I922" i="1"/>
  <c r="G921" i="1" l="1"/>
  <c r="H921" i="1" s="1"/>
  <c r="G920" i="1"/>
  <c r="I920" i="1"/>
  <c r="H920" i="1" l="1"/>
  <c r="F919" i="1"/>
  <c r="G919" i="1" s="1"/>
  <c r="H919" i="1" s="1"/>
  <c r="I919" i="1"/>
  <c r="F918" i="1" l="1"/>
  <c r="G918" i="1" s="1"/>
  <c r="I918" i="1"/>
  <c r="F917" i="1"/>
  <c r="G917" i="1" s="1"/>
  <c r="I917" i="1"/>
  <c r="F916" i="1"/>
  <c r="I916" i="1"/>
  <c r="F915" i="1"/>
  <c r="G915" i="1" s="1"/>
  <c r="I915" i="1"/>
  <c r="G916" i="1" l="1"/>
  <c r="H916" i="1" s="1"/>
  <c r="H917" i="1"/>
  <c r="H918" i="1"/>
  <c r="H915" i="1"/>
  <c r="F914" i="1"/>
  <c r="G914" i="1" s="1"/>
  <c r="I914" i="1"/>
  <c r="F913" i="1"/>
  <c r="I913" i="1"/>
  <c r="H914" i="1" l="1"/>
  <c r="G913" i="1"/>
  <c r="H913" i="1" s="1"/>
  <c r="F912" i="1"/>
  <c r="G912" i="1" s="1"/>
  <c r="I912" i="1"/>
  <c r="H912" i="1" l="1"/>
  <c r="F910" i="1"/>
  <c r="G910" i="1" s="1"/>
  <c r="H910" i="1" s="1"/>
  <c r="I910" i="1"/>
  <c r="F911" i="1"/>
  <c r="G911" i="1" s="1"/>
  <c r="I911" i="1"/>
  <c r="H911" i="1" l="1"/>
  <c r="I908" i="1"/>
  <c r="I906" i="1"/>
  <c r="G907" i="1"/>
  <c r="H907" i="1" s="1"/>
  <c r="G906" i="1"/>
  <c r="F905" i="1"/>
  <c r="G905" i="1" s="1"/>
  <c r="I905" i="1"/>
  <c r="F909" i="1"/>
  <c r="G909" i="1" s="1"/>
  <c r="I909" i="1"/>
  <c r="F908" i="1"/>
  <c r="H906" i="1" l="1"/>
  <c r="H905" i="1"/>
  <c r="H909" i="1"/>
  <c r="G908" i="1"/>
  <c r="H908" i="1" s="1"/>
  <c r="F904" i="1"/>
  <c r="I904" i="1"/>
  <c r="G904" i="1" l="1"/>
  <c r="H904" i="1" s="1"/>
  <c r="F903" i="1"/>
  <c r="G903" i="1" s="1"/>
  <c r="I903" i="1"/>
  <c r="F902" i="1"/>
  <c r="G902" i="1" s="1"/>
  <c r="I902" i="1"/>
  <c r="F901" i="1"/>
  <c r="G901" i="1" s="1"/>
  <c r="I901" i="1"/>
  <c r="H902" i="1" l="1"/>
  <c r="H903" i="1"/>
  <c r="H901" i="1"/>
  <c r="F900" i="1"/>
  <c r="G900" i="1" s="1"/>
  <c r="I900" i="1"/>
  <c r="F899" i="1"/>
  <c r="I899" i="1"/>
  <c r="F898" i="1"/>
  <c r="G898" i="1" s="1"/>
  <c r="I898" i="1"/>
  <c r="H898" i="1" l="1"/>
  <c r="G899" i="1"/>
  <c r="H899" i="1" s="1"/>
  <c r="H900" i="1"/>
  <c r="K709" i="12"/>
  <c r="J709" i="12"/>
  <c r="F709" i="12"/>
  <c r="D709" i="12"/>
  <c r="B709" i="12"/>
  <c r="Y709" i="12"/>
  <c r="X709" i="12"/>
  <c r="W709" i="12"/>
  <c r="V709" i="12"/>
  <c r="U709" i="12"/>
  <c r="T709" i="12"/>
  <c r="S709" i="12"/>
  <c r="R709" i="12"/>
  <c r="Q709" i="12"/>
  <c r="P709" i="12"/>
  <c r="O709" i="12"/>
  <c r="N709" i="12"/>
  <c r="M709" i="12"/>
  <c r="L709" i="12"/>
  <c r="Y678" i="12"/>
  <c r="X678" i="12"/>
  <c r="W678" i="12"/>
  <c r="V678" i="12"/>
  <c r="U678" i="12"/>
  <c r="T678" i="12"/>
  <c r="S678" i="12"/>
  <c r="R678" i="12"/>
  <c r="Q678" i="12"/>
  <c r="P678" i="12"/>
  <c r="O678" i="12"/>
  <c r="N678" i="12"/>
  <c r="M678" i="12"/>
  <c r="L678" i="12"/>
  <c r="K678" i="12"/>
  <c r="J678" i="12"/>
  <c r="F678" i="12"/>
  <c r="D678" i="12"/>
  <c r="B678" i="12"/>
  <c r="Y646" i="12"/>
  <c r="X646" i="12"/>
  <c r="W646" i="12"/>
  <c r="V646" i="12"/>
  <c r="U646" i="12"/>
  <c r="T646" i="12"/>
  <c r="S646" i="12"/>
  <c r="R646" i="12"/>
  <c r="N646" i="12"/>
  <c r="Q646" i="12"/>
  <c r="P646" i="12"/>
  <c r="O646" i="12"/>
  <c r="M646" i="12"/>
  <c r="L646" i="12"/>
  <c r="K646" i="12"/>
  <c r="J646" i="12"/>
  <c r="F646" i="12"/>
  <c r="D646" i="12"/>
  <c r="B646" i="12"/>
  <c r="L616" i="12"/>
  <c r="M616" i="12"/>
  <c r="N616" i="12"/>
  <c r="O616" i="12"/>
  <c r="P616" i="12"/>
  <c r="Q616" i="12"/>
  <c r="R616" i="12"/>
  <c r="S616" i="12"/>
  <c r="T616" i="12"/>
  <c r="U616" i="12"/>
  <c r="V616" i="12"/>
  <c r="W616" i="12"/>
  <c r="X616" i="12"/>
  <c r="Y616" i="12"/>
  <c r="K616" i="12"/>
  <c r="J616" i="12"/>
  <c r="F616" i="12"/>
  <c r="D616" i="12"/>
  <c r="B616" i="12"/>
  <c r="I616" i="12" s="1"/>
  <c r="I646" i="12" l="1"/>
  <c r="I709" i="12"/>
  <c r="I678" i="12"/>
  <c r="Z616" i="12"/>
  <c r="AA616" i="12" s="1"/>
  <c r="Z646" i="12"/>
  <c r="Z678" i="12"/>
  <c r="Z709" i="12"/>
  <c r="F897" i="1"/>
  <c r="G897" i="1" s="1"/>
  <c r="I897" i="1"/>
  <c r="AA709" i="12" l="1"/>
  <c r="AA678" i="12"/>
  <c r="H897" i="1"/>
  <c r="F896" i="1"/>
  <c r="I896" i="1"/>
  <c r="G896" i="1" l="1"/>
  <c r="H896" i="1" s="1"/>
  <c r="F895" i="1"/>
  <c r="G895" i="1" s="1"/>
  <c r="I895" i="1"/>
  <c r="F894" i="1"/>
  <c r="G894" i="1" s="1"/>
  <c r="I894" i="1"/>
  <c r="F893" i="1"/>
  <c r="G893" i="1" s="1"/>
  <c r="I893" i="1"/>
  <c r="F892" i="1"/>
  <c r="G892" i="1" s="1"/>
  <c r="I892" i="1"/>
  <c r="H895" i="1" l="1"/>
  <c r="H894" i="1"/>
  <c r="H893" i="1"/>
  <c r="H892" i="1"/>
  <c r="F891" i="1"/>
  <c r="G891" i="1" s="1"/>
  <c r="I891" i="1"/>
  <c r="F890" i="1"/>
  <c r="G890" i="1" s="1"/>
  <c r="I890" i="1"/>
  <c r="H890" i="1" l="1"/>
  <c r="H891" i="1"/>
  <c r="F889" i="1"/>
  <c r="G889" i="1" s="1"/>
  <c r="H889" i="1" s="1"/>
  <c r="I889" i="1"/>
  <c r="F888" i="1" l="1"/>
  <c r="I888" i="1"/>
  <c r="F887" i="1"/>
  <c r="G887" i="1" s="1"/>
  <c r="I887" i="1"/>
  <c r="F886" i="1"/>
  <c r="G886" i="1" s="1"/>
  <c r="I886" i="1"/>
  <c r="F885" i="1"/>
  <c r="G885" i="1" s="1"/>
  <c r="I885" i="1"/>
  <c r="G888" i="1" l="1"/>
  <c r="H888" i="1" s="1"/>
  <c r="H887" i="1"/>
  <c r="H886" i="1"/>
  <c r="H885" i="1"/>
  <c r="F884" i="1"/>
  <c r="G884" i="1" s="1"/>
  <c r="I884" i="1"/>
  <c r="F883" i="1"/>
  <c r="G883" i="1" s="1"/>
  <c r="I883" i="1"/>
  <c r="F882" i="1"/>
  <c r="G882" i="1" s="1"/>
  <c r="I882" i="1"/>
  <c r="H884" i="1" l="1"/>
  <c r="H883" i="1"/>
  <c r="H882" i="1"/>
  <c r="F340" i="2"/>
  <c r="G340" i="2" s="1"/>
  <c r="F339" i="2"/>
  <c r="G339" i="2" s="1"/>
  <c r="F338" i="2"/>
  <c r="G338" i="2" s="1"/>
  <c r="F337" i="2"/>
  <c r="I337" i="2" s="1"/>
  <c r="G337" i="2" l="1"/>
  <c r="H337" i="2" s="1"/>
  <c r="I340" i="2"/>
  <c r="H340" i="2"/>
  <c r="I339" i="2"/>
  <c r="H339" i="2"/>
  <c r="I338" i="2"/>
  <c r="H338" i="2"/>
  <c r="F878" i="1"/>
  <c r="F879" i="1"/>
  <c r="G879" i="1" s="1"/>
  <c r="H879" i="1" s="1"/>
  <c r="F880" i="1"/>
  <c r="G880" i="1" s="1"/>
  <c r="H880" i="1" s="1"/>
  <c r="F881" i="1"/>
  <c r="G881" i="1" s="1"/>
  <c r="H881" i="1" s="1"/>
  <c r="G878" i="1" l="1"/>
  <c r="H878" i="1" s="1"/>
  <c r="I881" i="1"/>
  <c r="I880" i="1" l="1"/>
  <c r="I878" i="1" l="1"/>
  <c r="I879" i="1"/>
  <c r="G876" i="1" l="1"/>
  <c r="H876" i="1" s="1"/>
  <c r="I876" i="1"/>
  <c r="F336" i="2" l="1"/>
  <c r="G336" i="2" s="1"/>
  <c r="G875" i="1"/>
  <c r="I336" i="2" l="1"/>
  <c r="H336" i="2"/>
  <c r="H875" i="1"/>
  <c r="I875" i="1"/>
  <c r="F335" i="2"/>
  <c r="G335" i="2" s="1"/>
  <c r="I335" i="2" l="1"/>
  <c r="H335" i="2"/>
  <c r="F334" i="2"/>
  <c r="G334" i="2" s="1"/>
  <c r="F874" i="1"/>
  <c r="G874" i="1" s="1"/>
  <c r="I334" i="2" l="1"/>
  <c r="H334" i="2"/>
  <c r="I874" i="1"/>
  <c r="H874" i="1"/>
  <c r="F873" i="1"/>
  <c r="G873" i="1" s="1"/>
  <c r="I873" i="1" l="1"/>
  <c r="H873" i="1"/>
  <c r="F872" i="1"/>
  <c r="G872" i="1" s="1"/>
  <c r="F871" i="1"/>
  <c r="G871" i="1" s="1"/>
  <c r="F870" i="1"/>
  <c r="G870" i="1" s="1"/>
  <c r="F333" i="2"/>
  <c r="H872" i="1" l="1"/>
  <c r="I872" i="1"/>
  <c r="I871" i="1"/>
  <c r="H871" i="1"/>
  <c r="I870" i="1"/>
  <c r="H870" i="1"/>
  <c r="G333" i="2"/>
  <c r="H333" i="2" s="1"/>
  <c r="I333" i="2"/>
  <c r="F332" i="2"/>
  <c r="G332" i="2" s="1"/>
  <c r="F869" i="1"/>
  <c r="G869" i="1" s="1"/>
  <c r="H869" i="1" s="1"/>
  <c r="I869" i="1" l="1"/>
  <c r="I332" i="2"/>
  <c r="H332" i="2"/>
  <c r="K862" i="1"/>
  <c r="F868" i="1"/>
  <c r="I868" i="1" s="1"/>
  <c r="F867" i="1"/>
  <c r="G867" i="1" s="1"/>
  <c r="F866" i="1"/>
  <c r="G866" i="1" s="1"/>
  <c r="F865" i="1"/>
  <c r="I865" i="1" s="1"/>
  <c r="F864" i="1"/>
  <c r="G864" i="1" s="1"/>
  <c r="F863" i="1"/>
  <c r="G863" i="1" s="1"/>
  <c r="F862" i="1"/>
  <c r="G862" i="1" s="1"/>
  <c r="H862" i="1" s="1"/>
  <c r="G868" i="1" l="1"/>
  <c r="H868" i="1" s="1"/>
  <c r="I862" i="1"/>
  <c r="I867" i="1"/>
  <c r="H867" i="1"/>
  <c r="I866" i="1"/>
  <c r="H866" i="1"/>
  <c r="G865" i="1"/>
  <c r="H865" i="1" s="1"/>
  <c r="I864" i="1"/>
  <c r="H864" i="1"/>
  <c r="I863" i="1"/>
  <c r="H863" i="1"/>
  <c r="F861" i="1"/>
  <c r="G861" i="1" s="1"/>
  <c r="I861" i="1" l="1"/>
  <c r="H861" i="1"/>
  <c r="F860" i="1"/>
  <c r="G860" i="1" s="1"/>
  <c r="I860" i="1" l="1"/>
  <c r="H860" i="1"/>
  <c r="F331" i="2"/>
  <c r="G331" i="2" s="1"/>
  <c r="I331" i="2" l="1"/>
  <c r="H331" i="2"/>
  <c r="F859" i="1"/>
  <c r="G859" i="1" s="1"/>
  <c r="F858" i="1"/>
  <c r="G858" i="1" s="1"/>
  <c r="I859" i="1" l="1"/>
  <c r="H859" i="1"/>
  <c r="I858" i="1"/>
  <c r="H858" i="1"/>
  <c r="F857" i="1"/>
  <c r="G857" i="1" s="1"/>
  <c r="F856" i="1"/>
  <c r="H857" i="1" l="1"/>
  <c r="I857" i="1"/>
  <c r="G856" i="1"/>
  <c r="H856" i="1" s="1"/>
  <c r="I856" i="1"/>
  <c r="F855" i="1"/>
  <c r="G855" i="1" s="1"/>
  <c r="I855" i="1" l="1"/>
  <c r="H855" i="1"/>
  <c r="F851" i="1" l="1"/>
  <c r="I851" i="1" s="1"/>
  <c r="F330" i="2"/>
  <c r="G330" i="2" s="1"/>
  <c r="G851" i="1" l="1"/>
  <c r="H851" i="1" s="1"/>
  <c r="I330" i="2"/>
  <c r="H330" i="2"/>
  <c r="F854" i="1"/>
  <c r="G854" i="1" s="1"/>
  <c r="F853" i="1"/>
  <c r="F852" i="1"/>
  <c r="G852" i="1" s="1"/>
  <c r="G853" i="1" l="1"/>
  <c r="H853" i="1" s="1"/>
  <c r="I854" i="1"/>
  <c r="H854" i="1"/>
  <c r="I853" i="1"/>
  <c r="I852" i="1"/>
  <c r="H852" i="1"/>
  <c r="F850" i="1"/>
  <c r="G850" i="1" s="1"/>
  <c r="F849" i="1"/>
  <c r="I850" i="1" l="1"/>
  <c r="H850" i="1"/>
  <c r="G849" i="1"/>
  <c r="H849" i="1" s="1"/>
  <c r="I849" i="1"/>
  <c r="F848" i="1"/>
  <c r="G848" i="1" s="1"/>
  <c r="F847" i="1"/>
  <c r="G847" i="1" s="1"/>
  <c r="F846" i="1"/>
  <c r="G846" i="1" s="1"/>
  <c r="F845" i="1"/>
  <c r="G845" i="1" s="1"/>
  <c r="I848" i="1" l="1"/>
  <c r="H848" i="1"/>
  <c r="I847" i="1"/>
  <c r="H847" i="1"/>
  <c r="I846" i="1"/>
  <c r="H846" i="1"/>
  <c r="I845" i="1"/>
  <c r="H845" i="1"/>
  <c r="F843" i="1"/>
  <c r="G843" i="1" s="1"/>
  <c r="H843" i="1" s="1"/>
  <c r="F844" i="1"/>
  <c r="G844" i="1" s="1"/>
  <c r="H844" i="1" s="1"/>
  <c r="I844" i="1" l="1"/>
  <c r="I843" i="1"/>
  <c r="F842" i="1"/>
  <c r="I842" i="1" s="1"/>
  <c r="G842" i="1" l="1"/>
  <c r="H842" i="1" s="1"/>
  <c r="F329" i="2"/>
  <c r="G329" i="2" s="1"/>
  <c r="F841" i="1"/>
  <c r="G841" i="1" s="1"/>
  <c r="H841" i="1" s="1"/>
  <c r="H329" i="2" l="1"/>
  <c r="I329" i="2"/>
  <c r="I841" i="1"/>
  <c r="G840" i="1"/>
  <c r="H840" i="1" s="1"/>
  <c r="I840" i="1"/>
  <c r="G839" i="1"/>
  <c r="H839" i="1" s="1"/>
  <c r="I839" i="1" l="1"/>
  <c r="F838" i="1"/>
  <c r="F837" i="1"/>
  <c r="G837" i="1" s="1"/>
  <c r="G838" i="1" l="1"/>
  <c r="H838" i="1" s="1"/>
  <c r="I838" i="1"/>
  <c r="I837" i="1"/>
  <c r="H837" i="1"/>
  <c r="F836" i="1"/>
  <c r="I836" i="1" s="1"/>
  <c r="G836" i="1" l="1"/>
  <c r="H836" i="1" s="1"/>
  <c r="Z615" i="12"/>
  <c r="I615" i="12" l="1"/>
  <c r="AA615" i="12" s="1"/>
  <c r="F328" i="2"/>
  <c r="G328" i="2" s="1"/>
  <c r="F327" i="2"/>
  <c r="F326" i="2"/>
  <c r="G326" i="2" s="1"/>
  <c r="F325" i="2"/>
  <c r="H326" i="2" l="1"/>
  <c r="G325" i="2"/>
  <c r="H325" i="2" s="1"/>
  <c r="G327" i="2"/>
  <c r="H327" i="2" s="1"/>
  <c r="I328" i="2"/>
  <c r="H328" i="2"/>
  <c r="I327" i="2"/>
  <c r="I326" i="2"/>
  <c r="I325" i="2"/>
  <c r="F835" i="1"/>
  <c r="G835" i="1" s="1"/>
  <c r="F324" i="2"/>
  <c r="G324" i="2" s="1"/>
  <c r="F323" i="2"/>
  <c r="G323" i="2" s="1"/>
  <c r="I835" i="1" l="1"/>
  <c r="H835" i="1"/>
  <c r="I324" i="2"/>
  <c r="H324" i="2"/>
  <c r="I323" i="2"/>
  <c r="H323" i="2"/>
  <c r="J322" i="2"/>
  <c r="J323" i="2" s="1"/>
  <c r="J324" i="2" s="1"/>
  <c r="J325" i="2" s="1"/>
  <c r="J326" i="2" s="1"/>
  <c r="J327" i="2" s="1"/>
  <c r="J328" i="2" s="1"/>
  <c r="J329" i="2" s="1"/>
  <c r="J330" i="2" s="1"/>
  <c r="J331" i="2" s="1"/>
  <c r="J332" i="2" s="1"/>
  <c r="J333" i="2" s="1"/>
  <c r="J334" i="2" s="1"/>
  <c r="J335" i="2" s="1"/>
  <c r="J336" i="2" s="1"/>
  <c r="J337" i="2" s="1"/>
  <c r="J338" i="2" s="1"/>
  <c r="J339" i="2" s="1"/>
  <c r="J340" i="2" s="1"/>
  <c r="J341" i="2" s="1"/>
  <c r="J342" i="2" s="1"/>
  <c r="J343" i="2" s="1"/>
  <c r="J344" i="2" s="1"/>
  <c r="J345" i="2" s="1"/>
  <c r="J346" i="2" s="1"/>
  <c r="J347" i="2" s="1"/>
  <c r="J348" i="2" s="1"/>
  <c r="J349" i="2" s="1"/>
  <c r="J350" i="2" s="1"/>
  <c r="J351" i="2" s="1"/>
  <c r="J352" i="2" s="1"/>
  <c r="J353" i="2" s="1"/>
  <c r="J354" i="2" s="1"/>
  <c r="J355" i="2" s="1"/>
  <c r="J356" i="2" s="1"/>
  <c r="J357" i="2" s="1"/>
  <c r="J358" i="2" s="1"/>
  <c r="J359" i="2" s="1"/>
  <c r="J360" i="2" s="1"/>
  <c r="J361" i="2" s="1"/>
  <c r="J362" i="2" s="1"/>
  <c r="J363" i="2" s="1"/>
  <c r="J364" i="2" s="1"/>
  <c r="J365" i="2" s="1"/>
  <c r="J366" i="2" s="1"/>
  <c r="J367" i="2" s="1"/>
  <c r="J368" i="2" s="1"/>
  <c r="J369" i="2" s="1"/>
  <c r="J370" i="2" s="1"/>
  <c r="J371" i="2" s="1"/>
  <c r="J372" i="2" s="1"/>
  <c r="J373" i="2" s="1"/>
  <c r="J374" i="2" s="1"/>
  <c r="J375" i="2" s="1"/>
  <c r="J376" i="2" s="1"/>
  <c r="J377" i="2" s="1"/>
  <c r="J378" i="2" s="1"/>
  <c r="J379" i="2" s="1"/>
  <c r="J380" i="2" s="1"/>
  <c r="J381" i="2" s="1"/>
  <c r="J382" i="2" s="1"/>
  <c r="J383" i="2" s="1"/>
  <c r="J384" i="2" s="1"/>
  <c r="J385" i="2" s="1"/>
  <c r="J386" i="2" s="1"/>
  <c r="J387" i="2" s="1"/>
  <c r="J388" i="2" s="1"/>
  <c r="J389" i="2" s="1"/>
  <c r="J390" i="2" s="1"/>
  <c r="J391" i="2" s="1"/>
  <c r="J392" i="2" s="1"/>
  <c r="J393" i="2" s="1"/>
  <c r="J394" i="2" s="1"/>
  <c r="J395" i="2" s="1"/>
  <c r="J396" i="2" s="1"/>
  <c r="J397" i="2" s="1"/>
  <c r="J398" i="2" s="1"/>
  <c r="J399" i="2" s="1"/>
  <c r="J400" i="2" s="1"/>
  <c r="J401" i="2" s="1"/>
  <c r="J402" i="2" s="1"/>
  <c r="J403" i="2" s="1"/>
  <c r="J404" i="2" s="1"/>
  <c r="J405" i="2" s="1"/>
  <c r="J407" i="2" s="1"/>
  <c r="J408" i="2" s="1"/>
  <c r="J409" i="2" s="1"/>
  <c r="J410" i="2" s="1"/>
  <c r="J411" i="2" s="1"/>
  <c r="J412" i="2" s="1"/>
  <c r="J413" i="2" s="1"/>
  <c r="J414" i="2" s="1"/>
  <c r="J415" i="2" s="1"/>
  <c r="J416" i="2" s="1"/>
  <c r="J417" i="2" s="1"/>
  <c r="J418" i="2" s="1"/>
  <c r="J419" i="2" s="1"/>
  <c r="J420" i="2" s="1"/>
  <c r="J421" i="2" s="1"/>
  <c r="J422" i="2" s="1"/>
  <c r="J423" i="2" s="1"/>
  <c r="J427" i="2" s="1"/>
  <c r="J428" i="2" s="1"/>
  <c r="J429" i="2" s="1"/>
  <c r="J430" i="2" s="1"/>
  <c r="J431" i="2" s="1"/>
  <c r="J432" i="2" s="1"/>
  <c r="J433" i="2" s="1"/>
  <c r="J434" i="2" s="1"/>
  <c r="J435" i="2" s="1"/>
  <c r="J436" i="2" s="1"/>
  <c r="J437" i="2" s="1"/>
  <c r="J438" i="2" s="1"/>
  <c r="J439" i="2" s="1"/>
  <c r="J440" i="2" s="1"/>
  <c r="J441" i="2" s="1"/>
  <c r="J442" i="2" s="1"/>
  <c r="J443" i="2" s="1"/>
  <c r="J444" i="2" s="1"/>
  <c r="J445" i="2" s="1"/>
  <c r="J446" i="2" s="1"/>
  <c r="J447" i="2" s="1"/>
  <c r="J448" i="2" s="1"/>
  <c r="J449" i="2" s="1"/>
  <c r="J450" i="2" s="1"/>
  <c r="J451" i="2" s="1"/>
  <c r="J452" i="2" s="1"/>
  <c r="J453" i="2" s="1"/>
  <c r="J454" i="2" s="1"/>
  <c r="J455" i="2" s="1"/>
  <c r="J456" i="2" s="1"/>
  <c r="J457" i="2" s="1"/>
  <c r="J458" i="2" s="1"/>
  <c r="J459" i="2" s="1"/>
  <c r="J460" i="2" s="1"/>
  <c r="F834" i="1"/>
  <c r="G834" i="1" s="1"/>
  <c r="F322" i="2"/>
  <c r="G322" i="2" l="1"/>
  <c r="H322" i="2" s="1"/>
  <c r="F461" i="2"/>
  <c r="I834" i="1"/>
  <c r="H834" i="1"/>
  <c r="I322" i="2"/>
  <c r="F833" i="1"/>
  <c r="I833" i="1" s="1"/>
  <c r="G833" i="1" l="1"/>
  <c r="H833" i="1" s="1"/>
  <c r="G832" i="1"/>
  <c r="H832" i="1" s="1"/>
  <c r="I832" i="1"/>
  <c r="G831" i="1"/>
  <c r="H831" i="1" l="1"/>
  <c r="I831" i="1"/>
  <c r="F830" i="1" l="1"/>
  <c r="I830" i="1" s="1"/>
  <c r="G830" i="1" l="1"/>
  <c r="H830" i="1" s="1"/>
  <c r="G824" i="1"/>
  <c r="H824" i="1" s="1"/>
  <c r="I824" i="1"/>
  <c r="F822" i="1" l="1"/>
  <c r="G822" i="1" s="1"/>
  <c r="I822" i="1" l="1"/>
  <c r="H822" i="1"/>
  <c r="G823" i="1"/>
  <c r="H823" i="1" s="1"/>
  <c r="I823" i="1"/>
  <c r="F320" i="2"/>
  <c r="F319" i="2"/>
  <c r="G319" i="2" s="1"/>
  <c r="H319" i="2" s="1"/>
  <c r="F318" i="2"/>
  <c r="F821" i="1"/>
  <c r="G821" i="1" s="1"/>
  <c r="F820" i="1"/>
  <c r="G820" i="1" s="1"/>
  <c r="I319" i="2" l="1"/>
  <c r="G318" i="2"/>
  <c r="H318" i="2" s="1"/>
  <c r="G320" i="2"/>
  <c r="H320" i="2" s="1"/>
  <c r="H820" i="1"/>
  <c r="I320" i="2"/>
  <c r="I318" i="2"/>
  <c r="I821" i="1"/>
  <c r="H821" i="1"/>
  <c r="I820" i="1"/>
  <c r="F816" i="1"/>
  <c r="I816" i="1" s="1"/>
  <c r="G816" i="1" l="1"/>
  <c r="H816" i="1" s="1"/>
  <c r="F317" i="2"/>
  <c r="G317" i="2" s="1"/>
  <c r="I317" i="2" l="1"/>
  <c r="H317" i="2"/>
  <c r="G584" i="12"/>
  <c r="F819" i="1" l="1"/>
  <c r="G819" i="1" s="1"/>
  <c r="F818" i="1"/>
  <c r="I818" i="1" s="1"/>
  <c r="F817" i="1"/>
  <c r="G817" i="1" s="1"/>
  <c r="G818" i="1" l="1"/>
  <c r="H818" i="1" s="1"/>
  <c r="I819" i="1"/>
  <c r="H819" i="1"/>
  <c r="I817" i="1"/>
  <c r="H817" i="1"/>
  <c r="F815" i="1"/>
  <c r="I815" i="1" s="1"/>
  <c r="G815" i="1" l="1"/>
  <c r="H815" i="1" s="1"/>
  <c r="G808" i="1"/>
  <c r="H808" i="1" s="1"/>
  <c r="I808" i="1"/>
  <c r="K814" i="1"/>
  <c r="F316" i="2"/>
  <c r="G316" i="2" s="1"/>
  <c r="F814" i="1"/>
  <c r="G814" i="1" s="1"/>
  <c r="F813" i="1"/>
  <c r="G813" i="1" s="1"/>
  <c r="F812" i="1"/>
  <c r="G812" i="1" s="1"/>
  <c r="F811" i="1"/>
  <c r="I811" i="1" s="1"/>
  <c r="F810" i="1"/>
  <c r="I810" i="1" s="1"/>
  <c r="F809" i="1"/>
  <c r="I809" i="1" s="1"/>
  <c r="G807" i="1"/>
  <c r="G809" i="1" l="1"/>
  <c r="H809" i="1" s="1"/>
  <c r="G811" i="1"/>
  <c r="H811" i="1" s="1"/>
  <c r="I316" i="2"/>
  <c r="H316" i="2"/>
  <c r="I814" i="1"/>
  <c r="H814" i="1"/>
  <c r="I813" i="1"/>
  <c r="H813" i="1"/>
  <c r="I812" i="1"/>
  <c r="H812" i="1"/>
  <c r="G810" i="1"/>
  <c r="H810" i="1" s="1"/>
  <c r="I807" i="1"/>
  <c r="H807" i="1"/>
  <c r="H555" i="12"/>
  <c r="H556" i="12"/>
  <c r="H557" i="12"/>
  <c r="H558" i="12"/>
  <c r="H559" i="12"/>
  <c r="H560" i="12"/>
  <c r="H561" i="12"/>
  <c r="H562" i="12"/>
  <c r="H563" i="12"/>
  <c r="H564" i="12"/>
  <c r="H565" i="12"/>
  <c r="H566" i="12"/>
  <c r="H567" i="12"/>
  <c r="H568" i="12"/>
  <c r="H569" i="12"/>
  <c r="H570" i="12"/>
  <c r="H571" i="12"/>
  <c r="H572" i="12"/>
  <c r="H573" i="12"/>
  <c r="H574" i="12"/>
  <c r="H575" i="12"/>
  <c r="H576" i="12"/>
  <c r="H577" i="12"/>
  <c r="H578" i="12"/>
  <c r="H579" i="12"/>
  <c r="H580" i="12"/>
  <c r="H581" i="12"/>
  <c r="H582" i="12"/>
  <c r="H583" i="12"/>
  <c r="H554" i="12"/>
  <c r="V553" i="12" l="1"/>
  <c r="U553" i="12"/>
  <c r="S553" i="12"/>
  <c r="R553" i="12"/>
  <c r="Q553" i="12"/>
  <c r="P553" i="12"/>
  <c r="O553" i="12"/>
  <c r="N553" i="12"/>
  <c r="M553" i="12"/>
  <c r="L553" i="12"/>
  <c r="K553" i="12"/>
  <c r="J553" i="12"/>
  <c r="E584" i="12"/>
  <c r="C584" i="12"/>
  <c r="K584" i="12"/>
  <c r="L584" i="12"/>
  <c r="M584" i="12"/>
  <c r="N584" i="12"/>
  <c r="O584" i="12"/>
  <c r="P584" i="12"/>
  <c r="Q584" i="12"/>
  <c r="R584" i="12"/>
  <c r="S584" i="12"/>
  <c r="U584" i="12"/>
  <c r="V584" i="12"/>
  <c r="J584" i="12"/>
  <c r="X553" i="12" l="1"/>
  <c r="X584" i="12"/>
  <c r="I584" i="12"/>
  <c r="F806" i="1"/>
  <c r="G806" i="1" s="1"/>
  <c r="F805" i="1"/>
  <c r="G805" i="1" s="1"/>
  <c r="F804" i="1"/>
  <c r="G804" i="1" s="1"/>
  <c r="F803" i="1"/>
  <c r="G803" i="1" s="1"/>
  <c r="F802" i="1"/>
  <c r="AA584" i="12" l="1"/>
  <c r="H804" i="1"/>
  <c r="I806" i="1"/>
  <c r="H806" i="1"/>
  <c r="I805" i="1"/>
  <c r="H805" i="1"/>
  <c r="I804" i="1"/>
  <c r="I803" i="1"/>
  <c r="H803" i="1"/>
  <c r="G802" i="1"/>
  <c r="H802" i="1" s="1"/>
  <c r="I802" i="1"/>
  <c r="G553" i="12"/>
  <c r="E553" i="12"/>
  <c r="C553" i="12"/>
  <c r="G523" i="12"/>
  <c r="E523" i="12"/>
  <c r="C523" i="12"/>
  <c r="H252" i="12"/>
  <c r="H253" i="12"/>
  <c r="H254" i="12"/>
  <c r="H255" i="12"/>
  <c r="H256" i="12"/>
  <c r="H257" i="12"/>
  <c r="H258" i="12"/>
  <c r="H259" i="12"/>
  <c r="H260" i="12"/>
  <c r="H261" i="12"/>
  <c r="H262" i="12"/>
  <c r="H263" i="12"/>
  <c r="H264" i="12"/>
  <c r="H265" i="12"/>
  <c r="H266" i="12"/>
  <c r="H267" i="12"/>
  <c r="H268" i="12"/>
  <c r="H269" i="12"/>
  <c r="H270" i="12"/>
  <c r="H271" i="12"/>
  <c r="H272" i="12"/>
  <c r="H273" i="12"/>
  <c r="H274" i="12"/>
  <c r="H275" i="12"/>
  <c r="H276" i="12"/>
  <c r="H277" i="12"/>
  <c r="H278" i="12"/>
  <c r="H279" i="12"/>
  <c r="H280" i="12"/>
  <c r="H281" i="12"/>
  <c r="H282" i="12"/>
  <c r="H283" i="12"/>
  <c r="H284" i="12"/>
  <c r="H285" i="12"/>
  <c r="H286" i="12"/>
  <c r="H287" i="12"/>
  <c r="H288" i="12"/>
  <c r="H289" i="12"/>
  <c r="H290" i="12"/>
  <c r="H291" i="12"/>
  <c r="H292" i="12"/>
  <c r="H293" i="12"/>
  <c r="H294" i="12"/>
  <c r="H295" i="12"/>
  <c r="H296" i="12"/>
  <c r="H297" i="12"/>
  <c r="H298" i="12"/>
  <c r="H299" i="12"/>
  <c r="H300" i="12"/>
  <c r="H301" i="12"/>
  <c r="H302" i="12"/>
  <c r="H303" i="12"/>
  <c r="H304" i="12"/>
  <c r="H305" i="12"/>
  <c r="H306" i="12"/>
  <c r="H307" i="12"/>
  <c r="H308" i="12"/>
  <c r="H251" i="12"/>
  <c r="H221" i="12"/>
  <c r="H222" i="12"/>
  <c r="H223" i="12"/>
  <c r="H224" i="12"/>
  <c r="H225" i="12"/>
  <c r="H226" i="12"/>
  <c r="H227" i="12"/>
  <c r="H228" i="12"/>
  <c r="H229" i="12"/>
  <c r="H230" i="12"/>
  <c r="H231" i="12"/>
  <c r="H232" i="12"/>
  <c r="H233" i="12"/>
  <c r="H234" i="12"/>
  <c r="H235" i="12"/>
  <c r="H236" i="12"/>
  <c r="H237" i="12"/>
  <c r="H238" i="12"/>
  <c r="H239" i="12"/>
  <c r="H240" i="12"/>
  <c r="H241" i="12"/>
  <c r="H242" i="12"/>
  <c r="H243" i="12"/>
  <c r="H244" i="12"/>
  <c r="H245" i="12"/>
  <c r="H246" i="12"/>
  <c r="H247" i="12"/>
  <c r="H248" i="12"/>
  <c r="H249" i="12"/>
  <c r="H220" i="12"/>
  <c r="G492" i="12"/>
  <c r="E492" i="12"/>
  <c r="C492" i="12"/>
  <c r="C462" i="12"/>
  <c r="G462" i="12"/>
  <c r="E462" i="12"/>
  <c r="I523" i="12" l="1"/>
  <c r="I492" i="12"/>
  <c r="I462" i="12"/>
  <c r="I553" i="12"/>
  <c r="F801" i="1"/>
  <c r="G801" i="1" s="1"/>
  <c r="F800" i="1"/>
  <c r="G800" i="1" s="1"/>
  <c r="F799" i="1"/>
  <c r="G799" i="1" s="1"/>
  <c r="F798" i="1"/>
  <c r="G798" i="1" s="1"/>
  <c r="H799" i="1" l="1"/>
  <c r="I801" i="1"/>
  <c r="H801" i="1"/>
  <c r="I800" i="1"/>
  <c r="H800" i="1"/>
  <c r="I799" i="1"/>
  <c r="I798" i="1"/>
  <c r="H798" i="1"/>
  <c r="F797" i="1"/>
  <c r="I797" i="1" s="1"/>
  <c r="G797" i="1" l="1"/>
  <c r="H797" i="1" s="1"/>
  <c r="F796" i="1"/>
  <c r="G796" i="1" s="1"/>
  <c r="H796" i="1" s="1"/>
  <c r="I796" i="1" l="1"/>
  <c r="F795" i="1"/>
  <c r="G795" i="1" s="1"/>
  <c r="F794" i="1"/>
  <c r="G794" i="1" s="1"/>
  <c r="H794" i="1" l="1"/>
  <c r="I795" i="1"/>
  <c r="H795" i="1"/>
  <c r="I794" i="1"/>
  <c r="F791" i="1"/>
  <c r="G791" i="1" s="1"/>
  <c r="F792" i="1"/>
  <c r="G792" i="1" s="1"/>
  <c r="F793" i="1"/>
  <c r="G793" i="1" s="1"/>
  <c r="F790" i="1"/>
  <c r="G790" i="1" s="1"/>
  <c r="H790" i="1" s="1"/>
  <c r="I790" i="1" l="1"/>
  <c r="I793" i="1"/>
  <c r="I792" i="1"/>
  <c r="I791" i="1"/>
  <c r="H793" i="1"/>
  <c r="H792" i="1"/>
  <c r="H791" i="1"/>
  <c r="G789" i="1"/>
  <c r="H789" i="1" s="1"/>
  <c r="I789" i="1"/>
  <c r="G788" i="1" l="1"/>
  <c r="F787" i="1"/>
  <c r="I787" i="1" s="1"/>
  <c r="F786" i="1"/>
  <c r="G786" i="1" s="1"/>
  <c r="F785" i="1"/>
  <c r="G785" i="1" s="1"/>
  <c r="G787" i="1" l="1"/>
  <c r="H787" i="1" s="1"/>
  <c r="I788" i="1"/>
  <c r="H788" i="1"/>
  <c r="I786" i="1"/>
  <c r="H786" i="1"/>
  <c r="I785" i="1"/>
  <c r="H785" i="1"/>
  <c r="F784" i="1"/>
  <c r="G784" i="1" s="1"/>
  <c r="I784" i="1" l="1"/>
  <c r="H784" i="1"/>
  <c r="F783" i="1"/>
  <c r="G783" i="1" s="1"/>
  <c r="H783" i="1" s="1"/>
  <c r="I783" i="1" l="1"/>
  <c r="F778" i="1"/>
  <c r="I778" i="1" s="1"/>
  <c r="F779" i="1"/>
  <c r="I779" i="1" s="1"/>
  <c r="F780" i="1"/>
  <c r="I780" i="1" s="1"/>
  <c r="F781" i="1"/>
  <c r="I781" i="1" s="1"/>
  <c r="F782" i="1"/>
  <c r="I782" i="1" s="1"/>
  <c r="G780" i="1" l="1"/>
  <c r="H780" i="1" s="1"/>
  <c r="G781" i="1"/>
  <c r="H781" i="1" s="1"/>
  <c r="G778" i="1"/>
  <c r="H778" i="1" s="1"/>
  <c r="G782" i="1"/>
  <c r="H782" i="1" s="1"/>
  <c r="G779" i="1"/>
  <c r="H779" i="1" s="1"/>
  <c r="F777" i="1"/>
  <c r="G777" i="1" s="1"/>
  <c r="H777" i="1" l="1"/>
  <c r="I777" i="1"/>
  <c r="F776" i="1"/>
  <c r="I776" i="1" s="1"/>
  <c r="G776" i="1" l="1"/>
  <c r="H776" i="1" s="1"/>
  <c r="F774" i="1"/>
  <c r="I774" i="1" s="1"/>
  <c r="G774" i="1" l="1"/>
  <c r="H774" i="1" s="1"/>
  <c r="G770" i="1"/>
  <c r="H770" i="1" s="1"/>
  <c r="I770" i="1"/>
  <c r="G769" i="1" l="1"/>
  <c r="H769" i="1" s="1"/>
  <c r="I769" i="1"/>
  <c r="J180" i="2" l="1"/>
  <c r="J181" i="2" s="1"/>
  <c r="J182" i="2" s="1"/>
  <c r="J183" i="2" s="1"/>
  <c r="J184" i="2" s="1"/>
  <c r="J185" i="2" s="1"/>
  <c r="J186" i="2" s="1"/>
  <c r="J187" i="2" s="1"/>
  <c r="J188" i="2" s="1"/>
  <c r="J189" i="2" s="1"/>
  <c r="J190" i="2" s="1"/>
  <c r="J191" i="2" s="1"/>
  <c r="J192" i="2" s="1"/>
  <c r="J193" i="2" s="1"/>
  <c r="J194" i="2" s="1"/>
  <c r="J195" i="2" s="1"/>
  <c r="J196" i="2" s="1"/>
  <c r="J197" i="2" s="1"/>
  <c r="J198" i="2" s="1"/>
  <c r="J199" i="2" s="1"/>
  <c r="J200" i="2" s="1"/>
  <c r="J201" i="2" s="1"/>
  <c r="J202" i="2" s="1"/>
  <c r="J203" i="2" s="1"/>
  <c r="J204" i="2" s="1"/>
  <c r="J205" i="2" s="1"/>
  <c r="J206" i="2" s="1"/>
  <c r="J207" i="2" s="1"/>
  <c r="J208" i="2" s="1"/>
  <c r="J209" i="2" s="1"/>
  <c r="J210" i="2" s="1"/>
  <c r="J211" i="2" s="1"/>
  <c r="J212" i="2" s="1"/>
  <c r="J213" i="2" s="1"/>
  <c r="J214" i="2" s="1"/>
  <c r="J215" i="2" s="1"/>
  <c r="J216" i="2" s="1"/>
  <c r="J217" i="2" s="1"/>
  <c r="J218" i="2" s="1"/>
  <c r="J219" i="2" s="1"/>
  <c r="J220" i="2" s="1"/>
  <c r="J221" i="2" s="1"/>
  <c r="J222" i="2" s="1"/>
  <c r="J223" i="2" s="1"/>
  <c r="J224" i="2" s="1"/>
  <c r="J225" i="2" s="1"/>
  <c r="J226" i="2" s="1"/>
  <c r="J227" i="2" s="1"/>
  <c r="J228" i="2" s="1"/>
  <c r="J229" i="2" s="1"/>
  <c r="J230" i="2" s="1"/>
  <c r="J231" i="2" s="1"/>
  <c r="J232" i="2" s="1"/>
  <c r="J233" i="2" s="1"/>
  <c r="J234" i="2" s="1"/>
  <c r="J235" i="2" s="1"/>
  <c r="J236" i="2" s="1"/>
  <c r="J237" i="2" s="1"/>
  <c r="J238" i="2" s="1"/>
  <c r="J239" i="2" s="1"/>
  <c r="J240" i="2" s="1"/>
  <c r="J241" i="2" s="1"/>
  <c r="J242" i="2" s="1"/>
  <c r="J243" i="2" s="1"/>
  <c r="J244" i="2" s="1"/>
  <c r="J245" i="2" s="1"/>
  <c r="J246" i="2" s="1"/>
  <c r="J247" i="2" s="1"/>
  <c r="J248" i="2" s="1"/>
  <c r="J249" i="2" s="1"/>
  <c r="J250" i="2" s="1"/>
  <c r="J251" i="2" s="1"/>
  <c r="J252" i="2" s="1"/>
  <c r="J253" i="2" s="1"/>
  <c r="J254" i="2" s="1"/>
  <c r="J255" i="2" s="1"/>
  <c r="J256" i="2" s="1"/>
  <c r="J257" i="2" s="1"/>
  <c r="J258" i="2" s="1"/>
  <c r="J259" i="2" s="1"/>
  <c r="J260" i="2" s="1"/>
  <c r="J261" i="2" s="1"/>
  <c r="J262" i="2" s="1"/>
  <c r="J263" i="2" s="1"/>
  <c r="J264" i="2" s="1"/>
  <c r="J265" i="2" s="1"/>
  <c r="J266" i="2" s="1"/>
  <c r="J267" i="2" s="1"/>
  <c r="J268" i="2" s="1"/>
  <c r="J269" i="2" s="1"/>
  <c r="J270" i="2" s="1"/>
  <c r="J271" i="2" s="1"/>
  <c r="J272" i="2" s="1"/>
  <c r="J273" i="2" s="1"/>
  <c r="J274" i="2" s="1"/>
  <c r="J275" i="2" s="1"/>
  <c r="J276" i="2" s="1"/>
  <c r="J277" i="2" s="1"/>
  <c r="J278" i="2" s="1"/>
  <c r="J279" i="2" s="1"/>
  <c r="J280" i="2" s="1"/>
  <c r="J281" i="2" s="1"/>
  <c r="J282" i="2" s="1"/>
  <c r="J283" i="2" s="1"/>
  <c r="J284" i="2" s="1"/>
  <c r="J285" i="2" s="1"/>
  <c r="J286" i="2" s="1"/>
  <c r="J287" i="2" s="1"/>
  <c r="J288" i="2" s="1"/>
  <c r="J289" i="2" s="1"/>
  <c r="J290" i="2" s="1"/>
  <c r="J291" i="2" s="1"/>
  <c r="J292" i="2" s="1"/>
  <c r="J293" i="2" s="1"/>
  <c r="J294" i="2" s="1"/>
  <c r="J295" i="2" s="1"/>
  <c r="J296" i="2" s="1"/>
  <c r="J297" i="2" s="1"/>
  <c r="J298" i="2" s="1"/>
  <c r="J299" i="2" s="1"/>
  <c r="J300" i="2" s="1"/>
  <c r="J301" i="2" s="1"/>
  <c r="J302" i="2" s="1"/>
  <c r="J303" i="2" s="1"/>
  <c r="J304" i="2" s="1"/>
  <c r="J305" i="2" s="1"/>
  <c r="J306" i="2" s="1"/>
  <c r="J307" i="2" s="1"/>
  <c r="J308" i="2" s="1"/>
  <c r="J309" i="2" s="1"/>
  <c r="J310" i="2" s="1"/>
  <c r="J311" i="2" s="1"/>
  <c r="J312" i="2" s="1"/>
  <c r="J313" i="2" s="1"/>
  <c r="J314" i="2" s="1"/>
  <c r="J315" i="2" s="1"/>
  <c r="J316" i="2" s="1"/>
  <c r="J317" i="2" s="1"/>
  <c r="J318" i="2" s="1"/>
  <c r="J319" i="2" s="1"/>
  <c r="J320" i="2" s="1"/>
  <c r="J129" i="2"/>
  <c r="J130" i="2" s="1"/>
  <c r="E179" i="2"/>
  <c r="F315" i="2" l="1"/>
  <c r="G315" i="2" s="1"/>
  <c r="F314" i="2"/>
  <c r="G314" i="2" s="1"/>
  <c r="F313" i="2"/>
  <c r="G313" i="2" s="1"/>
  <c r="F312" i="2"/>
  <c r="I312" i="2" s="1"/>
  <c r="F311" i="2"/>
  <c r="G311" i="2" s="1"/>
  <c r="F768" i="1"/>
  <c r="G768" i="1" s="1"/>
  <c r="F767" i="1"/>
  <c r="G767" i="1" s="1"/>
  <c r="G312" i="2" l="1"/>
  <c r="H312" i="2" s="1"/>
  <c r="I315" i="2"/>
  <c r="H315" i="2"/>
  <c r="I314" i="2"/>
  <c r="H314" i="2"/>
  <c r="I313" i="2"/>
  <c r="H313" i="2"/>
  <c r="I311" i="2"/>
  <c r="H311" i="2"/>
  <c r="I768" i="1"/>
  <c r="H768" i="1"/>
  <c r="I767" i="1"/>
  <c r="H767" i="1"/>
  <c r="F310" i="2"/>
  <c r="I310" i="2" s="1"/>
  <c r="F309" i="2"/>
  <c r="I309" i="2" s="1"/>
  <c r="F308" i="2"/>
  <c r="G308" i="2" s="1"/>
  <c r="F307" i="2"/>
  <c r="G307" i="2" s="1"/>
  <c r="F306" i="2"/>
  <c r="G306" i="2" s="1"/>
  <c r="F305" i="2"/>
  <c r="G305" i="2" s="1"/>
  <c r="F304" i="2"/>
  <c r="G304" i="2" s="1"/>
  <c r="F303" i="2"/>
  <c r="I303" i="2" s="1"/>
  <c r="F302" i="2"/>
  <c r="G302" i="2" s="1"/>
  <c r="F301" i="2"/>
  <c r="G301" i="2" s="1"/>
  <c r="F300" i="2"/>
  <c r="G300" i="2" s="1"/>
  <c r="F299" i="2"/>
  <c r="G299" i="2" s="1"/>
  <c r="F298" i="2"/>
  <c r="I298" i="2" s="1"/>
  <c r="F297" i="2"/>
  <c r="G297" i="2" s="1"/>
  <c r="F296" i="2"/>
  <c r="I296" i="2" s="1"/>
  <c r="F766" i="1"/>
  <c r="G766" i="1" s="1"/>
  <c r="G310" i="2" l="1"/>
  <c r="H310" i="2" s="1"/>
  <c r="G296" i="2"/>
  <c r="H296" i="2" s="1"/>
  <c r="H300" i="2"/>
  <c r="G303" i="2"/>
  <c r="H303" i="2" s="1"/>
  <c r="G309" i="2"/>
  <c r="H309" i="2" s="1"/>
  <c r="I300" i="2"/>
  <c r="G298" i="2"/>
  <c r="H298" i="2" s="1"/>
  <c r="I308" i="2"/>
  <c r="H308" i="2"/>
  <c r="I307" i="2"/>
  <c r="H307" i="2"/>
  <c r="I306" i="2"/>
  <c r="H306" i="2"/>
  <c r="I305" i="2"/>
  <c r="H305" i="2"/>
  <c r="I304" i="2"/>
  <c r="H304" i="2"/>
  <c r="I302" i="2"/>
  <c r="H302" i="2"/>
  <c r="I301" i="2"/>
  <c r="H301" i="2"/>
  <c r="I299" i="2"/>
  <c r="H299" i="2"/>
  <c r="I297" i="2"/>
  <c r="H297" i="2"/>
  <c r="I766" i="1"/>
  <c r="H766" i="1"/>
  <c r="F762" i="1"/>
  <c r="G762" i="1" s="1"/>
  <c r="F763" i="1"/>
  <c r="G763" i="1" s="1"/>
  <c r="F764" i="1"/>
  <c r="G764" i="1" s="1"/>
  <c r="F765" i="1"/>
  <c r="G765" i="1" s="1"/>
  <c r="F295" i="2"/>
  <c r="G295" i="2" s="1"/>
  <c r="F294" i="2"/>
  <c r="G294" i="2" s="1"/>
  <c r="H294" i="2" l="1"/>
  <c r="I765" i="1"/>
  <c r="I764" i="1"/>
  <c r="I763" i="1"/>
  <c r="I762" i="1"/>
  <c r="H765" i="1"/>
  <c r="H764" i="1"/>
  <c r="H763" i="1"/>
  <c r="H762" i="1"/>
  <c r="I295" i="2"/>
  <c r="H295" i="2"/>
  <c r="I294" i="2"/>
  <c r="F293" i="2"/>
  <c r="G293" i="2" s="1"/>
  <c r="F292" i="2"/>
  <c r="G292" i="2" s="1"/>
  <c r="F291" i="2"/>
  <c r="G291" i="2" s="1"/>
  <c r="F290" i="2"/>
  <c r="G290" i="2" s="1"/>
  <c r="H292" i="2" l="1"/>
  <c r="I293" i="2"/>
  <c r="H293" i="2"/>
  <c r="I292" i="2"/>
  <c r="I291" i="2"/>
  <c r="H291" i="2"/>
  <c r="I290" i="2"/>
  <c r="H290" i="2"/>
  <c r="F289" i="2"/>
  <c r="G289" i="2" s="1"/>
  <c r="H289" i="2" l="1"/>
  <c r="I289" i="2"/>
  <c r="G759" i="1"/>
  <c r="H759" i="1" s="1"/>
  <c r="I759" i="1"/>
  <c r="F757" i="1"/>
  <c r="G757" i="1" s="1"/>
  <c r="H757" i="1" s="1"/>
  <c r="G758" i="1"/>
  <c r="H758" i="1" s="1"/>
  <c r="I758" i="1"/>
  <c r="F760" i="1"/>
  <c r="G760" i="1" s="1"/>
  <c r="H760" i="1" s="1"/>
  <c r="F761" i="1"/>
  <c r="G761" i="1" s="1"/>
  <c r="I760" i="1" l="1"/>
  <c r="I757" i="1"/>
  <c r="H761" i="1"/>
  <c r="I761" i="1"/>
  <c r="G754" i="1"/>
  <c r="H754" i="1" s="1"/>
  <c r="I754" i="1"/>
  <c r="L756" i="1"/>
  <c r="F756" i="1"/>
  <c r="G756" i="1" s="1"/>
  <c r="F755" i="1"/>
  <c r="G755" i="1" s="1"/>
  <c r="G753" i="1"/>
  <c r="H753" i="1" s="1"/>
  <c r="I753" i="1"/>
  <c r="F752" i="1"/>
  <c r="G752" i="1" s="1"/>
  <c r="F751" i="1"/>
  <c r="G751" i="1" s="1"/>
  <c r="F750" i="1"/>
  <c r="G750" i="1" s="1"/>
  <c r="F749" i="1"/>
  <c r="G749" i="1" s="1"/>
  <c r="F748" i="1"/>
  <c r="H749" i="1" l="1"/>
  <c r="H750" i="1"/>
  <c r="I756" i="1"/>
  <c r="H756" i="1"/>
  <c r="I755" i="1"/>
  <c r="H755" i="1"/>
  <c r="I752" i="1"/>
  <c r="H752" i="1"/>
  <c r="I751" i="1"/>
  <c r="H751" i="1"/>
  <c r="I750" i="1"/>
  <c r="I749" i="1"/>
  <c r="G748" i="1"/>
  <c r="H748" i="1" s="1"/>
  <c r="I748" i="1"/>
  <c r="F747" i="1"/>
  <c r="G747" i="1" s="1"/>
  <c r="H747" i="1" s="1"/>
  <c r="F746" i="1"/>
  <c r="G746" i="1" s="1"/>
  <c r="F745" i="1"/>
  <c r="G745" i="1" s="1"/>
  <c r="I747" i="1" l="1"/>
  <c r="I746" i="1"/>
  <c r="H746" i="1"/>
  <c r="I745" i="1"/>
  <c r="H745" i="1"/>
  <c r="F288" i="2"/>
  <c r="G288" i="2" s="1"/>
  <c r="F744" i="1"/>
  <c r="G744" i="1" s="1"/>
  <c r="F743" i="1"/>
  <c r="H744" i="1" l="1"/>
  <c r="I288" i="2"/>
  <c r="H288" i="2"/>
  <c r="I744" i="1"/>
  <c r="G743" i="1"/>
  <c r="H743" i="1" s="1"/>
  <c r="I743" i="1"/>
  <c r="F742" i="1"/>
  <c r="G742" i="1" s="1"/>
  <c r="F741" i="1"/>
  <c r="G741" i="1" s="1"/>
  <c r="H742" i="1" l="1"/>
  <c r="I742" i="1"/>
  <c r="I741" i="1"/>
  <c r="H741" i="1"/>
  <c r="F740" i="1"/>
  <c r="G740" i="1" s="1"/>
  <c r="I740" i="1" l="1"/>
  <c r="H740" i="1"/>
  <c r="F739" i="1"/>
  <c r="I739" i="1" s="1"/>
  <c r="G739" i="1" l="1"/>
  <c r="H739" i="1" s="1"/>
  <c r="F738" i="1"/>
  <c r="G738" i="1" l="1"/>
  <c r="H738" i="1" s="1"/>
  <c r="I738" i="1"/>
  <c r="F737" i="1"/>
  <c r="G737" i="1" s="1"/>
  <c r="I737" i="1" l="1"/>
  <c r="H737" i="1"/>
  <c r="F287" i="2"/>
  <c r="G287" i="2" s="1"/>
  <c r="H287" i="2" s="1"/>
  <c r="F286" i="2"/>
  <c r="G286" i="2" s="1"/>
  <c r="F285" i="2"/>
  <c r="G285" i="2" s="1"/>
  <c r="F284" i="2"/>
  <c r="G284" i="2" s="1"/>
  <c r="I287" i="2" l="1"/>
  <c r="I286" i="2"/>
  <c r="H286" i="2"/>
  <c r="I285" i="2"/>
  <c r="H285" i="2"/>
  <c r="I284" i="2"/>
  <c r="H284" i="2"/>
  <c r="F734" i="1"/>
  <c r="I734" i="1" s="1"/>
  <c r="F735" i="1"/>
  <c r="I735" i="1" s="1"/>
  <c r="F736" i="1"/>
  <c r="I736" i="1" s="1"/>
  <c r="G736" i="1" l="1"/>
  <c r="H736" i="1" s="1"/>
  <c r="G735" i="1"/>
  <c r="H735" i="1" s="1"/>
  <c r="G734" i="1"/>
  <c r="H734" i="1" s="1"/>
  <c r="G732" i="1"/>
  <c r="H732" i="1" s="1"/>
  <c r="I732" i="1"/>
  <c r="G731" i="1"/>
  <c r="H731" i="1" s="1"/>
  <c r="I731" i="1"/>
  <c r="F283" i="2"/>
  <c r="G283" i="2" s="1"/>
  <c r="F282" i="2"/>
  <c r="G282" i="2" s="1"/>
  <c r="F281" i="2"/>
  <c r="G281" i="2" s="1"/>
  <c r="F280" i="2"/>
  <c r="G280" i="2" s="1"/>
  <c r="F279" i="2"/>
  <c r="G279" i="2" s="1"/>
  <c r="F278" i="2"/>
  <c r="G278" i="2" s="1"/>
  <c r="F733" i="1"/>
  <c r="G733" i="1" s="1"/>
  <c r="G730" i="1"/>
  <c r="F729" i="1"/>
  <c r="G729" i="1" s="1"/>
  <c r="F728" i="1"/>
  <c r="G728" i="1" s="1"/>
  <c r="F727" i="1"/>
  <c r="G727" i="1" s="1"/>
  <c r="I283" i="2" l="1"/>
  <c r="H283" i="2"/>
  <c r="I282" i="2"/>
  <c r="H282" i="2"/>
  <c r="I281" i="2"/>
  <c r="H281" i="2"/>
  <c r="I280" i="2"/>
  <c r="H280" i="2"/>
  <c r="I279" i="2"/>
  <c r="H279" i="2"/>
  <c r="I278" i="2"/>
  <c r="H278" i="2"/>
  <c r="I733" i="1"/>
  <c r="H733" i="1"/>
  <c r="I730" i="1"/>
  <c r="H730" i="1"/>
  <c r="I729" i="1"/>
  <c r="H729" i="1"/>
  <c r="I728" i="1"/>
  <c r="H728" i="1"/>
  <c r="I727" i="1"/>
  <c r="H727" i="1"/>
  <c r="F726" i="1"/>
  <c r="G726" i="1" s="1"/>
  <c r="I726" i="1" l="1"/>
  <c r="H726" i="1"/>
  <c r="F725" i="1"/>
  <c r="G725" i="1" s="1"/>
  <c r="F724" i="1"/>
  <c r="G724" i="1" s="1"/>
  <c r="F723" i="1"/>
  <c r="G723" i="1" s="1"/>
  <c r="F722" i="1"/>
  <c r="G722" i="1" s="1"/>
  <c r="I725" i="1" l="1"/>
  <c r="H725" i="1"/>
  <c r="I724" i="1"/>
  <c r="H724" i="1"/>
  <c r="I723" i="1"/>
  <c r="H723" i="1"/>
  <c r="I722" i="1"/>
  <c r="H722" i="1"/>
  <c r="F721" i="1"/>
  <c r="G721" i="1" s="1"/>
  <c r="F720" i="1"/>
  <c r="G720" i="1" s="1"/>
  <c r="I721" i="1" l="1"/>
  <c r="H721" i="1"/>
  <c r="I720" i="1"/>
  <c r="H720" i="1"/>
  <c r="F717" i="1"/>
  <c r="F718" i="1"/>
  <c r="G718" i="1" s="1"/>
  <c r="F719" i="1"/>
  <c r="G719" i="1" s="1"/>
  <c r="H718" i="1" l="1"/>
  <c r="I717" i="1"/>
  <c r="I718" i="1"/>
  <c r="G717" i="1"/>
  <c r="H717" i="1" s="1"/>
  <c r="H719" i="1"/>
  <c r="I719" i="1"/>
  <c r="G713" i="1"/>
  <c r="H713" i="1" s="1"/>
  <c r="I713" i="1"/>
  <c r="F277" i="2" l="1"/>
  <c r="G277" i="2" s="1"/>
  <c r="F716" i="1"/>
  <c r="G716" i="1" s="1"/>
  <c r="F715" i="1"/>
  <c r="G715" i="1" s="1"/>
  <c r="F714" i="1"/>
  <c r="G714" i="1" s="1"/>
  <c r="G712" i="1"/>
  <c r="F711" i="1"/>
  <c r="G711" i="1" s="1"/>
  <c r="I711" i="1" l="1"/>
  <c r="I277" i="2"/>
  <c r="H277" i="2"/>
  <c r="I716" i="1"/>
  <c r="H716" i="1"/>
  <c r="I715" i="1"/>
  <c r="H715" i="1"/>
  <c r="I714" i="1"/>
  <c r="H714" i="1"/>
  <c r="I712" i="1"/>
  <c r="H712" i="1"/>
  <c r="H711" i="1"/>
  <c r="F276" i="2"/>
  <c r="I276" i="2" s="1"/>
  <c r="F275" i="2"/>
  <c r="G275" i="2" s="1"/>
  <c r="F710" i="1"/>
  <c r="I710" i="1" s="1"/>
  <c r="G710" i="1" l="1"/>
  <c r="H710" i="1" s="1"/>
  <c r="G276" i="2"/>
  <c r="H276" i="2" s="1"/>
  <c r="I275" i="2"/>
  <c r="H275" i="2"/>
  <c r="F709" i="1"/>
  <c r="G709" i="1" s="1"/>
  <c r="F708" i="1"/>
  <c r="G708" i="1" s="1"/>
  <c r="H709" i="1" l="1"/>
  <c r="I709" i="1"/>
  <c r="I708" i="1"/>
  <c r="H708" i="1"/>
  <c r="F274" i="2"/>
  <c r="G274" i="2" s="1"/>
  <c r="F707" i="1"/>
  <c r="G707" i="1" s="1"/>
  <c r="F706" i="1"/>
  <c r="G706" i="1" s="1"/>
  <c r="F705" i="1"/>
  <c r="G705" i="1" l="1"/>
  <c r="H705" i="1" s="1"/>
  <c r="H707" i="1"/>
  <c r="I274" i="2"/>
  <c r="H274" i="2"/>
  <c r="I707" i="1"/>
  <c r="I706" i="1"/>
  <c r="H706" i="1"/>
  <c r="I705" i="1"/>
  <c r="F273" i="2"/>
  <c r="G273" i="2" s="1"/>
  <c r="I273" i="2" l="1"/>
  <c r="H273" i="2"/>
  <c r="F703" i="1"/>
  <c r="I703" i="1" s="1"/>
  <c r="F272" i="2"/>
  <c r="G272" i="2" s="1"/>
  <c r="F704" i="1"/>
  <c r="I704" i="1" s="1"/>
  <c r="G704" i="1" l="1"/>
  <c r="H704" i="1" s="1"/>
  <c r="I272" i="2"/>
  <c r="H272" i="2"/>
  <c r="G703" i="1"/>
  <c r="H703" i="1" s="1"/>
  <c r="F271" i="2"/>
  <c r="G271" i="2" s="1"/>
  <c r="F270" i="2"/>
  <c r="G270" i="2" s="1"/>
  <c r="F269" i="2"/>
  <c r="G269" i="2" s="1"/>
  <c r="I269" i="2" l="1"/>
  <c r="H271" i="2"/>
  <c r="I271" i="2"/>
  <c r="H269" i="2"/>
  <c r="I270" i="2"/>
  <c r="H270" i="2"/>
  <c r="F702" i="1"/>
  <c r="G702" i="1" s="1"/>
  <c r="H702" i="1" s="1"/>
  <c r="I702" i="1" l="1"/>
  <c r="F701" i="1"/>
  <c r="G701" i="1" s="1"/>
  <c r="F700" i="1"/>
  <c r="G700" i="1" s="1"/>
  <c r="F699" i="1"/>
  <c r="F698" i="1"/>
  <c r="G698" i="1" s="1"/>
  <c r="H700" i="1" l="1"/>
  <c r="G699" i="1"/>
  <c r="H699" i="1" s="1"/>
  <c r="I701" i="1"/>
  <c r="H701" i="1"/>
  <c r="I700" i="1"/>
  <c r="I699" i="1"/>
  <c r="I698" i="1"/>
  <c r="H698" i="1"/>
  <c r="F268" i="2"/>
  <c r="I268" i="2" s="1"/>
  <c r="F267" i="2"/>
  <c r="G267" i="2" s="1"/>
  <c r="F266" i="2"/>
  <c r="G266" i="2" s="1"/>
  <c r="F697" i="1"/>
  <c r="G697" i="1" s="1"/>
  <c r="G268" i="2" l="1"/>
  <c r="H268" i="2" s="1"/>
  <c r="I267" i="2"/>
  <c r="H267" i="2"/>
  <c r="I266" i="2"/>
  <c r="H266" i="2"/>
  <c r="I697" i="1"/>
  <c r="H697" i="1"/>
  <c r="F696" i="1"/>
  <c r="G696" i="1" s="1"/>
  <c r="I696" i="1" l="1"/>
  <c r="H696" i="1"/>
  <c r="F695" i="1"/>
  <c r="G695" i="1" s="1"/>
  <c r="I695" i="1" l="1"/>
  <c r="H695" i="1"/>
  <c r="F694" i="1"/>
  <c r="I694" i="1" s="1"/>
  <c r="F693" i="1"/>
  <c r="G693" i="1" s="1"/>
  <c r="F692" i="1"/>
  <c r="G692" i="1" s="1"/>
  <c r="F691" i="1"/>
  <c r="G691" i="1" s="1"/>
  <c r="F690" i="1"/>
  <c r="G690" i="1" s="1"/>
  <c r="F265" i="2"/>
  <c r="I265" i="2" s="1"/>
  <c r="G694" i="1" l="1"/>
  <c r="H694" i="1" s="1"/>
  <c r="G265" i="2"/>
  <c r="H265" i="2" s="1"/>
  <c r="H692" i="1"/>
  <c r="H691" i="1"/>
  <c r="I691" i="1"/>
  <c r="I692" i="1"/>
  <c r="I693" i="1"/>
  <c r="H693" i="1"/>
  <c r="I690" i="1"/>
  <c r="H690" i="1"/>
  <c r="F682" i="1"/>
  <c r="G682" i="1" s="1"/>
  <c r="H682" i="1" s="1"/>
  <c r="F683" i="1"/>
  <c r="I683" i="1" s="1"/>
  <c r="F684" i="1"/>
  <c r="G684" i="1" s="1"/>
  <c r="H684" i="1" s="1"/>
  <c r="F685" i="1"/>
  <c r="I685" i="1" s="1"/>
  <c r="F686" i="1"/>
  <c r="I686" i="1" s="1"/>
  <c r="F687" i="1"/>
  <c r="I687" i="1" s="1"/>
  <c r="F688" i="1"/>
  <c r="G688" i="1" s="1"/>
  <c r="H688" i="1" s="1"/>
  <c r="F689" i="1"/>
  <c r="I689" i="1" s="1"/>
  <c r="F264" i="2"/>
  <c r="G264" i="2" s="1"/>
  <c r="F263" i="2"/>
  <c r="G263" i="2" s="1"/>
  <c r="F262" i="2"/>
  <c r="G262" i="2" s="1"/>
  <c r="G687" i="1" l="1"/>
  <c r="H687" i="1" s="1"/>
  <c r="G686" i="1"/>
  <c r="H686" i="1" s="1"/>
  <c r="G685" i="1"/>
  <c r="H685" i="1" s="1"/>
  <c r="G683" i="1"/>
  <c r="H683" i="1" s="1"/>
  <c r="G689" i="1"/>
  <c r="H689" i="1" s="1"/>
  <c r="I682" i="1"/>
  <c r="I688" i="1"/>
  <c r="I684" i="1"/>
  <c r="I264" i="2"/>
  <c r="H264" i="2"/>
  <c r="I263" i="2"/>
  <c r="H263" i="2"/>
  <c r="I262" i="2"/>
  <c r="H262" i="2"/>
  <c r="F681" i="1"/>
  <c r="I681" i="1" s="1"/>
  <c r="G681" i="1" l="1"/>
  <c r="H681" i="1" s="1"/>
  <c r="G680" i="1"/>
  <c r="H680" i="1" s="1"/>
  <c r="I680" i="1"/>
  <c r="G679" i="1"/>
  <c r="H679" i="1" s="1"/>
  <c r="I679" i="1"/>
  <c r="G678" i="1"/>
  <c r="F677" i="1"/>
  <c r="I677" i="1" s="1"/>
  <c r="F676" i="1"/>
  <c r="I676" i="1" s="1"/>
  <c r="F675" i="1"/>
  <c r="I675" i="1" s="1"/>
  <c r="G676" i="1" l="1"/>
  <c r="H676" i="1" s="1"/>
  <c r="I678" i="1"/>
  <c r="H678" i="1"/>
  <c r="G677" i="1"/>
  <c r="H677" i="1" s="1"/>
  <c r="G675" i="1"/>
  <c r="H675" i="1" s="1"/>
  <c r="F674" i="1"/>
  <c r="I674" i="1" s="1"/>
  <c r="F673" i="1"/>
  <c r="I673" i="1" s="1"/>
  <c r="F672" i="1"/>
  <c r="I672" i="1" s="1"/>
  <c r="F671" i="1"/>
  <c r="I671" i="1" s="1"/>
  <c r="G671" i="1" l="1"/>
  <c r="H671" i="1" s="1"/>
  <c r="G672" i="1"/>
  <c r="H672" i="1" s="1"/>
  <c r="G674" i="1"/>
  <c r="H674" i="1" s="1"/>
  <c r="G673" i="1"/>
  <c r="H673" i="1" s="1"/>
  <c r="G431" i="12"/>
  <c r="E431" i="12"/>
  <c r="C431" i="12"/>
  <c r="G400" i="12"/>
  <c r="E400" i="12"/>
  <c r="C400" i="12"/>
  <c r="G370" i="12"/>
  <c r="E370" i="12"/>
  <c r="C370" i="12"/>
  <c r="G339" i="12"/>
  <c r="E339" i="12"/>
  <c r="C339" i="12"/>
  <c r="E309" i="12"/>
  <c r="G309" i="12"/>
  <c r="C309" i="12"/>
  <c r="C278" i="12"/>
  <c r="G278" i="12"/>
  <c r="E278" i="12"/>
  <c r="F670" i="1"/>
  <c r="G670" i="1" s="1"/>
  <c r="H670" i="1" s="1"/>
  <c r="I339" i="12" l="1"/>
  <c r="I431" i="12"/>
  <c r="I370" i="12"/>
  <c r="I278" i="12"/>
  <c r="I400" i="12"/>
  <c r="I309" i="12"/>
  <c r="I670" i="1"/>
  <c r="G669" i="1"/>
  <c r="H669" i="1" s="1"/>
  <c r="I669" i="1"/>
  <c r="F667" i="1"/>
  <c r="F668" i="1"/>
  <c r="F666" i="1"/>
  <c r="I666" i="1" s="1"/>
  <c r="G667" i="1" l="1"/>
  <c r="H667" i="1" s="1"/>
  <c r="G668" i="1"/>
  <c r="H668" i="1" s="1"/>
  <c r="I668" i="1"/>
  <c r="I667" i="1"/>
  <c r="G666" i="1"/>
  <c r="H666" i="1" s="1"/>
  <c r="F261" i="2"/>
  <c r="G261" i="2" s="1"/>
  <c r="F260" i="2"/>
  <c r="G260" i="2" s="1"/>
  <c r="F259" i="2"/>
  <c r="G259" i="2" s="1"/>
  <c r="H259" i="2" s="1"/>
  <c r="I259" i="2" l="1"/>
  <c r="H261" i="2"/>
  <c r="I261" i="2"/>
  <c r="I260" i="2"/>
  <c r="H260" i="2"/>
  <c r="F663" i="1"/>
  <c r="G663" i="1" s="1"/>
  <c r="F664" i="1"/>
  <c r="G664" i="1" s="1"/>
  <c r="H664" i="1" s="1"/>
  <c r="H663" i="1" l="1"/>
  <c r="I663" i="1"/>
  <c r="I664" i="1"/>
  <c r="F662" i="1"/>
  <c r="G662" i="1" s="1"/>
  <c r="I662" i="1" l="1"/>
  <c r="H662" i="1"/>
  <c r="F660" i="1"/>
  <c r="I660" i="1" s="1"/>
  <c r="F661" i="1"/>
  <c r="I661" i="1" s="1"/>
  <c r="F659" i="1"/>
  <c r="G659" i="1" s="1"/>
  <c r="H659" i="1" s="1"/>
  <c r="G660" i="1" l="1"/>
  <c r="H660" i="1" s="1"/>
  <c r="G661" i="1"/>
  <c r="H661" i="1" s="1"/>
  <c r="I659" i="1"/>
  <c r="G658" i="1"/>
  <c r="H658" i="1" s="1"/>
  <c r="I658" i="1"/>
  <c r="G657" i="1" l="1"/>
  <c r="H657" i="1" s="1"/>
  <c r="I657" i="1"/>
  <c r="F656" i="1"/>
  <c r="I656" i="1" s="1"/>
  <c r="F655" i="1"/>
  <c r="I655" i="1" s="1"/>
  <c r="F654" i="1"/>
  <c r="G654" i="1" s="1"/>
  <c r="F653" i="1"/>
  <c r="G653" i="1" s="1"/>
  <c r="F652" i="1"/>
  <c r="G652" i="1" s="1"/>
  <c r="F651" i="1"/>
  <c r="G651" i="1" s="1"/>
  <c r="G656" i="1" l="1"/>
  <c r="H656" i="1" s="1"/>
  <c r="G655" i="1"/>
  <c r="H655" i="1" s="1"/>
  <c r="H654" i="1"/>
  <c r="I654" i="1"/>
  <c r="I653" i="1"/>
  <c r="H653" i="1"/>
  <c r="I652" i="1"/>
  <c r="H652" i="1"/>
  <c r="I651" i="1"/>
  <c r="H651" i="1"/>
  <c r="F650" i="1"/>
  <c r="F649" i="1"/>
  <c r="G649" i="1" s="1"/>
  <c r="G650" i="1" l="1"/>
  <c r="H650" i="1" s="1"/>
  <c r="I650" i="1"/>
  <c r="I649" i="1"/>
  <c r="H649" i="1"/>
  <c r="E3" i="13"/>
  <c r="E4" i="13" s="1"/>
  <c r="F648" i="1" l="1"/>
  <c r="G648" i="1" s="1"/>
  <c r="I648" i="1" l="1"/>
  <c r="H648" i="1"/>
  <c r="F646" i="1"/>
  <c r="F647" i="1"/>
  <c r="G647" i="1" s="1"/>
  <c r="H647" i="1" l="1"/>
  <c r="I647" i="1"/>
  <c r="I646" i="1"/>
  <c r="G646" i="1"/>
  <c r="H646" i="1" s="1"/>
  <c r="F258" i="2"/>
  <c r="F257" i="2"/>
  <c r="G257" i="2" s="1"/>
  <c r="F256" i="2"/>
  <c r="F645" i="1"/>
  <c r="G645" i="1" s="1"/>
  <c r="F644" i="1"/>
  <c r="F643" i="1"/>
  <c r="G643" i="1" s="1"/>
  <c r="F642" i="1"/>
  <c r="F641" i="1"/>
  <c r="H257" i="2" l="1"/>
  <c r="G256" i="2"/>
  <c r="H256" i="2" s="1"/>
  <c r="G258" i="2"/>
  <c r="H258" i="2" s="1"/>
  <c r="H643" i="1"/>
  <c r="H645" i="1"/>
  <c r="G642" i="1"/>
  <c r="H642" i="1" s="1"/>
  <c r="G644" i="1"/>
  <c r="H644" i="1" s="1"/>
  <c r="I258" i="2"/>
  <c r="I257" i="2"/>
  <c r="I256" i="2"/>
  <c r="I645" i="1"/>
  <c r="I644" i="1"/>
  <c r="I643" i="1"/>
  <c r="I642" i="1"/>
  <c r="G641" i="1"/>
  <c r="H641" i="1" s="1"/>
  <c r="I641" i="1"/>
  <c r="F640" i="1"/>
  <c r="G640" i="1" s="1"/>
  <c r="I640" i="1" l="1"/>
  <c r="H640" i="1"/>
  <c r="F576" i="1"/>
  <c r="F639" i="1"/>
  <c r="G639" i="1" s="1"/>
  <c r="H639" i="1" s="1"/>
  <c r="I639" i="1" l="1"/>
  <c r="F638" i="1"/>
  <c r="F637" i="1"/>
  <c r="G637" i="1" s="1"/>
  <c r="F636" i="1"/>
  <c r="G636" i="1" s="1"/>
  <c r="F635" i="1"/>
  <c r="G635" i="1" s="1"/>
  <c r="H635" i="1" s="1"/>
  <c r="G638" i="1" l="1"/>
  <c r="H638" i="1" s="1"/>
  <c r="I638" i="1"/>
  <c r="I637" i="1"/>
  <c r="H637" i="1"/>
  <c r="I636" i="1"/>
  <c r="H636" i="1"/>
  <c r="I635" i="1"/>
  <c r="F634" i="1"/>
  <c r="G634" i="1" l="1"/>
  <c r="H634" i="1" s="1"/>
  <c r="I634" i="1"/>
  <c r="G543" i="1"/>
  <c r="H543" i="1" s="1"/>
  <c r="I543" i="1"/>
  <c r="F255" i="2"/>
  <c r="G255" i="2" s="1"/>
  <c r="F633" i="1"/>
  <c r="G633" i="1" s="1"/>
  <c r="F632" i="1"/>
  <c r="G632" i="1" s="1"/>
  <c r="F631" i="1"/>
  <c r="G631" i="1" s="1"/>
  <c r="F630" i="1"/>
  <c r="G630" i="1" s="1"/>
  <c r="F629" i="1"/>
  <c r="G629" i="1" s="1"/>
  <c r="G628" i="1"/>
  <c r="H628" i="1" s="1"/>
  <c r="I628" i="1"/>
  <c r="H255" i="2" l="1"/>
  <c r="H631" i="1"/>
  <c r="H633" i="1"/>
  <c r="H632" i="1"/>
  <c r="I255" i="2"/>
  <c r="I633" i="1"/>
  <c r="I632" i="1"/>
  <c r="I631" i="1"/>
  <c r="I630" i="1"/>
  <c r="H630" i="1"/>
  <c r="I629" i="1"/>
  <c r="H629" i="1"/>
  <c r="G622" i="1"/>
  <c r="H622" i="1" s="1"/>
  <c r="I622" i="1"/>
  <c r="F627" i="1"/>
  <c r="I627" i="1" s="1"/>
  <c r="F626" i="1"/>
  <c r="G626" i="1" s="1"/>
  <c r="F625" i="1"/>
  <c r="G625" i="1" s="1"/>
  <c r="F624" i="1"/>
  <c r="G624" i="1" s="1"/>
  <c r="F623" i="1"/>
  <c r="G623" i="1" s="1"/>
  <c r="G621" i="1"/>
  <c r="F620" i="1"/>
  <c r="G620" i="1" s="1"/>
  <c r="G627" i="1" l="1"/>
  <c r="H627" i="1" s="1"/>
  <c r="H620" i="1"/>
  <c r="I620" i="1"/>
  <c r="H625" i="1"/>
  <c r="I625" i="1"/>
  <c r="H626" i="1"/>
  <c r="I626" i="1"/>
  <c r="I624" i="1"/>
  <c r="H624" i="1"/>
  <c r="I623" i="1"/>
  <c r="H623" i="1"/>
  <c r="I621" i="1"/>
  <c r="H621" i="1"/>
  <c r="F619" i="1"/>
  <c r="G619" i="1" s="1"/>
  <c r="F618" i="1"/>
  <c r="G618" i="1" s="1"/>
  <c r="F617" i="1"/>
  <c r="G617" i="1" s="1"/>
  <c r="F616" i="1"/>
  <c r="G616" i="1" s="1"/>
  <c r="F615" i="1"/>
  <c r="G615" i="1" s="1"/>
  <c r="F614" i="1"/>
  <c r="G614" i="1" s="1"/>
  <c r="F613" i="1"/>
  <c r="G613" i="1" s="1"/>
  <c r="I614" i="1" l="1"/>
  <c r="I619" i="1"/>
  <c r="H619" i="1"/>
  <c r="I618" i="1"/>
  <c r="H618" i="1"/>
  <c r="I617" i="1"/>
  <c r="H617" i="1"/>
  <c r="I616" i="1"/>
  <c r="H616" i="1"/>
  <c r="I615" i="1"/>
  <c r="H615" i="1"/>
  <c r="H614" i="1"/>
  <c r="I613" i="1"/>
  <c r="H613" i="1"/>
  <c r="F254" i="2"/>
  <c r="I254" i="2" s="1"/>
  <c r="F612" i="1"/>
  <c r="I612" i="1" s="1"/>
  <c r="F611" i="1"/>
  <c r="G611" i="1" s="1"/>
  <c r="F610" i="1"/>
  <c r="G610" i="1" s="1"/>
  <c r="G254" i="2" l="1"/>
  <c r="H254" i="2" s="1"/>
  <c r="G612" i="1"/>
  <c r="H612" i="1" s="1"/>
  <c r="I611" i="1"/>
  <c r="H611" i="1"/>
  <c r="H610" i="1"/>
  <c r="I610" i="1"/>
  <c r="F253" i="2"/>
  <c r="I253" i="2" s="1"/>
  <c r="G253" i="2" l="1"/>
  <c r="H253" i="2" s="1"/>
  <c r="F609" i="1"/>
  <c r="G609" i="1" s="1"/>
  <c r="I609" i="1" l="1"/>
  <c r="H609" i="1"/>
  <c r="F252" i="2"/>
  <c r="G252" i="2" s="1"/>
  <c r="F251" i="2"/>
  <c r="G251" i="2" s="1"/>
  <c r="F250" i="2"/>
  <c r="I252" i="2" l="1"/>
  <c r="H252" i="2"/>
  <c r="I251" i="2"/>
  <c r="H251" i="2"/>
  <c r="I250" i="2"/>
  <c r="G250" i="2"/>
  <c r="H250" i="2" s="1"/>
  <c r="F608" i="1"/>
  <c r="G608" i="1" s="1"/>
  <c r="H608" i="1" s="1"/>
  <c r="F607" i="1"/>
  <c r="G607" i="1" s="1"/>
  <c r="H607" i="1" s="1"/>
  <c r="F606" i="1"/>
  <c r="G606" i="1" s="1"/>
  <c r="H606" i="1" s="1"/>
  <c r="F605" i="1"/>
  <c r="G605" i="1" s="1"/>
  <c r="F604" i="1"/>
  <c r="G604" i="1" s="1"/>
  <c r="F603" i="1"/>
  <c r="G603" i="1" s="1"/>
  <c r="H603" i="1" s="1"/>
  <c r="F602" i="1"/>
  <c r="I602" i="1" s="1"/>
  <c r="F601" i="1"/>
  <c r="G601" i="1" s="1"/>
  <c r="H601" i="1" s="1"/>
  <c r="F600" i="1"/>
  <c r="G594" i="1"/>
  <c r="H594" i="1" s="1"/>
  <c r="I594" i="1"/>
  <c r="I606" i="1" l="1"/>
  <c r="G602" i="1"/>
  <c r="H602" i="1" s="1"/>
  <c r="G600" i="1"/>
  <c r="H600" i="1" s="1"/>
  <c r="I608" i="1"/>
  <c r="I607" i="1"/>
  <c r="H605" i="1"/>
  <c r="I605" i="1"/>
  <c r="H604" i="1"/>
  <c r="I604" i="1"/>
  <c r="I603" i="1"/>
  <c r="I601" i="1"/>
  <c r="I600" i="1"/>
  <c r="G592" i="1"/>
  <c r="H592" i="1" s="1"/>
  <c r="I592" i="1"/>
  <c r="G596" i="1"/>
  <c r="H596" i="1" s="1"/>
  <c r="I596" i="1"/>
  <c r="G591" i="1"/>
  <c r="H591" i="1" s="1"/>
  <c r="G593" i="1"/>
  <c r="H593" i="1" s="1"/>
  <c r="G595" i="1"/>
  <c r="H595" i="1" s="1"/>
  <c r="I595" i="1"/>
  <c r="F597" i="1"/>
  <c r="G597" i="1" s="1"/>
  <c r="H597" i="1" s="1"/>
  <c r="F598" i="1"/>
  <c r="G598" i="1" s="1"/>
  <c r="H598" i="1" s="1"/>
  <c r="F249" i="2"/>
  <c r="G249" i="2" s="1"/>
  <c r="H249" i="2" s="1"/>
  <c r="F248" i="2"/>
  <c r="G248" i="2" s="1"/>
  <c r="H248" i="2" s="1"/>
  <c r="F247" i="2"/>
  <c r="G247" i="2" s="1"/>
  <c r="H247" i="2" s="1"/>
  <c r="F246" i="2"/>
  <c r="G246" i="2" s="1"/>
  <c r="H246" i="2" s="1"/>
  <c r="F245" i="2"/>
  <c r="G245" i="2" s="1"/>
  <c r="H245" i="2" s="1"/>
  <c r="F244" i="2"/>
  <c r="G244" i="2" s="1"/>
  <c r="H244" i="2" s="1"/>
  <c r="F243" i="2"/>
  <c r="G243" i="2" s="1"/>
  <c r="H243" i="2" s="1"/>
  <c r="F242" i="2"/>
  <c r="I242" i="2" s="1"/>
  <c r="F241" i="2"/>
  <c r="G241" i="2" s="1"/>
  <c r="H241" i="2" s="1"/>
  <c r="F240" i="2"/>
  <c r="G240" i="2" s="1"/>
  <c r="H240" i="2" s="1"/>
  <c r="F239" i="2"/>
  <c r="G239" i="2" s="1"/>
  <c r="H239" i="2" s="1"/>
  <c r="F238" i="2"/>
  <c r="G238" i="2" s="1"/>
  <c r="H238" i="2" s="1"/>
  <c r="F590" i="1"/>
  <c r="G590" i="1" s="1"/>
  <c r="G589" i="1"/>
  <c r="H589" i="1" s="1"/>
  <c r="I589" i="1"/>
  <c r="G588" i="1"/>
  <c r="H588" i="1" s="1"/>
  <c r="I588" i="1"/>
  <c r="G587" i="1"/>
  <c r="H587" i="1" s="1"/>
  <c r="F586" i="1"/>
  <c r="G586" i="1" s="1"/>
  <c r="H586" i="1" s="1"/>
  <c r="F585" i="1"/>
  <c r="G585" i="1" s="1"/>
  <c r="H585" i="1" s="1"/>
  <c r="F584" i="1"/>
  <c r="G584" i="1" s="1"/>
  <c r="H584" i="1" s="1"/>
  <c r="F583" i="1"/>
  <c r="G583" i="1" s="1"/>
  <c r="H583" i="1" s="1"/>
  <c r="F582" i="1"/>
  <c r="G582" i="1" s="1"/>
  <c r="H582" i="1" s="1"/>
  <c r="G570" i="1"/>
  <c r="H570" i="1" s="1"/>
  <c r="I570" i="1"/>
  <c r="G571" i="1"/>
  <c r="H571" i="1" s="1"/>
  <c r="I571" i="1"/>
  <c r="G569" i="1"/>
  <c r="H569" i="1" s="1"/>
  <c r="I569" i="1"/>
  <c r="F581" i="1"/>
  <c r="G581" i="1" s="1"/>
  <c r="H581" i="1" s="1"/>
  <c r="F580" i="1"/>
  <c r="G580" i="1" s="1"/>
  <c r="H580" i="1" s="1"/>
  <c r="F579" i="1"/>
  <c r="G579" i="1" s="1"/>
  <c r="H579" i="1" s="1"/>
  <c r="F578" i="1"/>
  <c r="G578" i="1" s="1"/>
  <c r="H578" i="1" s="1"/>
  <c r="F577" i="1"/>
  <c r="G577" i="1" s="1"/>
  <c r="H577" i="1" s="1"/>
  <c r="G576" i="1"/>
  <c r="H576" i="1" s="1"/>
  <c r="F575" i="1"/>
  <c r="G575" i="1" s="1"/>
  <c r="H575" i="1" s="1"/>
  <c r="F574" i="1"/>
  <c r="G574" i="1" s="1"/>
  <c r="H574" i="1" s="1"/>
  <c r="F573" i="1"/>
  <c r="G573" i="1" s="1"/>
  <c r="H573" i="1" s="1"/>
  <c r="F572" i="1"/>
  <c r="G572" i="1" s="1"/>
  <c r="H572" i="1" s="1"/>
  <c r="G568" i="1"/>
  <c r="H568" i="1" s="1"/>
  <c r="F567" i="1"/>
  <c r="G567" i="1" s="1"/>
  <c r="H567" i="1" s="1"/>
  <c r="F566" i="1"/>
  <c r="G566" i="1" s="1"/>
  <c r="H566" i="1" s="1"/>
  <c r="F565" i="1"/>
  <c r="G565" i="1" s="1"/>
  <c r="H565" i="1" s="1"/>
  <c r="F237" i="2"/>
  <c r="G237" i="2" s="1"/>
  <c r="H237" i="2" s="1"/>
  <c r="F236" i="2"/>
  <c r="G236" i="2" s="1"/>
  <c r="H236" i="2" s="1"/>
  <c r="F235" i="2"/>
  <c r="G235" i="2" s="1"/>
  <c r="H235" i="2" s="1"/>
  <c r="F234" i="2"/>
  <c r="G234" i="2" s="1"/>
  <c r="H234" i="2" s="1"/>
  <c r="F233" i="2"/>
  <c r="G233" i="2" s="1"/>
  <c r="H233" i="2" s="1"/>
  <c r="F232" i="2"/>
  <c r="G232" i="2" s="1"/>
  <c r="H232" i="2" s="1"/>
  <c r="F231" i="2"/>
  <c r="G231" i="2" s="1"/>
  <c r="H231" i="2" s="1"/>
  <c r="F230" i="2"/>
  <c r="G230" i="2" s="1"/>
  <c r="H230" i="2" s="1"/>
  <c r="F226" i="2"/>
  <c r="G226" i="2" s="1"/>
  <c r="H226" i="2" s="1"/>
  <c r="F564" i="1"/>
  <c r="G564" i="1" s="1"/>
  <c r="H564" i="1" s="1"/>
  <c r="F563" i="1"/>
  <c r="G563" i="1" s="1"/>
  <c r="H563" i="1" s="1"/>
  <c r="F562" i="1"/>
  <c r="G562" i="1" s="1"/>
  <c r="H562" i="1" s="1"/>
  <c r="F561" i="1"/>
  <c r="G561" i="1" s="1"/>
  <c r="H561" i="1" s="1"/>
  <c r="F560" i="1"/>
  <c r="G560" i="1" s="1"/>
  <c r="H560" i="1" s="1"/>
  <c r="F559" i="1"/>
  <c r="G559" i="1" s="1"/>
  <c r="H559" i="1" s="1"/>
  <c r="F558" i="1"/>
  <c r="G558" i="1" s="1"/>
  <c r="H558" i="1" s="1"/>
  <c r="F557" i="1"/>
  <c r="G557" i="1" s="1"/>
  <c r="H557" i="1" s="1"/>
  <c r="F556" i="1"/>
  <c r="G556" i="1" s="1"/>
  <c r="H556" i="1" s="1"/>
  <c r="F555" i="1"/>
  <c r="G555" i="1" s="1"/>
  <c r="H555" i="1" s="1"/>
  <c r="F554" i="1"/>
  <c r="G554" i="1" s="1"/>
  <c r="H554" i="1" s="1"/>
  <c r="I552" i="1"/>
  <c r="I551" i="1"/>
  <c r="G552" i="1"/>
  <c r="H552" i="1" s="1"/>
  <c r="F553" i="1"/>
  <c r="G553" i="1" s="1"/>
  <c r="H553" i="1" s="1"/>
  <c r="G551" i="1"/>
  <c r="H551" i="1" s="1"/>
  <c r="F550" i="1"/>
  <c r="G550" i="1" s="1"/>
  <c r="H550" i="1" s="1"/>
  <c r="F549" i="1"/>
  <c r="G549" i="1" s="1"/>
  <c r="H549" i="1" s="1"/>
  <c r="F548" i="1"/>
  <c r="G548" i="1" s="1"/>
  <c r="H548" i="1" s="1"/>
  <c r="F547" i="1"/>
  <c r="G547" i="1" s="1"/>
  <c r="H547" i="1" s="1"/>
  <c r="F546" i="1"/>
  <c r="G546" i="1" s="1"/>
  <c r="H546" i="1" s="1"/>
  <c r="F544" i="1"/>
  <c r="G544" i="1" s="1"/>
  <c r="H544" i="1" s="1"/>
  <c r="F545" i="1"/>
  <c r="G545" i="1" s="1"/>
  <c r="H545" i="1" s="1"/>
  <c r="G540" i="1"/>
  <c r="H540" i="1" s="1"/>
  <c r="I540" i="1"/>
  <c r="G539" i="1"/>
  <c r="H539" i="1" s="1"/>
  <c r="I539" i="1"/>
  <c r="G538" i="1"/>
  <c r="H538" i="1" s="1"/>
  <c r="I538" i="1"/>
  <c r="G537" i="1"/>
  <c r="H537" i="1" s="1"/>
  <c r="I537" i="1"/>
  <c r="G536" i="1"/>
  <c r="H536" i="1" s="1"/>
  <c r="I536" i="1"/>
  <c r="G535" i="1"/>
  <c r="H535" i="1" s="1"/>
  <c r="F541" i="1"/>
  <c r="G541" i="1" s="1"/>
  <c r="H541" i="1" s="1"/>
  <c r="G542" i="1"/>
  <c r="H542" i="1" s="1"/>
  <c r="G533" i="1"/>
  <c r="H533" i="1" s="1"/>
  <c r="I533" i="1"/>
  <c r="G532" i="1"/>
  <c r="H532" i="1" s="1"/>
  <c r="I532" i="1"/>
  <c r="G531" i="1"/>
  <c r="H531" i="1" s="1"/>
  <c r="I531" i="1"/>
  <c r="G529" i="1"/>
  <c r="H529" i="1" s="1"/>
  <c r="I529" i="1"/>
  <c r="F534" i="1"/>
  <c r="G534" i="1" s="1"/>
  <c r="H534" i="1" s="1"/>
  <c r="F229" i="2"/>
  <c r="G229" i="2" s="1"/>
  <c r="H229" i="2" s="1"/>
  <c r="F228" i="2"/>
  <c r="G228" i="2" s="1"/>
  <c r="H228" i="2" s="1"/>
  <c r="F227" i="2"/>
  <c r="G227" i="2" s="1"/>
  <c r="H227" i="2" s="1"/>
  <c r="F225" i="2"/>
  <c r="G225" i="2" s="1"/>
  <c r="H225" i="2" s="1"/>
  <c r="F224" i="2"/>
  <c r="G224" i="2" s="1"/>
  <c r="H224" i="2" s="1"/>
  <c r="F223" i="2"/>
  <c r="G223" i="2" s="1"/>
  <c r="H223" i="2" s="1"/>
  <c r="F222" i="2"/>
  <c r="G222" i="2" s="1"/>
  <c r="H222" i="2" s="1"/>
  <c r="F221" i="2"/>
  <c r="G221" i="2" s="1"/>
  <c r="H221" i="2" s="1"/>
  <c r="F220" i="2"/>
  <c r="G220" i="2" s="1"/>
  <c r="H220" i="2" s="1"/>
  <c r="F219" i="2"/>
  <c r="G219" i="2" s="1"/>
  <c r="H219" i="2" s="1"/>
  <c r="F218" i="2"/>
  <c r="G218" i="2" s="1"/>
  <c r="H218" i="2" s="1"/>
  <c r="F217" i="2"/>
  <c r="G217" i="2" s="1"/>
  <c r="H217" i="2" s="1"/>
  <c r="F216" i="2"/>
  <c r="G216" i="2" s="1"/>
  <c r="H216" i="2" s="1"/>
  <c r="F517" i="1"/>
  <c r="G517" i="1" s="1"/>
  <c r="H517" i="1" s="1"/>
  <c r="F518" i="1"/>
  <c r="G518" i="1" s="1"/>
  <c r="H518" i="1" s="1"/>
  <c r="F519" i="1"/>
  <c r="G519" i="1" s="1"/>
  <c r="H519" i="1" s="1"/>
  <c r="F520" i="1"/>
  <c r="G520" i="1" s="1"/>
  <c r="H520" i="1" s="1"/>
  <c r="F521" i="1"/>
  <c r="G521" i="1" s="1"/>
  <c r="H521" i="1" s="1"/>
  <c r="F522" i="1"/>
  <c r="G522" i="1" s="1"/>
  <c r="H522" i="1" s="1"/>
  <c r="F523" i="1"/>
  <c r="G523" i="1" s="1"/>
  <c r="H523" i="1" s="1"/>
  <c r="F524" i="1"/>
  <c r="G524" i="1" s="1"/>
  <c r="H524" i="1" s="1"/>
  <c r="F525" i="1"/>
  <c r="G525" i="1" s="1"/>
  <c r="H525" i="1" s="1"/>
  <c r="F526" i="1"/>
  <c r="G526" i="1" s="1"/>
  <c r="H526" i="1" s="1"/>
  <c r="F527" i="1"/>
  <c r="G527" i="1" s="1"/>
  <c r="H527" i="1" s="1"/>
  <c r="G528" i="1"/>
  <c r="H528" i="1" s="1"/>
  <c r="G530" i="1"/>
  <c r="H530" i="1" s="1"/>
  <c r="F516" i="1"/>
  <c r="I516" i="1" s="1"/>
  <c r="I515" i="1"/>
  <c r="G515" i="1"/>
  <c r="H515" i="1" s="1"/>
  <c r="F215" i="2"/>
  <c r="G215" i="2" s="1"/>
  <c r="H215" i="2" s="1"/>
  <c r="F513" i="1"/>
  <c r="G513" i="1" s="1"/>
  <c r="H513" i="1" s="1"/>
  <c r="G512" i="1"/>
  <c r="H512" i="1" s="1"/>
  <c r="I512" i="1"/>
  <c r="F514" i="1"/>
  <c r="G514" i="1" s="1"/>
  <c r="H514" i="1" s="1"/>
  <c r="G511" i="1"/>
  <c r="H511" i="1" s="1"/>
  <c r="F510" i="1"/>
  <c r="G510" i="1" s="1"/>
  <c r="H510" i="1" s="1"/>
  <c r="F509" i="1"/>
  <c r="G509" i="1" s="1"/>
  <c r="H509" i="1" s="1"/>
  <c r="F508" i="1"/>
  <c r="G508" i="1" s="1"/>
  <c r="H508" i="1" s="1"/>
  <c r="F507" i="1"/>
  <c r="G507" i="1" s="1"/>
  <c r="H507" i="1" s="1"/>
  <c r="F506" i="1"/>
  <c r="G506" i="1" s="1"/>
  <c r="H506" i="1" s="1"/>
  <c r="F504" i="1"/>
  <c r="G504" i="1" s="1"/>
  <c r="H504" i="1" s="1"/>
  <c r="F505" i="1"/>
  <c r="G505" i="1" s="1"/>
  <c r="H505" i="1" s="1"/>
  <c r="G500" i="1"/>
  <c r="H500" i="1" s="1"/>
  <c r="I500" i="1"/>
  <c r="F501" i="1"/>
  <c r="G501" i="1" s="1"/>
  <c r="H501" i="1" s="1"/>
  <c r="F503" i="1"/>
  <c r="G503" i="1" s="1"/>
  <c r="H503" i="1" s="1"/>
  <c r="F502" i="1"/>
  <c r="G502" i="1" s="1"/>
  <c r="H502" i="1" s="1"/>
  <c r="G499" i="1"/>
  <c r="H499" i="1" s="1"/>
  <c r="F498" i="1"/>
  <c r="G498" i="1" s="1"/>
  <c r="H498" i="1" s="1"/>
  <c r="F497" i="1"/>
  <c r="G497" i="1" s="1"/>
  <c r="H497" i="1" s="1"/>
  <c r="F496" i="1"/>
  <c r="G496" i="1" s="1"/>
  <c r="H496" i="1" s="1"/>
  <c r="F495" i="1"/>
  <c r="G495" i="1" s="1"/>
  <c r="H495" i="1" s="1"/>
  <c r="F494" i="1"/>
  <c r="G494" i="1" s="1"/>
  <c r="H494" i="1" s="1"/>
  <c r="F493" i="1"/>
  <c r="G493" i="1" s="1"/>
  <c r="H493" i="1" s="1"/>
  <c r="F492" i="1"/>
  <c r="G492" i="1" s="1"/>
  <c r="H492" i="1" s="1"/>
  <c r="F491" i="1"/>
  <c r="G491" i="1" s="1"/>
  <c r="H491" i="1" s="1"/>
  <c r="F490" i="1"/>
  <c r="G490" i="1" s="1"/>
  <c r="H490" i="1" s="1"/>
  <c r="F489" i="1"/>
  <c r="G489" i="1" s="1"/>
  <c r="H489" i="1" s="1"/>
  <c r="F487" i="1"/>
  <c r="G487" i="1" s="1"/>
  <c r="H487" i="1" s="1"/>
  <c r="F486" i="1"/>
  <c r="G486" i="1" s="1"/>
  <c r="H486" i="1" s="1"/>
  <c r="G485" i="1"/>
  <c r="H485" i="1" s="1"/>
  <c r="I485" i="1"/>
  <c r="F488" i="1"/>
  <c r="G488" i="1" s="1"/>
  <c r="H488" i="1" s="1"/>
  <c r="F207" i="2"/>
  <c r="G207" i="2" s="1"/>
  <c r="H207" i="2" s="1"/>
  <c r="F208" i="2"/>
  <c r="G208" i="2" s="1"/>
  <c r="H208" i="2" s="1"/>
  <c r="F209" i="2"/>
  <c r="G209" i="2" s="1"/>
  <c r="H209" i="2" s="1"/>
  <c r="F210" i="2"/>
  <c r="G210" i="2" s="1"/>
  <c r="H210" i="2" s="1"/>
  <c r="F211" i="2"/>
  <c r="G211" i="2" s="1"/>
  <c r="H211" i="2" s="1"/>
  <c r="F212" i="2"/>
  <c r="G212" i="2" s="1"/>
  <c r="H212" i="2" s="1"/>
  <c r="F213" i="2"/>
  <c r="G213" i="2" s="1"/>
  <c r="H213" i="2" s="1"/>
  <c r="F214" i="2"/>
  <c r="G214" i="2" s="1"/>
  <c r="H214" i="2" s="1"/>
  <c r="F206" i="2"/>
  <c r="G206" i="2" s="1"/>
  <c r="H206" i="2" s="1"/>
  <c r="F205" i="2"/>
  <c r="G205" i="2" s="1"/>
  <c r="H205" i="2" s="1"/>
  <c r="F484" i="1"/>
  <c r="G484" i="1" s="1"/>
  <c r="H484" i="1" s="1"/>
  <c r="F483" i="1"/>
  <c r="G483" i="1" s="1"/>
  <c r="H483" i="1" s="1"/>
  <c r="F482" i="1"/>
  <c r="G482" i="1" s="1"/>
  <c r="H482" i="1" s="1"/>
  <c r="F204" i="2"/>
  <c r="G204" i="2" s="1"/>
  <c r="H204" i="2" s="1"/>
  <c r="F480" i="1"/>
  <c r="G480" i="1" s="1"/>
  <c r="H480" i="1" s="1"/>
  <c r="F481" i="1"/>
  <c r="G481" i="1" s="1"/>
  <c r="H481" i="1" s="1"/>
  <c r="F479" i="1"/>
  <c r="F200" i="2"/>
  <c r="G200" i="2" s="1"/>
  <c r="H200" i="2" s="1"/>
  <c r="F199" i="2"/>
  <c r="G199" i="2" s="1"/>
  <c r="H199" i="2" s="1"/>
  <c r="F203" i="2"/>
  <c r="G203" i="2" s="1"/>
  <c r="H203" i="2" s="1"/>
  <c r="F202" i="2"/>
  <c r="G202" i="2" s="1"/>
  <c r="H202" i="2" s="1"/>
  <c r="F201" i="2"/>
  <c r="G201" i="2" s="1"/>
  <c r="H201" i="2" s="1"/>
  <c r="F194" i="2"/>
  <c r="G194" i="2" s="1"/>
  <c r="H194" i="2" s="1"/>
  <c r="F195" i="2"/>
  <c r="G195" i="2" s="1"/>
  <c r="H195" i="2" s="1"/>
  <c r="F193" i="2"/>
  <c r="G193" i="2" s="1"/>
  <c r="H193" i="2" s="1"/>
  <c r="F192" i="2"/>
  <c r="G192" i="2" s="1"/>
  <c r="H192" i="2" s="1"/>
  <c r="F191" i="2"/>
  <c r="G191" i="2" s="1"/>
  <c r="H191" i="2" s="1"/>
  <c r="F190" i="2"/>
  <c r="G190" i="2" s="1"/>
  <c r="H190" i="2" s="1"/>
  <c r="F189" i="2"/>
  <c r="G189" i="2" s="1"/>
  <c r="H189" i="2" s="1"/>
  <c r="G477" i="1"/>
  <c r="H477" i="1" s="1"/>
  <c r="I477" i="1"/>
  <c r="G476" i="1"/>
  <c r="H476" i="1" s="1"/>
  <c r="I476" i="1"/>
  <c r="F198" i="2"/>
  <c r="G198" i="2" s="1"/>
  <c r="H198" i="2" s="1"/>
  <c r="F197" i="2"/>
  <c r="G197" i="2" s="1"/>
  <c r="H197" i="2" s="1"/>
  <c r="F196" i="2"/>
  <c r="G196" i="2" s="1"/>
  <c r="H196" i="2" s="1"/>
  <c r="F478" i="1"/>
  <c r="G478" i="1" s="1"/>
  <c r="H478" i="1" s="1"/>
  <c r="G475" i="1"/>
  <c r="H475" i="1" s="1"/>
  <c r="F474" i="1"/>
  <c r="G474" i="1" s="1"/>
  <c r="H474" i="1" s="1"/>
  <c r="F468" i="1"/>
  <c r="G468" i="1" s="1"/>
  <c r="H468" i="1" s="1"/>
  <c r="F467" i="1"/>
  <c r="G467" i="1" s="1"/>
  <c r="H467" i="1" s="1"/>
  <c r="F473" i="1"/>
  <c r="G473" i="1" s="1"/>
  <c r="H473" i="1" s="1"/>
  <c r="F472" i="1"/>
  <c r="G472" i="1" s="1"/>
  <c r="H472" i="1" s="1"/>
  <c r="F471" i="1"/>
  <c r="G471" i="1" s="1"/>
  <c r="H471" i="1" s="1"/>
  <c r="F470" i="1"/>
  <c r="G470" i="1" s="1"/>
  <c r="H470" i="1" s="1"/>
  <c r="F469" i="1"/>
  <c r="G469" i="1" s="1"/>
  <c r="H469" i="1" s="1"/>
  <c r="F466" i="1"/>
  <c r="G466" i="1" s="1"/>
  <c r="H466" i="1" s="1"/>
  <c r="F465" i="1"/>
  <c r="G465" i="1" s="1"/>
  <c r="H465" i="1" s="1"/>
  <c r="F464" i="1"/>
  <c r="G464" i="1" s="1"/>
  <c r="H464" i="1" s="1"/>
  <c r="F463" i="1"/>
  <c r="G463" i="1" s="1"/>
  <c r="H463" i="1" s="1"/>
  <c r="F462" i="1"/>
  <c r="G462" i="1" s="1"/>
  <c r="H462" i="1" s="1"/>
  <c r="F461" i="1"/>
  <c r="G461" i="1" s="1"/>
  <c r="H461" i="1" s="1"/>
  <c r="E250" i="12"/>
  <c r="C250" i="12"/>
  <c r="H250" i="12"/>
  <c r="G250" i="12"/>
  <c r="F459" i="1"/>
  <c r="G459" i="1" s="1"/>
  <c r="H459" i="1" s="1"/>
  <c r="F458" i="1"/>
  <c r="G458" i="1" s="1"/>
  <c r="H458" i="1" s="1"/>
  <c r="F188" i="2"/>
  <c r="G188" i="2" s="1"/>
  <c r="H188" i="2" s="1"/>
  <c r="F187" i="2"/>
  <c r="G187" i="2" s="1"/>
  <c r="H187" i="2" s="1"/>
  <c r="F186" i="2"/>
  <c r="G186" i="2" s="1"/>
  <c r="H186" i="2" s="1"/>
  <c r="F185" i="2"/>
  <c r="G185" i="2" s="1"/>
  <c r="F457" i="1"/>
  <c r="G457" i="1" s="1"/>
  <c r="H457" i="1" s="1"/>
  <c r="F456" i="1"/>
  <c r="G456" i="1" s="1"/>
  <c r="H456" i="1" s="1"/>
  <c r="F184" i="2"/>
  <c r="G184" i="2" s="1"/>
  <c r="H184" i="2" s="1"/>
  <c r="F183" i="2"/>
  <c r="G183" i="2" s="1"/>
  <c r="H183" i="2" s="1"/>
  <c r="F182" i="2"/>
  <c r="G182" i="2" s="1"/>
  <c r="H182" i="2" s="1"/>
  <c r="F181" i="2"/>
  <c r="G181" i="2" s="1"/>
  <c r="H181" i="2" s="1"/>
  <c r="F180" i="2"/>
  <c r="F455" i="1"/>
  <c r="G455" i="1" s="1"/>
  <c r="H455" i="1" s="1"/>
  <c r="F454" i="1"/>
  <c r="G454" i="1" s="1"/>
  <c r="H454" i="1" s="1"/>
  <c r="F453" i="1"/>
  <c r="G453" i="1" s="1"/>
  <c r="H453" i="1" s="1"/>
  <c r="F452" i="1"/>
  <c r="G452" i="1" s="1"/>
  <c r="H452" i="1" s="1"/>
  <c r="F451" i="1"/>
  <c r="G451" i="1" s="1"/>
  <c r="H451" i="1" s="1"/>
  <c r="F450" i="1"/>
  <c r="G450" i="1" s="1"/>
  <c r="H450" i="1" s="1"/>
  <c r="F449" i="1"/>
  <c r="G449" i="1" s="1"/>
  <c r="H449" i="1" s="1"/>
  <c r="H190" i="12"/>
  <c r="H191" i="12"/>
  <c r="H192" i="12"/>
  <c r="H193" i="12"/>
  <c r="H194" i="12"/>
  <c r="H195" i="12"/>
  <c r="H196" i="12"/>
  <c r="H197" i="12"/>
  <c r="H198" i="12"/>
  <c r="H199" i="12"/>
  <c r="H200" i="12"/>
  <c r="H201" i="12"/>
  <c r="H202" i="12"/>
  <c r="H203" i="12"/>
  <c r="H204" i="12"/>
  <c r="H205" i="12"/>
  <c r="H206" i="12"/>
  <c r="H207" i="12"/>
  <c r="H208" i="12"/>
  <c r="H209" i="12"/>
  <c r="H210" i="12"/>
  <c r="H211" i="12"/>
  <c r="H212" i="12"/>
  <c r="H213" i="12"/>
  <c r="H214" i="12"/>
  <c r="H215" i="12"/>
  <c r="H216" i="12"/>
  <c r="H217" i="12"/>
  <c r="H218" i="12"/>
  <c r="H219" i="12"/>
  <c r="H189" i="12"/>
  <c r="G219" i="12"/>
  <c r="E219" i="12"/>
  <c r="C219" i="12"/>
  <c r="G445" i="1"/>
  <c r="H445" i="1" s="1"/>
  <c r="G441" i="1"/>
  <c r="H441" i="1" s="1"/>
  <c r="I441" i="1"/>
  <c r="G440" i="1"/>
  <c r="H440" i="1" s="1"/>
  <c r="F442" i="1"/>
  <c r="G442" i="1" s="1"/>
  <c r="H442" i="1" s="1"/>
  <c r="F443" i="1"/>
  <c r="G443" i="1" s="1"/>
  <c r="H443" i="1" s="1"/>
  <c r="F444" i="1"/>
  <c r="G444" i="1" s="1"/>
  <c r="H444" i="1" s="1"/>
  <c r="F446" i="1"/>
  <c r="G446" i="1" s="1"/>
  <c r="H446" i="1" s="1"/>
  <c r="F447" i="1"/>
  <c r="G447" i="1" s="1"/>
  <c r="H447" i="1" s="1"/>
  <c r="F448" i="1"/>
  <c r="G448" i="1" s="1"/>
  <c r="H448" i="1" s="1"/>
  <c r="G435" i="1"/>
  <c r="H435" i="1" s="1"/>
  <c r="F432" i="1"/>
  <c r="G432" i="1" s="1"/>
  <c r="H432" i="1" s="1"/>
  <c r="F433" i="1"/>
  <c r="G433" i="1" s="1"/>
  <c r="H433" i="1" s="1"/>
  <c r="G434" i="1"/>
  <c r="H434" i="1" s="1"/>
  <c r="F438" i="1"/>
  <c r="G438" i="1" s="1"/>
  <c r="H438" i="1" s="1"/>
  <c r="F437" i="1"/>
  <c r="G437" i="1" s="1"/>
  <c r="H437" i="1" s="1"/>
  <c r="F436" i="1"/>
  <c r="G436" i="1" s="1"/>
  <c r="H436" i="1" s="1"/>
  <c r="F431" i="1"/>
  <c r="G431" i="1" s="1"/>
  <c r="H431" i="1" s="1"/>
  <c r="F425" i="1"/>
  <c r="G425" i="1" s="1"/>
  <c r="H425" i="1" s="1"/>
  <c r="F426" i="1"/>
  <c r="G426" i="1" s="1"/>
  <c r="H426" i="1" s="1"/>
  <c r="F430" i="1"/>
  <c r="G430" i="1" s="1"/>
  <c r="H430" i="1" s="1"/>
  <c r="F429" i="1"/>
  <c r="G429" i="1" s="1"/>
  <c r="H429" i="1" s="1"/>
  <c r="F428" i="1"/>
  <c r="G428" i="1" s="1"/>
  <c r="H428" i="1" s="1"/>
  <c r="F427" i="1"/>
  <c r="G427" i="1" s="1"/>
  <c r="H427" i="1" s="1"/>
  <c r="F416" i="1"/>
  <c r="G416" i="1" s="1"/>
  <c r="H416" i="1" s="1"/>
  <c r="F424" i="1"/>
  <c r="G424" i="1" s="1"/>
  <c r="H424" i="1" s="1"/>
  <c r="G422" i="1"/>
  <c r="H422" i="1" s="1"/>
  <c r="F420" i="1"/>
  <c r="G420" i="1" s="1"/>
  <c r="H420" i="1" s="1"/>
  <c r="F421" i="1"/>
  <c r="G421" i="1" s="1"/>
  <c r="H421" i="1" s="1"/>
  <c r="F419" i="1"/>
  <c r="F417" i="1"/>
  <c r="H188" i="12"/>
  <c r="H171" i="12"/>
  <c r="H172" i="12"/>
  <c r="H173" i="12"/>
  <c r="H174" i="12"/>
  <c r="H175" i="12"/>
  <c r="H176" i="12"/>
  <c r="H177" i="12"/>
  <c r="H178" i="12"/>
  <c r="H179" i="12"/>
  <c r="H180" i="12"/>
  <c r="H181" i="12"/>
  <c r="H182" i="12"/>
  <c r="H183" i="12"/>
  <c r="H184" i="12"/>
  <c r="H185" i="12"/>
  <c r="H186" i="12"/>
  <c r="H187" i="12"/>
  <c r="E29" i="12"/>
  <c r="G188" i="12"/>
  <c r="E188" i="12"/>
  <c r="C188" i="12"/>
  <c r="G159" i="12"/>
  <c r="E159" i="12"/>
  <c r="C159" i="12"/>
  <c r="E131" i="12"/>
  <c r="C131" i="12"/>
  <c r="H29" i="12"/>
  <c r="C105" i="12"/>
  <c r="E105" i="12"/>
  <c r="G105" i="12"/>
  <c r="C79" i="12"/>
  <c r="E79" i="12"/>
  <c r="G79" i="12"/>
  <c r="C54" i="12"/>
  <c r="E54" i="12"/>
  <c r="C29" i="12"/>
  <c r="G29" i="12"/>
  <c r="G54" i="12"/>
  <c r="H5" i="12"/>
  <c r="H6" i="12"/>
  <c r="H7" i="12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24" i="12"/>
  <c r="H25" i="12"/>
  <c r="H26" i="12"/>
  <c r="H27" i="12"/>
  <c r="H28" i="12"/>
  <c r="H30" i="12"/>
  <c r="H31" i="12"/>
  <c r="H32" i="12"/>
  <c r="H33" i="12"/>
  <c r="H34" i="12"/>
  <c r="H35" i="12"/>
  <c r="H36" i="12"/>
  <c r="H37" i="12"/>
  <c r="H38" i="12"/>
  <c r="H39" i="12"/>
  <c r="H40" i="12"/>
  <c r="H41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H56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H110" i="12"/>
  <c r="H111" i="12"/>
  <c r="H112" i="12"/>
  <c r="H113" i="12"/>
  <c r="H114" i="12"/>
  <c r="H115" i="12"/>
  <c r="H116" i="12"/>
  <c r="H117" i="12"/>
  <c r="H118" i="12"/>
  <c r="H119" i="12"/>
  <c r="H120" i="12"/>
  <c r="H121" i="12"/>
  <c r="H122" i="12"/>
  <c r="H123" i="12"/>
  <c r="H124" i="12"/>
  <c r="H125" i="12"/>
  <c r="H126" i="12"/>
  <c r="H127" i="12"/>
  <c r="H128" i="12"/>
  <c r="H129" i="12"/>
  <c r="H130" i="12"/>
  <c r="H131" i="12"/>
  <c r="H132" i="12"/>
  <c r="H133" i="12"/>
  <c r="H134" i="12"/>
  <c r="H135" i="12"/>
  <c r="H136" i="12"/>
  <c r="H137" i="12"/>
  <c r="H138" i="12"/>
  <c r="H139" i="12"/>
  <c r="H140" i="12"/>
  <c r="H141" i="12"/>
  <c r="H142" i="12"/>
  <c r="H143" i="12"/>
  <c r="H144" i="12"/>
  <c r="H145" i="12"/>
  <c r="H146" i="12"/>
  <c r="H147" i="12"/>
  <c r="H148" i="12"/>
  <c r="H149" i="12"/>
  <c r="H150" i="12"/>
  <c r="H151" i="12"/>
  <c r="H152" i="12"/>
  <c r="H153" i="12"/>
  <c r="H154" i="12"/>
  <c r="H155" i="12"/>
  <c r="H156" i="12"/>
  <c r="H157" i="12"/>
  <c r="H158" i="12"/>
  <c r="H159" i="12"/>
  <c r="H160" i="12"/>
  <c r="H161" i="12"/>
  <c r="H162" i="12"/>
  <c r="H163" i="12"/>
  <c r="H164" i="12"/>
  <c r="H165" i="12"/>
  <c r="H166" i="12"/>
  <c r="H167" i="12"/>
  <c r="H168" i="12"/>
  <c r="H169" i="12"/>
  <c r="H170" i="12"/>
  <c r="H4" i="12"/>
  <c r="G131" i="12"/>
  <c r="F415" i="1"/>
  <c r="I415" i="1" s="1"/>
  <c r="G410" i="1"/>
  <c r="H410" i="1" s="1"/>
  <c r="I410" i="1"/>
  <c r="G409" i="1"/>
  <c r="H409" i="1" s="1"/>
  <c r="I409" i="1"/>
  <c r="G408" i="1"/>
  <c r="H408" i="1" s="1"/>
  <c r="I408" i="1"/>
  <c r="F178" i="2"/>
  <c r="G178" i="2" s="1"/>
  <c r="H178" i="2" s="1"/>
  <c r="F177" i="2"/>
  <c r="G177" i="2" s="1"/>
  <c r="H177" i="2" s="1"/>
  <c r="F176" i="2"/>
  <c r="G176" i="2" s="1"/>
  <c r="H176" i="2" s="1"/>
  <c r="F175" i="2"/>
  <c r="G175" i="2" s="1"/>
  <c r="H175" i="2" s="1"/>
  <c r="F174" i="2"/>
  <c r="G174" i="2" s="1"/>
  <c r="H174" i="2" s="1"/>
  <c r="F173" i="2"/>
  <c r="G173" i="2" s="1"/>
  <c r="H173" i="2" s="1"/>
  <c r="F172" i="2"/>
  <c r="G172" i="2" s="1"/>
  <c r="H172" i="2" s="1"/>
  <c r="F171" i="2"/>
  <c r="G171" i="2" s="1"/>
  <c r="H171" i="2" s="1"/>
  <c r="F170" i="2"/>
  <c r="G170" i="2" s="1"/>
  <c r="H170" i="2" s="1"/>
  <c r="F169" i="2"/>
  <c r="G169" i="2" s="1"/>
  <c r="H169" i="2" s="1"/>
  <c r="F168" i="2"/>
  <c r="G168" i="2" s="1"/>
  <c r="H168" i="2" s="1"/>
  <c r="F167" i="2"/>
  <c r="G167" i="2" s="1"/>
  <c r="H167" i="2" s="1"/>
  <c r="F414" i="1"/>
  <c r="G414" i="1" s="1"/>
  <c r="H414" i="1" s="1"/>
  <c r="F413" i="1"/>
  <c r="G413" i="1" s="1"/>
  <c r="H413" i="1" s="1"/>
  <c r="F412" i="1"/>
  <c r="G412" i="1" s="1"/>
  <c r="H412" i="1" s="1"/>
  <c r="F411" i="1"/>
  <c r="G411" i="1" s="1"/>
  <c r="H411" i="1" s="1"/>
  <c r="G407" i="1"/>
  <c r="H407" i="1" s="1"/>
  <c r="F401" i="1"/>
  <c r="G401" i="1" s="1"/>
  <c r="H401" i="1" s="1"/>
  <c r="F402" i="1"/>
  <c r="G402" i="1" s="1"/>
  <c r="H402" i="1" s="1"/>
  <c r="F403" i="1"/>
  <c r="G403" i="1" s="1"/>
  <c r="H403" i="1" s="1"/>
  <c r="F404" i="1"/>
  <c r="G404" i="1" s="1"/>
  <c r="H404" i="1" s="1"/>
  <c r="F405" i="1"/>
  <c r="G405" i="1" s="1"/>
  <c r="H405" i="1" s="1"/>
  <c r="F406" i="1"/>
  <c r="G406" i="1" s="1"/>
  <c r="H406" i="1" s="1"/>
  <c r="F400" i="1"/>
  <c r="G399" i="1"/>
  <c r="H399" i="1" s="1"/>
  <c r="I399" i="1"/>
  <c r="F166" i="2"/>
  <c r="G166" i="2" s="1"/>
  <c r="H166" i="2" s="1"/>
  <c r="G398" i="1"/>
  <c r="H398" i="1" s="1"/>
  <c r="F397" i="1"/>
  <c r="G397" i="1" s="1"/>
  <c r="H397" i="1" s="1"/>
  <c r="F396" i="1"/>
  <c r="G396" i="1" s="1"/>
  <c r="H396" i="1" s="1"/>
  <c r="F395" i="1"/>
  <c r="G395" i="1" s="1"/>
  <c r="H395" i="1" s="1"/>
  <c r="F394" i="1"/>
  <c r="G394" i="1" s="1"/>
  <c r="H394" i="1" s="1"/>
  <c r="F393" i="1"/>
  <c r="G393" i="1" s="1"/>
  <c r="H393" i="1" s="1"/>
  <c r="F392" i="1"/>
  <c r="G392" i="1" s="1"/>
  <c r="H392" i="1" s="1"/>
  <c r="F391" i="1"/>
  <c r="G391" i="1" s="1"/>
  <c r="H391" i="1" s="1"/>
  <c r="F390" i="1"/>
  <c r="G390" i="1" s="1"/>
  <c r="H390" i="1" s="1"/>
  <c r="F389" i="1"/>
  <c r="G389" i="1" s="1"/>
  <c r="H389" i="1" s="1"/>
  <c r="F388" i="1"/>
  <c r="G388" i="1" s="1"/>
  <c r="H388" i="1" s="1"/>
  <c r="F387" i="1"/>
  <c r="G387" i="1" s="1"/>
  <c r="H387" i="1" s="1"/>
  <c r="F386" i="1"/>
  <c r="G386" i="1" s="1"/>
  <c r="H386" i="1" s="1"/>
  <c r="F385" i="1"/>
  <c r="G385" i="1" s="1"/>
  <c r="H385" i="1" s="1"/>
  <c r="F384" i="1"/>
  <c r="G384" i="1" s="1"/>
  <c r="H384" i="1" s="1"/>
  <c r="F382" i="1"/>
  <c r="G382" i="1" s="1"/>
  <c r="H382" i="1" s="1"/>
  <c r="F383" i="1"/>
  <c r="G383" i="1" s="1"/>
  <c r="H383" i="1" s="1"/>
  <c r="G379" i="1"/>
  <c r="H379" i="1" s="1"/>
  <c r="I379" i="1"/>
  <c r="G378" i="1"/>
  <c r="H378" i="1" s="1"/>
  <c r="I378" i="1"/>
  <c r="F380" i="1"/>
  <c r="G380" i="1" s="1"/>
  <c r="H380" i="1" s="1"/>
  <c r="F376" i="1"/>
  <c r="G376" i="1" s="1"/>
  <c r="H376" i="1" s="1"/>
  <c r="G377" i="1"/>
  <c r="H377" i="1" s="1"/>
  <c r="F381" i="1"/>
  <c r="G381" i="1" s="1"/>
  <c r="H381" i="1" s="1"/>
  <c r="F375" i="1"/>
  <c r="F165" i="2"/>
  <c r="G165" i="2" s="1"/>
  <c r="H165" i="2" s="1"/>
  <c r="F164" i="2"/>
  <c r="G164" i="2" s="1"/>
  <c r="H164" i="2" s="1"/>
  <c r="F163" i="2"/>
  <c r="G163" i="2" s="1"/>
  <c r="H163" i="2" s="1"/>
  <c r="F162" i="2"/>
  <c r="G162" i="2" s="1"/>
  <c r="G374" i="1"/>
  <c r="H374" i="1" s="1"/>
  <c r="I374" i="1"/>
  <c r="G373" i="1"/>
  <c r="H373" i="1" s="1"/>
  <c r="F372" i="1"/>
  <c r="G372" i="1" s="1"/>
  <c r="H372" i="1" s="1"/>
  <c r="F371" i="1"/>
  <c r="G371" i="1" s="1"/>
  <c r="H371" i="1" s="1"/>
  <c r="F370" i="1"/>
  <c r="G370" i="1" s="1"/>
  <c r="H370" i="1" s="1"/>
  <c r="F369" i="1"/>
  <c r="G369" i="1" s="1"/>
  <c r="H369" i="1" s="1"/>
  <c r="F368" i="1"/>
  <c r="G368" i="1" s="1"/>
  <c r="H368" i="1" s="1"/>
  <c r="F367" i="1"/>
  <c r="G367" i="1" s="1"/>
  <c r="H367" i="1" s="1"/>
  <c r="F366" i="1"/>
  <c r="G366" i="1" s="1"/>
  <c r="H366" i="1" s="1"/>
  <c r="F161" i="2"/>
  <c r="G161" i="2" s="1"/>
  <c r="H161" i="2" s="1"/>
  <c r="F160" i="2"/>
  <c r="G160" i="2" s="1"/>
  <c r="H160" i="2" s="1"/>
  <c r="F159" i="2"/>
  <c r="G159" i="2" s="1"/>
  <c r="H159" i="2" s="1"/>
  <c r="F158" i="2"/>
  <c r="G158" i="2" s="1"/>
  <c r="H158" i="2" s="1"/>
  <c r="F157" i="2"/>
  <c r="G157" i="2" s="1"/>
  <c r="H157" i="2" s="1"/>
  <c r="F365" i="1"/>
  <c r="G365" i="1" s="1"/>
  <c r="H365" i="1" s="1"/>
  <c r="F364" i="1"/>
  <c r="G364" i="1" s="1"/>
  <c r="H364" i="1" s="1"/>
  <c r="F363" i="1"/>
  <c r="G363" i="1" s="1"/>
  <c r="H363" i="1" s="1"/>
  <c r="F362" i="1"/>
  <c r="G362" i="1" s="1"/>
  <c r="H362" i="1" s="1"/>
  <c r="F361" i="1"/>
  <c r="G361" i="1" s="1"/>
  <c r="H361" i="1" s="1"/>
  <c r="F360" i="1"/>
  <c r="G360" i="1" s="1"/>
  <c r="H360" i="1" s="1"/>
  <c r="F359" i="1"/>
  <c r="G359" i="1" s="1"/>
  <c r="H359" i="1" s="1"/>
  <c r="F356" i="1"/>
  <c r="G356" i="1" s="1"/>
  <c r="H356" i="1" s="1"/>
  <c r="F357" i="1"/>
  <c r="G357" i="1" s="1"/>
  <c r="H357" i="1" s="1"/>
  <c r="F358" i="1"/>
  <c r="G358" i="1" s="1"/>
  <c r="H358" i="1" s="1"/>
  <c r="F355" i="1"/>
  <c r="G355" i="1" s="1"/>
  <c r="H355" i="1" s="1"/>
  <c r="F156" i="2"/>
  <c r="G156" i="2" s="1"/>
  <c r="H156" i="2" s="1"/>
  <c r="G352" i="1"/>
  <c r="H352" i="1" s="1"/>
  <c r="I352" i="1"/>
  <c r="G351" i="1"/>
  <c r="H351" i="1" s="1"/>
  <c r="I351" i="1"/>
  <c r="G350" i="1"/>
  <c r="H350" i="1" s="1"/>
  <c r="F353" i="1"/>
  <c r="G353" i="1" s="1"/>
  <c r="H353" i="1" s="1"/>
  <c r="F354" i="1"/>
  <c r="G354" i="1" s="1"/>
  <c r="H354" i="1" s="1"/>
  <c r="F155" i="2"/>
  <c r="G155" i="2" s="1"/>
  <c r="F349" i="1"/>
  <c r="F154" i="2"/>
  <c r="G154" i="2" s="1"/>
  <c r="H154" i="2" s="1"/>
  <c r="F348" i="1"/>
  <c r="G348" i="1" s="1"/>
  <c r="H348" i="1" s="1"/>
  <c r="G347" i="1"/>
  <c r="H347" i="1" s="1"/>
  <c r="I347" i="1"/>
  <c r="G346" i="1"/>
  <c r="H346" i="1" s="1"/>
  <c r="I346" i="1"/>
  <c r="G345" i="1"/>
  <c r="H345" i="1" s="1"/>
  <c r="I345" i="1"/>
  <c r="G344" i="1"/>
  <c r="H344" i="1" s="1"/>
  <c r="I344" i="1"/>
  <c r="G341" i="1"/>
  <c r="H341" i="1" s="1"/>
  <c r="I341" i="1"/>
  <c r="G343" i="1"/>
  <c r="H343" i="1" s="1"/>
  <c r="F342" i="1"/>
  <c r="G342" i="1" s="1"/>
  <c r="H342" i="1" s="1"/>
  <c r="G340" i="1"/>
  <c r="H340" i="1" s="1"/>
  <c r="I340" i="1"/>
  <c r="F153" i="2"/>
  <c r="G153" i="2" s="1"/>
  <c r="H153" i="2" s="1"/>
  <c r="F152" i="2"/>
  <c r="G152" i="2" s="1"/>
  <c r="H152" i="2" s="1"/>
  <c r="F339" i="1"/>
  <c r="G339" i="1" s="1"/>
  <c r="H339" i="1" s="1"/>
  <c r="F338" i="1"/>
  <c r="G338" i="1" s="1"/>
  <c r="H338" i="1" s="1"/>
  <c r="F337" i="1"/>
  <c r="G337" i="1" s="1"/>
  <c r="H337" i="1" s="1"/>
  <c r="F336" i="1"/>
  <c r="G336" i="1" s="1"/>
  <c r="H336" i="1" s="1"/>
  <c r="F334" i="1"/>
  <c r="G334" i="1" s="1"/>
  <c r="F335" i="1"/>
  <c r="G335" i="1" s="1"/>
  <c r="H335" i="1" s="1"/>
  <c r="F333" i="1"/>
  <c r="G333" i="1" s="1"/>
  <c r="H333" i="1" s="1"/>
  <c r="F332" i="1"/>
  <c r="G332" i="1" s="1"/>
  <c r="H332" i="1" s="1"/>
  <c r="F331" i="1"/>
  <c r="G331" i="1" s="1"/>
  <c r="H331" i="1" s="1"/>
  <c r="F330" i="1"/>
  <c r="G330" i="1" s="1"/>
  <c r="H330" i="1" s="1"/>
  <c r="F329" i="1"/>
  <c r="G329" i="1" s="1"/>
  <c r="H329" i="1" s="1"/>
  <c r="F328" i="1"/>
  <c r="G328" i="1" s="1"/>
  <c r="H328" i="1" s="1"/>
  <c r="F327" i="1"/>
  <c r="G327" i="1" s="1"/>
  <c r="H327" i="1" s="1"/>
  <c r="F326" i="1"/>
  <c r="G326" i="1" s="1"/>
  <c r="H326" i="1" s="1"/>
  <c r="F324" i="1"/>
  <c r="G324" i="1" s="1"/>
  <c r="H324" i="1" s="1"/>
  <c r="F325" i="1"/>
  <c r="G325" i="1" s="1"/>
  <c r="H325" i="1" s="1"/>
  <c r="F311" i="1"/>
  <c r="G311" i="1" s="1"/>
  <c r="H311" i="1" s="1"/>
  <c r="G310" i="1"/>
  <c r="H310" i="1" s="1"/>
  <c r="I310" i="1"/>
  <c r="G309" i="1"/>
  <c r="H309" i="1" s="1"/>
  <c r="I309" i="1"/>
  <c r="G308" i="1"/>
  <c r="H308" i="1" s="1"/>
  <c r="I308" i="1"/>
  <c r="F312" i="1"/>
  <c r="G312" i="1" s="1"/>
  <c r="H312" i="1" s="1"/>
  <c r="F313" i="1"/>
  <c r="G313" i="1" s="1"/>
  <c r="H313" i="1" s="1"/>
  <c r="F323" i="1"/>
  <c r="I323" i="1" s="1"/>
  <c r="F322" i="1"/>
  <c r="G322" i="1" s="1"/>
  <c r="H322" i="1" s="1"/>
  <c r="G321" i="1"/>
  <c r="H321" i="1" s="1"/>
  <c r="I321" i="1"/>
  <c r="G320" i="1"/>
  <c r="H320" i="1" s="1"/>
  <c r="I320" i="1"/>
  <c r="G319" i="1"/>
  <c r="H319" i="1" s="1"/>
  <c r="I319" i="1"/>
  <c r="G317" i="1"/>
  <c r="H317" i="1" s="1"/>
  <c r="I317" i="1"/>
  <c r="F315" i="1"/>
  <c r="G315" i="1" s="1"/>
  <c r="H315" i="1" s="1"/>
  <c r="G316" i="1"/>
  <c r="H316" i="1" s="1"/>
  <c r="G318" i="1"/>
  <c r="H318" i="1" s="1"/>
  <c r="F314" i="1"/>
  <c r="G314" i="1" s="1"/>
  <c r="F301" i="1"/>
  <c r="G301" i="1" s="1"/>
  <c r="H301" i="1" s="1"/>
  <c r="G305" i="1"/>
  <c r="H305" i="1" s="1"/>
  <c r="I305" i="1"/>
  <c r="G306" i="1"/>
  <c r="H306" i="1" s="1"/>
  <c r="I306" i="1"/>
  <c r="G304" i="1"/>
  <c r="H304" i="1" s="1"/>
  <c r="F303" i="1"/>
  <c r="G303" i="1" s="1"/>
  <c r="H303" i="1" s="1"/>
  <c r="F151" i="2"/>
  <c r="G151" i="2" s="1"/>
  <c r="H151" i="2" s="1"/>
  <c r="F302" i="1"/>
  <c r="G302" i="1" s="1"/>
  <c r="H302" i="1" s="1"/>
  <c r="G283" i="1"/>
  <c r="H283" i="1" s="1"/>
  <c r="I283" i="1"/>
  <c r="F300" i="1"/>
  <c r="G300" i="1" s="1"/>
  <c r="H300" i="1" s="1"/>
  <c r="F299" i="1"/>
  <c r="G299" i="1" s="1"/>
  <c r="H299" i="1" s="1"/>
  <c r="F298" i="1"/>
  <c r="G298" i="1" s="1"/>
  <c r="H298" i="1" s="1"/>
  <c r="F297" i="1"/>
  <c r="G297" i="1" s="1"/>
  <c r="H297" i="1" s="1"/>
  <c r="F296" i="1"/>
  <c r="G296" i="1" s="1"/>
  <c r="H296" i="1" s="1"/>
  <c r="F295" i="1"/>
  <c r="G295" i="1" s="1"/>
  <c r="H295" i="1" s="1"/>
  <c r="F294" i="1"/>
  <c r="G294" i="1" s="1"/>
  <c r="H294" i="1" s="1"/>
  <c r="F293" i="1"/>
  <c r="G293" i="1" s="1"/>
  <c r="H293" i="1" s="1"/>
  <c r="F292" i="1"/>
  <c r="G292" i="1" s="1"/>
  <c r="H292" i="1" s="1"/>
  <c r="F290" i="1"/>
  <c r="G290" i="1" s="1"/>
  <c r="H290" i="1" s="1"/>
  <c r="F291" i="1"/>
  <c r="G291" i="1" s="1"/>
  <c r="G287" i="1"/>
  <c r="H287" i="1" s="1"/>
  <c r="I287" i="1"/>
  <c r="F289" i="1"/>
  <c r="G289" i="1" s="1"/>
  <c r="H289" i="1" s="1"/>
  <c r="F288" i="1"/>
  <c r="G288" i="1" s="1"/>
  <c r="H288" i="1" s="1"/>
  <c r="G286" i="1"/>
  <c r="H286" i="1" s="1"/>
  <c r="F284" i="1"/>
  <c r="G284" i="1" s="1"/>
  <c r="H284" i="1" s="1"/>
  <c r="F285" i="1"/>
  <c r="G285" i="1" s="1"/>
  <c r="H285" i="1" s="1"/>
  <c r="G282" i="1"/>
  <c r="H282" i="1" s="1"/>
  <c r="F281" i="1"/>
  <c r="F150" i="2"/>
  <c r="G150" i="2" s="1"/>
  <c r="H150" i="2" s="1"/>
  <c r="G278" i="1"/>
  <c r="H278" i="1" s="1"/>
  <c r="I278" i="1"/>
  <c r="G279" i="1"/>
  <c r="H279" i="1" s="1"/>
  <c r="I279" i="1"/>
  <c r="G276" i="1"/>
  <c r="H276" i="1" s="1"/>
  <c r="I276" i="1"/>
  <c r="F149" i="2"/>
  <c r="G149" i="2" s="1"/>
  <c r="H149" i="2" s="1"/>
  <c r="F148" i="2"/>
  <c r="G148" i="2" s="1"/>
  <c r="H148" i="2" s="1"/>
  <c r="G277" i="1"/>
  <c r="H277" i="1" s="1"/>
  <c r="G275" i="1"/>
  <c r="F274" i="1"/>
  <c r="G274" i="1" s="1"/>
  <c r="H274" i="1" s="1"/>
  <c r="F273" i="1"/>
  <c r="G273" i="1" s="1"/>
  <c r="H273" i="1" s="1"/>
  <c r="F272" i="1"/>
  <c r="G272" i="1" s="1"/>
  <c r="H272" i="1" s="1"/>
  <c r="F271" i="1"/>
  <c r="G271" i="1" s="1"/>
  <c r="H271" i="1" s="1"/>
  <c r="F270" i="1"/>
  <c r="G270" i="1" s="1"/>
  <c r="H270" i="1" s="1"/>
  <c r="F269" i="1"/>
  <c r="G269" i="1" s="1"/>
  <c r="H269" i="1" s="1"/>
  <c r="F268" i="1"/>
  <c r="G268" i="1" s="1"/>
  <c r="H268" i="1" s="1"/>
  <c r="F267" i="1"/>
  <c r="G267" i="1" s="1"/>
  <c r="H267" i="1" s="1"/>
  <c r="F266" i="1"/>
  <c r="G266" i="1" s="1"/>
  <c r="H266" i="1" s="1"/>
  <c r="F265" i="1"/>
  <c r="G265" i="1" s="1"/>
  <c r="H265" i="1" s="1"/>
  <c r="F264" i="1"/>
  <c r="G264" i="1" s="1"/>
  <c r="H264" i="1" s="1"/>
  <c r="F147" i="2"/>
  <c r="G147" i="2" s="1"/>
  <c r="H147" i="2" s="1"/>
  <c r="J131" i="2"/>
  <c r="J132" i="2" s="1"/>
  <c r="F146" i="2"/>
  <c r="G146" i="2" s="1"/>
  <c r="H146" i="2" s="1"/>
  <c r="F145" i="2"/>
  <c r="G145" i="2" s="1"/>
  <c r="H145" i="2" s="1"/>
  <c r="F144" i="2"/>
  <c r="G144" i="2" s="1"/>
  <c r="H144" i="2" s="1"/>
  <c r="F263" i="1"/>
  <c r="G263" i="1" s="1"/>
  <c r="H263" i="1" s="1"/>
  <c r="F262" i="1"/>
  <c r="G262" i="1" s="1"/>
  <c r="H262" i="1" s="1"/>
  <c r="F261" i="1"/>
  <c r="G261" i="1" s="1"/>
  <c r="H261" i="1" s="1"/>
  <c r="F143" i="2"/>
  <c r="G143" i="2" s="1"/>
  <c r="H143" i="2" s="1"/>
  <c r="F260" i="1"/>
  <c r="G260" i="1" s="1"/>
  <c r="H260" i="1" s="1"/>
  <c r="F255" i="1"/>
  <c r="G255" i="1" s="1"/>
  <c r="H255" i="1" s="1"/>
  <c r="F256" i="1"/>
  <c r="G256" i="1" s="1"/>
  <c r="H256" i="1" s="1"/>
  <c r="F257" i="1"/>
  <c r="G257" i="1" s="1"/>
  <c r="H257" i="1" s="1"/>
  <c r="F258" i="1"/>
  <c r="G258" i="1" s="1"/>
  <c r="H258" i="1" s="1"/>
  <c r="F259" i="1"/>
  <c r="G259" i="1" s="1"/>
  <c r="H259" i="1" s="1"/>
  <c r="F254" i="1"/>
  <c r="G254" i="1" s="1"/>
  <c r="F251" i="1"/>
  <c r="G251" i="1" s="1"/>
  <c r="H251" i="1" s="1"/>
  <c r="F250" i="1"/>
  <c r="G250" i="1" s="1"/>
  <c r="H250" i="1" s="1"/>
  <c r="F249" i="1"/>
  <c r="G249" i="1" s="1"/>
  <c r="H249" i="1" s="1"/>
  <c r="F248" i="1"/>
  <c r="G248" i="1" s="1"/>
  <c r="H248" i="1" s="1"/>
  <c r="F142" i="2"/>
  <c r="G142" i="2" s="1"/>
  <c r="H142" i="2" s="1"/>
  <c r="F141" i="2"/>
  <c r="F140" i="2"/>
  <c r="F247" i="1"/>
  <c r="G247" i="1" s="1"/>
  <c r="H247" i="1" s="1"/>
  <c r="F246" i="1"/>
  <c r="G246" i="1" s="1"/>
  <c r="H246" i="1" s="1"/>
  <c r="F245" i="1"/>
  <c r="G245" i="1" s="1"/>
  <c r="H245" i="1" s="1"/>
  <c r="F244" i="1"/>
  <c r="G244" i="1" s="1"/>
  <c r="H244" i="1" s="1"/>
  <c r="F243" i="1"/>
  <c r="G243" i="1" s="1"/>
  <c r="H243" i="1" s="1"/>
  <c r="F242" i="1"/>
  <c r="G242" i="1" s="1"/>
  <c r="H242" i="1" s="1"/>
  <c r="F241" i="1"/>
  <c r="G241" i="1" s="1"/>
  <c r="F240" i="1"/>
  <c r="G240" i="1" s="1"/>
  <c r="H240" i="1" s="1"/>
  <c r="F239" i="1"/>
  <c r="G239" i="1" s="1"/>
  <c r="H239" i="1" s="1"/>
  <c r="F238" i="1"/>
  <c r="G238" i="1" s="1"/>
  <c r="H238" i="1" s="1"/>
  <c r="F237" i="1"/>
  <c r="G237" i="1" s="1"/>
  <c r="H237" i="1" s="1"/>
  <c r="F236" i="1"/>
  <c r="G236" i="1" s="1"/>
  <c r="H236" i="1" s="1"/>
  <c r="F235" i="1"/>
  <c r="G235" i="1" s="1"/>
  <c r="F234" i="1"/>
  <c r="G234" i="1" s="1"/>
  <c r="H234" i="1" s="1"/>
  <c r="F233" i="1"/>
  <c r="G233" i="1" s="1"/>
  <c r="H233" i="1" s="1"/>
  <c r="F232" i="1"/>
  <c r="G232" i="1" s="1"/>
  <c r="H232" i="1" s="1"/>
  <c r="F230" i="1"/>
  <c r="G230" i="1" s="1"/>
  <c r="H230" i="1" s="1"/>
  <c r="F231" i="1"/>
  <c r="G231" i="1" s="1"/>
  <c r="H231" i="1" s="1"/>
  <c r="I215" i="1"/>
  <c r="I214" i="1"/>
  <c r="G215" i="1"/>
  <c r="H215" i="1" s="1"/>
  <c r="F229" i="1"/>
  <c r="G229" i="1" s="1"/>
  <c r="H229" i="1" s="1"/>
  <c r="F228" i="1"/>
  <c r="G228" i="1" s="1"/>
  <c r="H228" i="1" s="1"/>
  <c r="G117" i="3"/>
  <c r="H117" i="3" s="1"/>
  <c r="G116" i="3"/>
  <c r="H116" i="3" s="1"/>
  <c r="F115" i="3"/>
  <c r="G115" i="3" s="1"/>
  <c r="H115" i="3" s="1"/>
  <c r="F227" i="1"/>
  <c r="G227" i="1" s="1"/>
  <c r="H227" i="1" s="1"/>
  <c r="F226" i="1"/>
  <c r="G226" i="1" s="1"/>
  <c r="H226" i="1" s="1"/>
  <c r="F225" i="1"/>
  <c r="G225" i="1" s="1"/>
  <c r="H225" i="1" s="1"/>
  <c r="F224" i="1"/>
  <c r="G224" i="1" s="1"/>
  <c r="H224" i="1" s="1"/>
  <c r="F223" i="1"/>
  <c r="G223" i="1" s="1"/>
  <c r="H223" i="1" s="1"/>
  <c r="F114" i="3"/>
  <c r="G114" i="3" s="1"/>
  <c r="H114" i="3" s="1"/>
  <c r="F113" i="3"/>
  <c r="G113" i="3" s="1"/>
  <c r="H113" i="3" s="1"/>
  <c r="F222" i="1"/>
  <c r="G222" i="1" s="1"/>
  <c r="H222" i="1" s="1"/>
  <c r="F112" i="3"/>
  <c r="G112" i="3" s="1"/>
  <c r="H112" i="3" s="1"/>
  <c r="F218" i="1"/>
  <c r="G218" i="1" s="1"/>
  <c r="H218" i="1" s="1"/>
  <c r="F219" i="1"/>
  <c r="G219" i="1" s="1"/>
  <c r="H219" i="1" s="1"/>
  <c r="F220" i="1"/>
  <c r="G220" i="1" s="1"/>
  <c r="H220" i="1" s="1"/>
  <c r="F221" i="1"/>
  <c r="G221" i="1" s="1"/>
  <c r="H221" i="1" s="1"/>
  <c r="F111" i="3"/>
  <c r="G111" i="3" s="1"/>
  <c r="H111" i="3" s="1"/>
  <c r="F110" i="3"/>
  <c r="G110" i="3" s="1"/>
  <c r="H110" i="3" s="1"/>
  <c r="F216" i="1"/>
  <c r="G216" i="1" s="1"/>
  <c r="H216" i="1" s="1"/>
  <c r="F217" i="1"/>
  <c r="G217" i="1" s="1"/>
  <c r="H217" i="1" s="1"/>
  <c r="G214" i="1"/>
  <c r="H214" i="1" s="1"/>
  <c r="F138" i="2"/>
  <c r="G138" i="2" s="1"/>
  <c r="H138" i="2" s="1"/>
  <c r="F139" i="2"/>
  <c r="I139" i="2" s="1"/>
  <c r="F109" i="3"/>
  <c r="F107" i="3"/>
  <c r="G107" i="3" s="1"/>
  <c r="H107" i="3" s="1"/>
  <c r="F106" i="3"/>
  <c r="G106" i="3" s="1"/>
  <c r="H106" i="3" s="1"/>
  <c r="J99" i="3"/>
  <c r="K133" i="2"/>
  <c r="F100" i="3"/>
  <c r="G100" i="3" s="1"/>
  <c r="H100" i="3" s="1"/>
  <c r="F101" i="3"/>
  <c r="G101" i="3" s="1"/>
  <c r="H101" i="3" s="1"/>
  <c r="F102" i="3"/>
  <c r="G102" i="3" s="1"/>
  <c r="H102" i="3" s="1"/>
  <c r="F103" i="3"/>
  <c r="G103" i="3" s="1"/>
  <c r="H103" i="3" s="1"/>
  <c r="F104" i="3"/>
  <c r="G104" i="3" s="1"/>
  <c r="H104" i="3" s="1"/>
  <c r="F105" i="3"/>
  <c r="G105" i="3" s="1"/>
  <c r="H105" i="3" s="1"/>
  <c r="F99" i="3"/>
  <c r="I99" i="3" s="1"/>
  <c r="F133" i="2"/>
  <c r="G133" i="2" s="1"/>
  <c r="H133" i="2" s="1"/>
  <c r="F134" i="2"/>
  <c r="G134" i="2" s="1"/>
  <c r="H134" i="2" s="1"/>
  <c r="F135" i="2"/>
  <c r="G135" i="2" s="1"/>
  <c r="H135" i="2" s="1"/>
  <c r="F136" i="2"/>
  <c r="G136" i="2" s="1"/>
  <c r="H136" i="2" s="1"/>
  <c r="F137" i="2"/>
  <c r="G137" i="2" s="1"/>
  <c r="H137" i="2" s="1"/>
  <c r="F212" i="1"/>
  <c r="G212" i="1" s="1"/>
  <c r="H212" i="1" s="1"/>
  <c r="F97" i="3"/>
  <c r="G97" i="3" s="1"/>
  <c r="H97" i="3" s="1"/>
  <c r="F130" i="2"/>
  <c r="G130" i="2" s="1"/>
  <c r="H130" i="2" s="1"/>
  <c r="F131" i="2"/>
  <c r="G131" i="2" s="1"/>
  <c r="H131" i="2" s="1"/>
  <c r="F129" i="2"/>
  <c r="F95" i="3"/>
  <c r="G95" i="3" s="1"/>
  <c r="H95" i="3" s="1"/>
  <c r="F94" i="3"/>
  <c r="G94" i="3" s="1"/>
  <c r="H94" i="3" s="1"/>
  <c r="F93" i="3"/>
  <c r="G93" i="3" s="1"/>
  <c r="H93" i="3" s="1"/>
  <c r="F92" i="3"/>
  <c r="G92" i="3" s="1"/>
  <c r="H92" i="3" s="1"/>
  <c r="F90" i="3"/>
  <c r="G90" i="3" s="1"/>
  <c r="H90" i="3" s="1"/>
  <c r="F91" i="3"/>
  <c r="G91" i="3" s="1"/>
  <c r="H91" i="3" s="1"/>
  <c r="F89" i="3"/>
  <c r="F211" i="1"/>
  <c r="G211" i="1" s="1"/>
  <c r="H211" i="1" s="1"/>
  <c r="F85" i="3"/>
  <c r="G85" i="3" s="1"/>
  <c r="F86" i="3"/>
  <c r="G86" i="3" s="1"/>
  <c r="H86" i="3" s="1"/>
  <c r="F87" i="3"/>
  <c r="G87" i="3" s="1"/>
  <c r="H87" i="3" s="1"/>
  <c r="F84" i="3"/>
  <c r="F207" i="1"/>
  <c r="G207" i="1" s="1"/>
  <c r="H207" i="1" s="1"/>
  <c r="F208" i="1"/>
  <c r="G208" i="1" s="1"/>
  <c r="H208" i="1" s="1"/>
  <c r="F209" i="1"/>
  <c r="G209" i="1" s="1"/>
  <c r="H209" i="1" s="1"/>
  <c r="F210" i="1"/>
  <c r="G210" i="1" s="1"/>
  <c r="H210" i="1" s="1"/>
  <c r="E128" i="2"/>
  <c r="F206" i="1"/>
  <c r="G206" i="1" s="1"/>
  <c r="H206" i="1" s="1"/>
  <c r="F195" i="1"/>
  <c r="G195" i="1" s="1"/>
  <c r="H195" i="1" s="1"/>
  <c r="F196" i="1"/>
  <c r="G196" i="1" s="1"/>
  <c r="H196" i="1" s="1"/>
  <c r="F197" i="1"/>
  <c r="G197" i="1" s="1"/>
  <c r="H197" i="1" s="1"/>
  <c r="F198" i="1"/>
  <c r="G198" i="1" s="1"/>
  <c r="H198" i="1" s="1"/>
  <c r="F199" i="1"/>
  <c r="G199" i="1" s="1"/>
  <c r="H199" i="1" s="1"/>
  <c r="F200" i="1"/>
  <c r="G200" i="1" s="1"/>
  <c r="H200" i="1" s="1"/>
  <c r="F201" i="1"/>
  <c r="G201" i="1" s="1"/>
  <c r="H201" i="1" s="1"/>
  <c r="F202" i="1"/>
  <c r="G202" i="1" s="1"/>
  <c r="H202" i="1" s="1"/>
  <c r="F203" i="1"/>
  <c r="G203" i="1" s="1"/>
  <c r="H203" i="1" s="1"/>
  <c r="F204" i="1"/>
  <c r="G204" i="1" s="1"/>
  <c r="H204" i="1" s="1"/>
  <c r="F205" i="1"/>
  <c r="G205" i="1" s="1"/>
  <c r="H205" i="1" s="1"/>
  <c r="F193" i="1"/>
  <c r="G193" i="1" s="1"/>
  <c r="H193" i="1" s="1"/>
  <c r="F194" i="1"/>
  <c r="G194" i="1" s="1"/>
  <c r="H194" i="1" s="1"/>
  <c r="F192" i="1"/>
  <c r="G192" i="1" s="1"/>
  <c r="H192" i="1" s="1"/>
  <c r="F191" i="1"/>
  <c r="G191" i="1" s="1"/>
  <c r="H191" i="1" s="1"/>
  <c r="F190" i="1"/>
  <c r="G190" i="1" s="1"/>
  <c r="H190" i="1" s="1"/>
  <c r="F189" i="1"/>
  <c r="F187" i="1"/>
  <c r="G187" i="1" s="1"/>
  <c r="H187" i="1" s="1"/>
  <c r="F186" i="1"/>
  <c r="G186" i="1" s="1"/>
  <c r="H186" i="1" s="1"/>
  <c r="F185" i="1"/>
  <c r="F184" i="1"/>
  <c r="G184" i="1" s="1"/>
  <c r="H184" i="1" s="1"/>
  <c r="F183" i="1"/>
  <c r="G183" i="1" s="1"/>
  <c r="H183" i="1" s="1"/>
  <c r="F182" i="1"/>
  <c r="F181" i="1"/>
  <c r="G181" i="1" s="1"/>
  <c r="H181" i="1" s="1"/>
  <c r="F180" i="1"/>
  <c r="G180" i="1" s="1"/>
  <c r="H180" i="1" s="1"/>
  <c r="F178" i="1"/>
  <c r="G178" i="1" s="1"/>
  <c r="H178" i="1" s="1"/>
  <c r="F179" i="1"/>
  <c r="G179" i="1" s="1"/>
  <c r="H179" i="1" s="1"/>
  <c r="F177" i="1"/>
  <c r="G177" i="1" s="1"/>
  <c r="F175" i="1"/>
  <c r="G175" i="1" s="1"/>
  <c r="H175" i="1" s="1"/>
  <c r="I172" i="1"/>
  <c r="G173" i="1"/>
  <c r="H173" i="1" s="1"/>
  <c r="F174" i="1"/>
  <c r="G174" i="1" s="1"/>
  <c r="H174" i="1" s="1"/>
  <c r="F171" i="1"/>
  <c r="I171" i="1" s="1"/>
  <c r="I80" i="3"/>
  <c r="G80" i="3"/>
  <c r="H80" i="3" s="1"/>
  <c r="F74" i="3"/>
  <c r="G74" i="3" s="1"/>
  <c r="H74" i="3" s="1"/>
  <c r="F73" i="3"/>
  <c r="G73" i="3" s="1"/>
  <c r="H73" i="3" s="1"/>
  <c r="F79" i="3"/>
  <c r="G79" i="3" s="1"/>
  <c r="H79" i="3" s="1"/>
  <c r="F78" i="3"/>
  <c r="G78" i="3" s="1"/>
  <c r="H78" i="3" s="1"/>
  <c r="F77" i="3"/>
  <c r="I77" i="3" s="1"/>
  <c r="F127" i="2"/>
  <c r="G127" i="2" s="1"/>
  <c r="H127" i="2" s="1"/>
  <c r="K126" i="2"/>
  <c r="F164" i="1"/>
  <c r="G164" i="1" s="1"/>
  <c r="H164" i="1" s="1"/>
  <c r="F165" i="1"/>
  <c r="G165" i="1" s="1"/>
  <c r="H165" i="1" s="1"/>
  <c r="F166" i="1"/>
  <c r="G166" i="1" s="1"/>
  <c r="H166" i="1" s="1"/>
  <c r="F167" i="1"/>
  <c r="G167" i="1" s="1"/>
  <c r="H167" i="1" s="1"/>
  <c r="F168" i="1"/>
  <c r="G168" i="1" s="1"/>
  <c r="H168" i="1" s="1"/>
  <c r="F169" i="1"/>
  <c r="G169" i="1" s="1"/>
  <c r="H169" i="1" s="1"/>
  <c r="F116" i="2"/>
  <c r="G116" i="2" s="1"/>
  <c r="H116" i="2" s="1"/>
  <c r="F117" i="2"/>
  <c r="G117" i="2" s="1"/>
  <c r="H117" i="2" s="1"/>
  <c r="F118" i="2"/>
  <c r="G118" i="2" s="1"/>
  <c r="H118" i="2" s="1"/>
  <c r="F119" i="2"/>
  <c r="G119" i="2" s="1"/>
  <c r="H119" i="2" s="1"/>
  <c r="F120" i="2"/>
  <c r="G120" i="2" s="1"/>
  <c r="H120" i="2" s="1"/>
  <c r="F121" i="2"/>
  <c r="G121" i="2" s="1"/>
  <c r="H121" i="2" s="1"/>
  <c r="F122" i="2"/>
  <c r="G122" i="2" s="1"/>
  <c r="H122" i="2" s="1"/>
  <c r="F123" i="2"/>
  <c r="G123" i="2" s="1"/>
  <c r="H123" i="2" s="1"/>
  <c r="F124" i="2"/>
  <c r="G124" i="2" s="1"/>
  <c r="H124" i="2" s="1"/>
  <c r="F125" i="2"/>
  <c r="G125" i="2" s="1"/>
  <c r="H125" i="2" s="1"/>
  <c r="F126" i="2"/>
  <c r="G126" i="2" s="1"/>
  <c r="H126" i="2" s="1"/>
  <c r="F115" i="2"/>
  <c r="G115" i="2" s="1"/>
  <c r="H115" i="2" s="1"/>
  <c r="F75" i="3"/>
  <c r="G75" i="3" s="1"/>
  <c r="H75" i="3" s="1"/>
  <c r="F163" i="1"/>
  <c r="G163" i="1" s="1"/>
  <c r="H163" i="1" s="1"/>
  <c r="F70" i="3"/>
  <c r="G70" i="3" s="1"/>
  <c r="H70" i="3" s="1"/>
  <c r="F71" i="3"/>
  <c r="G71" i="3" s="1"/>
  <c r="H71" i="3" s="1"/>
  <c r="F72" i="3"/>
  <c r="G72" i="3" s="1"/>
  <c r="H72" i="3" s="1"/>
  <c r="F114" i="2"/>
  <c r="G114" i="2" s="1"/>
  <c r="H114" i="2" s="1"/>
  <c r="F63" i="3"/>
  <c r="G63" i="3" s="1"/>
  <c r="H63" i="3" s="1"/>
  <c r="F64" i="3"/>
  <c r="G64" i="3" s="1"/>
  <c r="H64" i="3" s="1"/>
  <c r="F65" i="3"/>
  <c r="G65" i="3" s="1"/>
  <c r="H65" i="3" s="1"/>
  <c r="F66" i="3"/>
  <c r="G66" i="3" s="1"/>
  <c r="H66" i="3" s="1"/>
  <c r="F67" i="3"/>
  <c r="I67" i="3" s="1"/>
  <c r="F68" i="3"/>
  <c r="G68" i="3" s="1"/>
  <c r="H68" i="3" s="1"/>
  <c r="F69" i="3"/>
  <c r="G69" i="3" s="1"/>
  <c r="H69" i="3" s="1"/>
  <c r="F158" i="1"/>
  <c r="G158" i="1" s="1"/>
  <c r="H158" i="1" s="1"/>
  <c r="F159" i="1"/>
  <c r="G159" i="1" s="1"/>
  <c r="H159" i="1" s="1"/>
  <c r="F160" i="1"/>
  <c r="G160" i="1" s="1"/>
  <c r="H160" i="1" s="1"/>
  <c r="F161" i="1"/>
  <c r="G161" i="1" s="1"/>
  <c r="H161" i="1" s="1"/>
  <c r="F162" i="1"/>
  <c r="G162" i="1" s="1"/>
  <c r="H162" i="1" s="1"/>
  <c r="F112" i="2"/>
  <c r="G112" i="2" s="1"/>
  <c r="H112" i="2" s="1"/>
  <c r="F113" i="2"/>
  <c r="G113" i="2" s="1"/>
  <c r="H113" i="2" s="1"/>
  <c r="F110" i="2"/>
  <c r="G110" i="2" s="1"/>
  <c r="H110" i="2" s="1"/>
  <c r="F111" i="2"/>
  <c r="G111" i="2" s="1"/>
  <c r="H111" i="2" s="1"/>
  <c r="F156" i="1"/>
  <c r="G156" i="1" s="1"/>
  <c r="H156" i="1" s="1"/>
  <c r="F157" i="1"/>
  <c r="G157" i="1" s="1"/>
  <c r="H157" i="1" s="1"/>
  <c r="F109" i="2"/>
  <c r="G109" i="2" s="1"/>
  <c r="H109" i="2" s="1"/>
  <c r="F61" i="3"/>
  <c r="G61" i="3" s="1"/>
  <c r="H61" i="3" s="1"/>
  <c r="F62" i="3"/>
  <c r="G62" i="3" s="1"/>
  <c r="H62" i="3" s="1"/>
  <c r="F150" i="1"/>
  <c r="G150" i="1" s="1"/>
  <c r="H150" i="1" s="1"/>
  <c r="F151" i="1"/>
  <c r="G151" i="1" s="1"/>
  <c r="H151" i="1" s="1"/>
  <c r="F152" i="1"/>
  <c r="G152" i="1" s="1"/>
  <c r="H152" i="1" s="1"/>
  <c r="F153" i="1"/>
  <c r="G153" i="1" s="1"/>
  <c r="H153" i="1" s="1"/>
  <c r="F154" i="1"/>
  <c r="G154" i="1" s="1"/>
  <c r="H154" i="1" s="1"/>
  <c r="F155" i="1"/>
  <c r="G155" i="1" s="1"/>
  <c r="H155" i="1" s="1"/>
  <c r="F104" i="2"/>
  <c r="G104" i="2" s="1"/>
  <c r="H104" i="2" s="1"/>
  <c r="F105" i="2"/>
  <c r="G105" i="2" s="1"/>
  <c r="H105" i="2" s="1"/>
  <c r="F106" i="2"/>
  <c r="G106" i="2" s="1"/>
  <c r="H106" i="2" s="1"/>
  <c r="F107" i="2"/>
  <c r="G107" i="2" s="1"/>
  <c r="H107" i="2" s="1"/>
  <c r="F108" i="2"/>
  <c r="G108" i="2" s="1"/>
  <c r="H108" i="2" s="1"/>
  <c r="F149" i="1"/>
  <c r="G149" i="1" s="1"/>
  <c r="H149" i="1" s="1"/>
  <c r="F145" i="1"/>
  <c r="G145" i="1" s="1"/>
  <c r="H145" i="1" s="1"/>
  <c r="F146" i="1"/>
  <c r="G146" i="1" s="1"/>
  <c r="H146" i="1" s="1"/>
  <c r="F147" i="1"/>
  <c r="G147" i="1" s="1"/>
  <c r="H147" i="1" s="1"/>
  <c r="F148" i="1"/>
  <c r="G148" i="1" s="1"/>
  <c r="H148" i="1" s="1"/>
  <c r="F141" i="1"/>
  <c r="G141" i="1" s="1"/>
  <c r="H141" i="1" s="1"/>
  <c r="F142" i="1"/>
  <c r="G142" i="1" s="1"/>
  <c r="H142" i="1" s="1"/>
  <c r="F143" i="1"/>
  <c r="G143" i="1" s="1"/>
  <c r="H143" i="1" s="1"/>
  <c r="F144" i="1"/>
  <c r="G144" i="1" s="1"/>
  <c r="H144" i="1" s="1"/>
  <c r="F140" i="1"/>
  <c r="I140" i="1" s="1"/>
  <c r="F60" i="3"/>
  <c r="G60" i="3" s="1"/>
  <c r="H60" i="3" s="1"/>
  <c r="F134" i="1"/>
  <c r="G134" i="1" s="1"/>
  <c r="H134" i="1" s="1"/>
  <c r="F135" i="1"/>
  <c r="G135" i="1" s="1"/>
  <c r="H135" i="1" s="1"/>
  <c r="F136" i="1"/>
  <c r="G136" i="1" s="1"/>
  <c r="H136" i="1" s="1"/>
  <c r="F137" i="1"/>
  <c r="G137" i="1" s="1"/>
  <c r="H137" i="1" s="1"/>
  <c r="F138" i="1"/>
  <c r="G138" i="1" s="1"/>
  <c r="H138" i="1" s="1"/>
  <c r="F59" i="3"/>
  <c r="G59" i="3" s="1"/>
  <c r="H59" i="3" s="1"/>
  <c r="F58" i="3"/>
  <c r="G58" i="3" s="1"/>
  <c r="H58" i="3" s="1"/>
  <c r="F54" i="3"/>
  <c r="I54" i="3" s="1"/>
  <c r="F55" i="3"/>
  <c r="G55" i="3" s="1"/>
  <c r="H55" i="3" s="1"/>
  <c r="F56" i="3"/>
  <c r="G56" i="3" s="1"/>
  <c r="H56" i="3" s="1"/>
  <c r="F57" i="3"/>
  <c r="G57" i="3" s="1"/>
  <c r="H57" i="3" s="1"/>
  <c r="F133" i="1"/>
  <c r="G133" i="1" s="1"/>
  <c r="H133" i="1" s="1"/>
  <c r="F53" i="3"/>
  <c r="G53" i="3" s="1"/>
  <c r="G51" i="3"/>
  <c r="H51" i="3" s="1"/>
  <c r="G52" i="3"/>
  <c r="H52" i="3" s="1"/>
  <c r="F129" i="1"/>
  <c r="G129" i="1" s="1"/>
  <c r="H129" i="1" s="1"/>
  <c r="F130" i="1"/>
  <c r="G130" i="1" s="1"/>
  <c r="H130" i="1" s="1"/>
  <c r="F131" i="1"/>
  <c r="G131" i="1" s="1"/>
  <c r="H131" i="1" s="1"/>
  <c r="F132" i="1"/>
  <c r="G132" i="1" s="1"/>
  <c r="G49" i="3"/>
  <c r="H49" i="3" s="1"/>
  <c r="F50" i="3"/>
  <c r="G50" i="3" s="1"/>
  <c r="H50" i="3" s="1"/>
  <c r="G48" i="3"/>
  <c r="H48" i="3" s="1"/>
  <c r="F47" i="3"/>
  <c r="G47" i="3" s="1"/>
  <c r="H47" i="3" s="1"/>
  <c r="F46" i="3"/>
  <c r="G46" i="3" s="1"/>
  <c r="H46" i="3" s="1"/>
  <c r="F127" i="1"/>
  <c r="G127" i="1" s="1"/>
  <c r="H127" i="1" s="1"/>
  <c r="F128" i="1"/>
  <c r="G128" i="1" s="1"/>
  <c r="H128" i="1" s="1"/>
  <c r="F45" i="3"/>
  <c r="G45" i="3" s="1"/>
  <c r="H45" i="3" s="1"/>
  <c r="F44" i="3"/>
  <c r="G44" i="3" s="1"/>
  <c r="H44" i="3" s="1"/>
  <c r="F43" i="3"/>
  <c r="G43" i="3" s="1"/>
  <c r="H43" i="3" s="1"/>
  <c r="F101" i="2"/>
  <c r="G101" i="2" s="1"/>
  <c r="H101" i="2" s="1"/>
  <c r="F102" i="2"/>
  <c r="G102" i="2" s="1"/>
  <c r="H102" i="2" s="1"/>
  <c r="F103" i="2"/>
  <c r="G103" i="2" s="1"/>
  <c r="H103" i="2" s="1"/>
  <c r="F42" i="3"/>
  <c r="G42" i="3" s="1"/>
  <c r="H42" i="3" s="1"/>
  <c r="F36" i="3"/>
  <c r="G36" i="3" s="1"/>
  <c r="H36" i="3" s="1"/>
  <c r="F37" i="3"/>
  <c r="G37" i="3" s="1"/>
  <c r="H37" i="3" s="1"/>
  <c r="F38" i="3"/>
  <c r="G38" i="3" s="1"/>
  <c r="H38" i="3" s="1"/>
  <c r="F39" i="3"/>
  <c r="G39" i="3" s="1"/>
  <c r="H39" i="3" s="1"/>
  <c r="F40" i="3"/>
  <c r="G40" i="3" s="1"/>
  <c r="H40" i="3" s="1"/>
  <c r="F41" i="3"/>
  <c r="I41" i="3" s="1"/>
  <c r="F126" i="1"/>
  <c r="G126" i="1" s="1"/>
  <c r="H126" i="1" s="1"/>
  <c r="F125" i="1"/>
  <c r="G125" i="1" s="1"/>
  <c r="H125" i="1" s="1"/>
  <c r="G113" i="1"/>
  <c r="H113" i="1" s="1"/>
  <c r="F124" i="1"/>
  <c r="I124" i="1" s="1"/>
  <c r="F123" i="1"/>
  <c r="G123" i="1" s="1"/>
  <c r="H123" i="1" s="1"/>
  <c r="F100" i="2"/>
  <c r="G100" i="2" s="1"/>
  <c r="H100" i="2" s="1"/>
  <c r="F33" i="3"/>
  <c r="I33" i="3" s="1"/>
  <c r="F122" i="1"/>
  <c r="G122" i="1" s="1"/>
  <c r="H122" i="1" s="1"/>
  <c r="F95" i="2"/>
  <c r="G95" i="2" s="1"/>
  <c r="H95" i="2" s="1"/>
  <c r="F96" i="2"/>
  <c r="G96" i="2" s="1"/>
  <c r="H96" i="2" s="1"/>
  <c r="F97" i="2"/>
  <c r="G97" i="2" s="1"/>
  <c r="H97" i="2" s="1"/>
  <c r="F98" i="2"/>
  <c r="G98" i="2" s="1"/>
  <c r="H98" i="2" s="1"/>
  <c r="F99" i="2"/>
  <c r="G99" i="2" s="1"/>
  <c r="H99" i="2" s="1"/>
  <c r="F121" i="1"/>
  <c r="G121" i="1" s="1"/>
  <c r="H121" i="1" s="1"/>
  <c r="F118" i="1"/>
  <c r="G118" i="1" s="1"/>
  <c r="H118" i="1" s="1"/>
  <c r="F119" i="1"/>
  <c r="G119" i="1" s="1"/>
  <c r="H119" i="1" s="1"/>
  <c r="F120" i="1"/>
  <c r="G120" i="1" s="1"/>
  <c r="H120" i="1" s="1"/>
  <c r="F116" i="1"/>
  <c r="G116" i="1" s="1"/>
  <c r="H116" i="1" s="1"/>
  <c r="F117" i="1"/>
  <c r="G117" i="1" s="1"/>
  <c r="H117" i="1" s="1"/>
  <c r="F91" i="2"/>
  <c r="G91" i="2" s="1"/>
  <c r="H91" i="2" s="1"/>
  <c r="F92" i="2"/>
  <c r="G92" i="2" s="1"/>
  <c r="H92" i="2" s="1"/>
  <c r="F93" i="2"/>
  <c r="G93" i="2" s="1"/>
  <c r="H93" i="2" s="1"/>
  <c r="F94" i="2"/>
  <c r="G94" i="2" s="1"/>
  <c r="H94" i="2" s="1"/>
  <c r="F114" i="1"/>
  <c r="G114" i="1" s="1"/>
  <c r="H114" i="1" s="1"/>
  <c r="F115" i="1"/>
  <c r="G115" i="1" s="1"/>
  <c r="H115" i="1" s="1"/>
  <c r="F108" i="1"/>
  <c r="G108" i="1" s="1"/>
  <c r="H108" i="1" s="1"/>
  <c r="F109" i="1"/>
  <c r="G109" i="1" s="1"/>
  <c r="H109" i="1" s="1"/>
  <c r="F110" i="1"/>
  <c r="G110" i="1" s="1"/>
  <c r="H110" i="1" s="1"/>
  <c r="F111" i="1"/>
  <c r="G111" i="1" s="1"/>
  <c r="H111" i="1" s="1"/>
  <c r="G112" i="1"/>
  <c r="H112" i="1" s="1"/>
  <c r="F32" i="3"/>
  <c r="G32" i="3" s="1"/>
  <c r="H32" i="3" s="1"/>
  <c r="F102" i="1"/>
  <c r="I102" i="1" s="1"/>
  <c r="F28" i="3"/>
  <c r="G28" i="3" s="1"/>
  <c r="H28" i="3" s="1"/>
  <c r="F29" i="3"/>
  <c r="G29" i="3" s="1"/>
  <c r="H29" i="3" s="1"/>
  <c r="F30" i="3"/>
  <c r="G30" i="3" s="1"/>
  <c r="H30" i="3" s="1"/>
  <c r="F31" i="3"/>
  <c r="G31" i="3" s="1"/>
  <c r="H31" i="3" s="1"/>
  <c r="F27" i="3"/>
  <c r="G27" i="3" s="1"/>
  <c r="H27" i="3" s="1"/>
  <c r="F107" i="1"/>
  <c r="G107" i="1" s="1"/>
  <c r="H107" i="1" s="1"/>
  <c r="F89" i="2"/>
  <c r="G89" i="2" s="1"/>
  <c r="H89" i="2" s="1"/>
  <c r="F90" i="2"/>
  <c r="G90" i="2" s="1"/>
  <c r="H90" i="2" s="1"/>
  <c r="F106" i="1"/>
  <c r="G106" i="1" s="1"/>
  <c r="H106" i="1" s="1"/>
  <c r="F105" i="1"/>
  <c r="G105" i="1" s="1"/>
  <c r="H105" i="1" s="1"/>
  <c r="K88" i="2"/>
  <c r="K53" i="2"/>
  <c r="F86" i="2"/>
  <c r="G86" i="2" s="1"/>
  <c r="H86" i="2" s="1"/>
  <c r="F87" i="2"/>
  <c r="G87" i="2" s="1"/>
  <c r="H87" i="2" s="1"/>
  <c r="F88" i="2"/>
  <c r="G88" i="2" s="1"/>
  <c r="H88" i="2" s="1"/>
  <c r="F104" i="1"/>
  <c r="G104" i="1" s="1"/>
  <c r="F103" i="1"/>
  <c r="G103" i="1" s="1"/>
  <c r="H103" i="1" s="1"/>
  <c r="F26" i="3"/>
  <c r="G26" i="3" s="1"/>
  <c r="H26" i="3" s="1"/>
  <c r="F25" i="3"/>
  <c r="G25" i="3" s="1"/>
  <c r="H25" i="3" s="1"/>
  <c r="F97" i="1"/>
  <c r="G97" i="1" s="1"/>
  <c r="H97" i="1" s="1"/>
  <c r="F98" i="1"/>
  <c r="G98" i="1" s="1"/>
  <c r="H98" i="1" s="1"/>
  <c r="F99" i="1"/>
  <c r="G99" i="1" s="1"/>
  <c r="F100" i="1"/>
  <c r="G100" i="1" s="1"/>
  <c r="F101" i="1"/>
  <c r="G101" i="1" s="1"/>
  <c r="G23" i="3"/>
  <c r="H23" i="3" s="1"/>
  <c r="I22" i="3"/>
  <c r="G22" i="3"/>
  <c r="H22" i="3" s="1"/>
  <c r="F24" i="3"/>
  <c r="G24" i="3" s="1"/>
  <c r="H24" i="3" s="1"/>
  <c r="F85" i="2"/>
  <c r="G85" i="2" s="1"/>
  <c r="H85" i="2" s="1"/>
  <c r="F96" i="1"/>
  <c r="G96" i="1" s="1"/>
  <c r="H96" i="1" s="1"/>
  <c r="F84" i="2"/>
  <c r="G84" i="2" s="1"/>
  <c r="F83" i="2"/>
  <c r="G83" i="2" s="1"/>
  <c r="H83" i="2" s="1"/>
  <c r="F20" i="3"/>
  <c r="G20" i="3" s="1"/>
  <c r="H20" i="3" s="1"/>
  <c r="F21" i="3"/>
  <c r="G21" i="3" s="1"/>
  <c r="H21" i="3" s="1"/>
  <c r="F19" i="3"/>
  <c r="G19" i="3" s="1"/>
  <c r="H19" i="3" s="1"/>
  <c r="F95" i="1"/>
  <c r="G95" i="1" s="1"/>
  <c r="H95" i="1" s="1"/>
  <c r="F94" i="1"/>
  <c r="G94" i="1" s="1"/>
  <c r="H94" i="1" s="1"/>
  <c r="F82" i="2"/>
  <c r="G82" i="2" s="1"/>
  <c r="H82" i="2" s="1"/>
  <c r="F80" i="2"/>
  <c r="G80" i="2" s="1"/>
  <c r="H80" i="2" s="1"/>
  <c r="F81" i="2"/>
  <c r="G81" i="2" s="1"/>
  <c r="H81" i="2" s="1"/>
  <c r="F93" i="1"/>
  <c r="I93" i="1" s="1"/>
  <c r="F18" i="3"/>
  <c r="I18" i="3" s="1"/>
  <c r="F89" i="1"/>
  <c r="G89" i="1" s="1"/>
  <c r="H89" i="1" s="1"/>
  <c r="F90" i="1"/>
  <c r="G90" i="1" s="1"/>
  <c r="H90" i="1" s="1"/>
  <c r="F91" i="1"/>
  <c r="G91" i="1" s="1"/>
  <c r="H91" i="1" s="1"/>
  <c r="F92" i="1"/>
  <c r="G92" i="1" s="1"/>
  <c r="H92" i="1" s="1"/>
  <c r="F88" i="1"/>
  <c r="G88" i="1" s="1"/>
  <c r="H88" i="1" s="1"/>
  <c r="F76" i="2"/>
  <c r="G76" i="2" s="1"/>
  <c r="H76" i="2" s="1"/>
  <c r="F77" i="2"/>
  <c r="G77" i="2" s="1"/>
  <c r="H77" i="2" s="1"/>
  <c r="F78" i="2"/>
  <c r="G78" i="2" s="1"/>
  <c r="H78" i="2" s="1"/>
  <c r="F79" i="2"/>
  <c r="G79" i="2" s="1"/>
  <c r="H79" i="2" s="1"/>
  <c r="F87" i="1"/>
  <c r="G87" i="1" s="1"/>
  <c r="H87" i="1" s="1"/>
  <c r="F85" i="1"/>
  <c r="G85" i="1" s="1"/>
  <c r="H85" i="1" s="1"/>
  <c r="F86" i="1"/>
  <c r="G86" i="1" s="1"/>
  <c r="H86" i="1" s="1"/>
  <c r="F17" i="3"/>
  <c r="G17" i="3" s="1"/>
  <c r="H17" i="3" s="1"/>
  <c r="F16" i="3"/>
  <c r="I16" i="3" s="1"/>
  <c r="F81" i="1"/>
  <c r="G81" i="1" s="1"/>
  <c r="H81" i="1" s="1"/>
  <c r="F82" i="1"/>
  <c r="G82" i="1" s="1"/>
  <c r="H82" i="1" s="1"/>
  <c r="F83" i="1"/>
  <c r="G83" i="1" s="1"/>
  <c r="H83" i="1" s="1"/>
  <c r="F84" i="1"/>
  <c r="G84" i="1" s="1"/>
  <c r="H84" i="1" s="1"/>
  <c r="F80" i="1"/>
  <c r="G80" i="1" s="1"/>
  <c r="H80" i="1" s="1"/>
  <c r="F77" i="1"/>
  <c r="G77" i="1" s="1"/>
  <c r="H77" i="1" s="1"/>
  <c r="F78" i="1"/>
  <c r="G78" i="1" s="1"/>
  <c r="H78" i="1" s="1"/>
  <c r="F79" i="1"/>
  <c r="G79" i="1" s="1"/>
  <c r="H79" i="1" s="1"/>
  <c r="F76" i="1"/>
  <c r="G76" i="1" s="1"/>
  <c r="I70" i="1"/>
  <c r="F15" i="3"/>
  <c r="G15" i="3" s="1"/>
  <c r="H15" i="3" s="1"/>
  <c r="F71" i="1"/>
  <c r="G71" i="1" s="1"/>
  <c r="H71" i="1" s="1"/>
  <c r="F72" i="1"/>
  <c r="G72" i="1" s="1"/>
  <c r="H72" i="1" s="1"/>
  <c r="F73" i="1"/>
  <c r="G73" i="1" s="1"/>
  <c r="H73" i="1" s="1"/>
  <c r="F74" i="1"/>
  <c r="G74" i="1" s="1"/>
  <c r="H74" i="1" s="1"/>
  <c r="G70" i="1"/>
  <c r="H70" i="1" s="1"/>
  <c r="F75" i="2"/>
  <c r="G75" i="2" s="1"/>
  <c r="H75" i="2" s="1"/>
  <c r="F14" i="3"/>
  <c r="G14" i="3" s="1"/>
  <c r="H14" i="3" s="1"/>
  <c r="F64" i="1"/>
  <c r="I64" i="1" s="1"/>
  <c r="F65" i="1"/>
  <c r="I65" i="1" s="1"/>
  <c r="F66" i="1"/>
  <c r="I66" i="1" s="1"/>
  <c r="F67" i="1"/>
  <c r="I67" i="1" s="1"/>
  <c r="F68" i="1"/>
  <c r="I68" i="1" s="1"/>
  <c r="F69" i="1"/>
  <c r="I69" i="1" s="1"/>
  <c r="F73" i="2"/>
  <c r="I73" i="2" s="1"/>
  <c r="F74" i="2"/>
  <c r="G74" i="2" s="1"/>
  <c r="H74" i="2" s="1"/>
  <c r="F61" i="1"/>
  <c r="I61" i="1" s="1"/>
  <c r="F62" i="1"/>
  <c r="I62" i="1" s="1"/>
  <c r="F63" i="1"/>
  <c r="I63" i="1" s="1"/>
  <c r="F60" i="1"/>
  <c r="G60" i="1" s="1"/>
  <c r="H60" i="1" s="1"/>
  <c r="G58" i="1"/>
  <c r="H58" i="1" s="1"/>
  <c r="G59" i="1"/>
  <c r="H59" i="1" s="1"/>
  <c r="G4" i="1"/>
  <c r="G5" i="1"/>
  <c r="F72" i="2"/>
  <c r="I72" i="2" s="1"/>
  <c r="F57" i="1"/>
  <c r="I57" i="1" s="1"/>
  <c r="F54" i="1"/>
  <c r="I54" i="1" s="1"/>
  <c r="F55" i="1"/>
  <c r="I55" i="1" s="1"/>
  <c r="F56" i="1"/>
  <c r="I56" i="1" s="1"/>
  <c r="F53" i="1"/>
  <c r="G53" i="1" s="1"/>
  <c r="F51" i="1"/>
  <c r="I51" i="1" s="1"/>
  <c r="F52" i="1"/>
  <c r="I52" i="1" s="1"/>
  <c r="F50" i="1"/>
  <c r="G50" i="1" s="1"/>
  <c r="F68" i="2"/>
  <c r="I68" i="2" s="1"/>
  <c r="F69" i="2"/>
  <c r="I69" i="2" s="1"/>
  <c r="F70" i="2"/>
  <c r="G70" i="2" s="1"/>
  <c r="H70" i="2" s="1"/>
  <c r="F71" i="2"/>
  <c r="I71" i="2" s="1"/>
  <c r="F67" i="2"/>
  <c r="I67" i="2" s="1"/>
  <c r="F65" i="2"/>
  <c r="G65" i="2" s="1"/>
  <c r="H65" i="2" s="1"/>
  <c r="F66" i="2"/>
  <c r="I66" i="2" s="1"/>
  <c r="I10" i="3"/>
  <c r="I6" i="3"/>
  <c r="I5" i="3"/>
  <c r="I12" i="3"/>
  <c r="G13" i="3"/>
  <c r="H13" i="3" s="1"/>
  <c r="G6" i="3"/>
  <c r="H6" i="3" s="1"/>
  <c r="G5" i="3"/>
  <c r="H5" i="3" s="1"/>
  <c r="G10" i="3"/>
  <c r="H10" i="3" s="1"/>
  <c r="G11" i="3"/>
  <c r="H11" i="3" s="1"/>
  <c r="F9" i="3"/>
  <c r="G9" i="3" s="1"/>
  <c r="H9" i="3" s="1"/>
  <c r="F47" i="1"/>
  <c r="I47" i="1" s="1"/>
  <c r="F48" i="1"/>
  <c r="G48" i="1" s="1"/>
  <c r="F62" i="2"/>
  <c r="I62" i="2" s="1"/>
  <c r="F63" i="2"/>
  <c r="G63" i="2" s="1"/>
  <c r="F64" i="2"/>
  <c r="G64" i="2" s="1"/>
  <c r="H64" i="2" s="1"/>
  <c r="F46" i="1"/>
  <c r="G46" i="1" s="1"/>
  <c r="G12" i="3"/>
  <c r="H12" i="3" s="1"/>
  <c r="F8" i="3"/>
  <c r="I8" i="3" s="1"/>
  <c r="F7" i="3"/>
  <c r="I7" i="3" s="1"/>
  <c r="F3" i="3"/>
  <c r="I3" i="3" s="1"/>
  <c r="F4" i="2"/>
  <c r="I4" i="2" s="1"/>
  <c r="F3" i="2"/>
  <c r="G3" i="2" s="1"/>
  <c r="H3" i="2" s="1"/>
  <c r="J3" i="2" s="1"/>
  <c r="F61" i="2"/>
  <c r="I61" i="2" s="1"/>
  <c r="F60" i="2"/>
  <c r="I60" i="2" s="1"/>
  <c r="F59" i="2"/>
  <c r="G59" i="2" s="1"/>
  <c r="F58" i="2"/>
  <c r="G58" i="2" s="1"/>
  <c r="H58" i="2" s="1"/>
  <c r="F57" i="2"/>
  <c r="I57" i="2" s="1"/>
  <c r="F56" i="2"/>
  <c r="I56" i="2" s="1"/>
  <c r="F55" i="2"/>
  <c r="G55" i="2" s="1"/>
  <c r="H55" i="2" s="1"/>
  <c r="F53" i="2"/>
  <c r="G53" i="2" s="1"/>
  <c r="F52" i="2"/>
  <c r="I52" i="2" s="1"/>
  <c r="F51" i="2"/>
  <c r="G51" i="2" s="1"/>
  <c r="H51" i="2" s="1"/>
  <c r="F50" i="2"/>
  <c r="G50" i="2" s="1"/>
  <c r="H50" i="2" s="1"/>
  <c r="F49" i="2"/>
  <c r="G49" i="2" s="1"/>
  <c r="F48" i="2"/>
  <c r="G48" i="2" s="1"/>
  <c r="H48" i="2" s="1"/>
  <c r="F47" i="2"/>
  <c r="G47" i="2" s="1"/>
  <c r="H47" i="2" s="1"/>
  <c r="F46" i="2"/>
  <c r="G46" i="2" s="1"/>
  <c r="H46" i="2" s="1"/>
  <c r="F45" i="2"/>
  <c r="I45" i="2" s="1"/>
  <c r="F44" i="2"/>
  <c r="I44" i="2" s="1"/>
  <c r="F43" i="2"/>
  <c r="I43" i="2" s="1"/>
  <c r="F42" i="2"/>
  <c r="G42" i="2" s="1"/>
  <c r="H42" i="2" s="1"/>
  <c r="F41" i="2"/>
  <c r="I41" i="2" s="1"/>
  <c r="F40" i="2"/>
  <c r="G40" i="2" s="1"/>
  <c r="H40" i="2" s="1"/>
  <c r="F39" i="2"/>
  <c r="G39" i="2" s="1"/>
  <c r="H39" i="2" s="1"/>
  <c r="F38" i="2"/>
  <c r="G38" i="2" s="1"/>
  <c r="H38" i="2" s="1"/>
  <c r="F37" i="2"/>
  <c r="I37" i="2" s="1"/>
  <c r="F36" i="2"/>
  <c r="I36" i="2" s="1"/>
  <c r="F35" i="2"/>
  <c r="G35" i="2" s="1"/>
  <c r="H35" i="2" s="1"/>
  <c r="F34" i="2"/>
  <c r="G34" i="2" s="1"/>
  <c r="H34" i="2" s="1"/>
  <c r="F33" i="2"/>
  <c r="I33" i="2" s="1"/>
  <c r="F32" i="2"/>
  <c r="I32" i="2" s="1"/>
  <c r="F31" i="2"/>
  <c r="G31" i="2" s="1"/>
  <c r="H31" i="2" s="1"/>
  <c r="F30" i="2"/>
  <c r="G30" i="2" s="1"/>
  <c r="H30" i="2" s="1"/>
  <c r="F29" i="2"/>
  <c r="I29" i="2" s="1"/>
  <c r="F28" i="2"/>
  <c r="I28" i="2" s="1"/>
  <c r="F27" i="2"/>
  <c r="I27" i="2" s="1"/>
  <c r="F26" i="2"/>
  <c r="G26" i="2" s="1"/>
  <c r="H26" i="2" s="1"/>
  <c r="F25" i="2"/>
  <c r="I25" i="2" s="1"/>
  <c r="F24" i="2"/>
  <c r="G24" i="2" s="1"/>
  <c r="H24" i="2" s="1"/>
  <c r="F23" i="2"/>
  <c r="G23" i="2" s="1"/>
  <c r="F22" i="2"/>
  <c r="G22" i="2" s="1"/>
  <c r="H22" i="2" s="1"/>
  <c r="F21" i="2"/>
  <c r="I21" i="2" s="1"/>
  <c r="F20" i="2"/>
  <c r="I20" i="2" s="1"/>
  <c r="F19" i="2"/>
  <c r="G19" i="2" s="1"/>
  <c r="H19" i="2" s="1"/>
  <c r="F18" i="2"/>
  <c r="G18" i="2" s="1"/>
  <c r="H18" i="2" s="1"/>
  <c r="F17" i="2"/>
  <c r="G17" i="2" s="1"/>
  <c r="H17" i="2" s="1"/>
  <c r="F16" i="2"/>
  <c r="G16" i="2" s="1"/>
  <c r="H16" i="2" s="1"/>
  <c r="F15" i="2"/>
  <c r="I15" i="2" s="1"/>
  <c r="F14" i="2"/>
  <c r="G14" i="2" s="1"/>
  <c r="H14" i="2" s="1"/>
  <c r="F13" i="2"/>
  <c r="I13" i="2" s="1"/>
  <c r="F12" i="2"/>
  <c r="I12" i="2" s="1"/>
  <c r="F11" i="2"/>
  <c r="I11" i="2" s="1"/>
  <c r="F10" i="2"/>
  <c r="G10" i="2" s="1"/>
  <c r="H10" i="2" s="1"/>
  <c r="F9" i="2"/>
  <c r="G9" i="2" s="1"/>
  <c r="H9" i="2" s="1"/>
  <c r="F8" i="2"/>
  <c r="G8" i="2" s="1"/>
  <c r="F7" i="2"/>
  <c r="G7" i="2" s="1"/>
  <c r="F6" i="2"/>
  <c r="G6" i="2" s="1"/>
  <c r="H6" i="2" s="1"/>
  <c r="F5" i="2"/>
  <c r="I5" i="2" s="1"/>
  <c r="F45" i="1"/>
  <c r="I45" i="1" s="1"/>
  <c r="F43" i="1"/>
  <c r="G43" i="1" s="1"/>
  <c r="H43" i="1" s="1"/>
  <c r="F44" i="1"/>
  <c r="I44" i="1" s="1"/>
  <c r="F9" i="1"/>
  <c r="I9" i="1" s="1"/>
  <c r="F10" i="1"/>
  <c r="G10" i="1" s="1"/>
  <c r="H10" i="1" s="1"/>
  <c r="F40" i="1"/>
  <c r="I40" i="1" s="1"/>
  <c r="F41" i="1"/>
  <c r="I41" i="1" s="1"/>
  <c r="F42" i="1"/>
  <c r="G42" i="1" s="1"/>
  <c r="H42" i="1" s="1"/>
  <c r="F39" i="1"/>
  <c r="I39" i="1" s="1"/>
  <c r="F37" i="1"/>
  <c r="I37" i="1" s="1"/>
  <c r="F38" i="1"/>
  <c r="I38" i="1" s="1"/>
  <c r="F36" i="1"/>
  <c r="I36" i="1" s="1"/>
  <c r="F29" i="1"/>
  <c r="I29" i="1" s="1"/>
  <c r="F30" i="1"/>
  <c r="I30" i="1" s="1"/>
  <c r="F31" i="1"/>
  <c r="I31" i="1" s="1"/>
  <c r="F32" i="1"/>
  <c r="I32" i="1" s="1"/>
  <c r="F33" i="1"/>
  <c r="I33" i="1" s="1"/>
  <c r="F34" i="1"/>
  <c r="G34" i="1" s="1"/>
  <c r="H34" i="1" s="1"/>
  <c r="F35" i="1"/>
  <c r="I35" i="1" s="1"/>
  <c r="F26" i="1"/>
  <c r="I26" i="1" s="1"/>
  <c r="F27" i="1"/>
  <c r="I27" i="1" s="1"/>
  <c r="F28" i="1"/>
  <c r="G28" i="1" s="1"/>
  <c r="H28" i="1" s="1"/>
  <c r="F25" i="1"/>
  <c r="I25" i="1" s="1"/>
  <c r="F24" i="1"/>
  <c r="I24" i="1" s="1"/>
  <c r="F20" i="1"/>
  <c r="G20" i="1" s="1"/>
  <c r="H20" i="1" s="1"/>
  <c r="F21" i="1"/>
  <c r="I21" i="1" s="1"/>
  <c r="F22" i="1"/>
  <c r="I22" i="1" s="1"/>
  <c r="F23" i="1"/>
  <c r="I23" i="1" s="1"/>
  <c r="F18" i="1"/>
  <c r="I18" i="1" s="1"/>
  <c r="F19" i="1"/>
  <c r="I19" i="1" s="1"/>
  <c r="F16" i="1"/>
  <c r="G16" i="1" s="1"/>
  <c r="H16" i="1" s="1"/>
  <c r="F17" i="1"/>
  <c r="G17" i="1" s="1"/>
  <c r="H17" i="1" s="1"/>
  <c r="F12" i="1"/>
  <c r="I12" i="1" s="1"/>
  <c r="F11" i="1"/>
  <c r="I11" i="1" s="1"/>
  <c r="F15" i="1"/>
  <c r="G15" i="1" s="1"/>
  <c r="H15" i="1" s="1"/>
  <c r="F14" i="1"/>
  <c r="I14" i="1" s="1"/>
  <c r="F13" i="1"/>
  <c r="G13" i="1" s="1"/>
  <c r="H13" i="1" s="1"/>
  <c r="F3" i="1"/>
  <c r="I3" i="1" s="1"/>
  <c r="F6" i="1"/>
  <c r="I6" i="1" s="1"/>
  <c r="F7" i="1"/>
  <c r="I7" i="1" s="1"/>
  <c r="F8" i="1"/>
  <c r="G8" i="1" s="1"/>
  <c r="H8" i="1" s="1"/>
  <c r="G3" i="3" l="1"/>
  <c r="H3" i="3" s="1"/>
  <c r="I43" i="3"/>
  <c r="I65" i="3"/>
  <c r="I69" i="3"/>
  <c r="I27" i="3"/>
  <c r="G18" i="3"/>
  <c r="H18" i="3" s="1"/>
  <c r="I72" i="3"/>
  <c r="I26" i="3"/>
  <c r="I78" i="3"/>
  <c r="G16" i="3"/>
  <c r="H16" i="3" s="1"/>
  <c r="I19" i="3"/>
  <c r="I36" i="3"/>
  <c r="G8" i="3"/>
  <c r="H8" i="3" s="1"/>
  <c r="I29" i="3"/>
  <c r="I47" i="3"/>
  <c r="G33" i="3"/>
  <c r="H33" i="3" s="1"/>
  <c r="G41" i="3"/>
  <c r="H41" i="3" s="1"/>
  <c r="I68" i="3"/>
  <c r="I75" i="3"/>
  <c r="G67" i="3"/>
  <c r="H67" i="3" s="1"/>
  <c r="I14" i="3"/>
  <c r="I21" i="3"/>
  <c r="I24" i="3"/>
  <c r="I37" i="3"/>
  <c r="I59" i="3"/>
  <c r="G54" i="3"/>
  <c r="H54" i="3" s="1"/>
  <c r="I70" i="3"/>
  <c r="I85" i="2"/>
  <c r="I127" i="2"/>
  <c r="I95" i="2"/>
  <c r="I30" i="3"/>
  <c r="I44" i="3"/>
  <c r="G7" i="3"/>
  <c r="H7" i="3" s="1"/>
  <c r="I38" i="3"/>
  <c r="I45" i="3"/>
  <c r="I46" i="3"/>
  <c r="I57" i="3"/>
  <c r="H53" i="3"/>
  <c r="I39" i="3"/>
  <c r="I50" i="3"/>
  <c r="I71" i="3"/>
  <c r="I9" i="3"/>
  <c r="I20" i="3"/>
  <c r="I31" i="3"/>
  <c r="I53" i="3"/>
  <c r="I55" i="3"/>
  <c r="I61" i="3"/>
  <c r="I32" i="3"/>
  <c r="I42" i="3"/>
  <c r="I63" i="3"/>
  <c r="I108" i="1"/>
  <c r="I105" i="1"/>
  <c r="I133" i="1"/>
  <c r="I82" i="2"/>
  <c r="I28" i="3"/>
  <c r="I40" i="3"/>
  <c r="G67" i="2"/>
  <c r="H67" i="2" s="1"/>
  <c r="I17" i="3"/>
  <c r="I58" i="3"/>
  <c r="I60" i="3"/>
  <c r="I64" i="3"/>
  <c r="I79" i="3"/>
  <c r="I15" i="3"/>
  <c r="I25" i="3"/>
  <c r="I56" i="3"/>
  <c r="I62" i="3"/>
  <c r="I66" i="3"/>
  <c r="I131" i="12"/>
  <c r="G180" i="2"/>
  <c r="H180" i="2" s="1"/>
  <c r="F321" i="2"/>
  <c r="G27" i="2"/>
  <c r="H27" i="2" s="1"/>
  <c r="G4" i="2"/>
  <c r="H4" i="2" s="1"/>
  <c r="J4" i="2" s="1"/>
  <c r="I50" i="2"/>
  <c r="G37" i="1"/>
  <c r="H37" i="1" s="1"/>
  <c r="G65" i="1"/>
  <c r="H65" i="1" s="1"/>
  <c r="G57" i="1"/>
  <c r="H57" i="1" s="1"/>
  <c r="I76" i="1"/>
  <c r="G5" i="2"/>
  <c r="H5" i="2" s="1"/>
  <c r="I49" i="2"/>
  <c r="I116" i="2"/>
  <c r="G242" i="2"/>
  <c r="H242" i="2" s="1"/>
  <c r="I183" i="2"/>
  <c r="I18" i="2"/>
  <c r="I31" i="2"/>
  <c r="I23" i="2"/>
  <c r="I35" i="2"/>
  <c r="I51" i="2"/>
  <c r="I42" i="2"/>
  <c r="I10" i="2"/>
  <c r="I204" i="2"/>
  <c r="I34" i="2"/>
  <c r="I59" i="2"/>
  <c r="I26" i="2"/>
  <c r="G33" i="2"/>
  <c r="H33" i="2" s="1"/>
  <c r="I120" i="2"/>
  <c r="G52" i="2"/>
  <c r="H52" i="2" s="1"/>
  <c r="I64" i="2"/>
  <c r="I88" i="1"/>
  <c r="I129" i="1"/>
  <c r="I132" i="1"/>
  <c r="I156" i="1"/>
  <c r="I53" i="1"/>
  <c r="I94" i="1"/>
  <c r="G39" i="1"/>
  <c r="H39" i="1" s="1"/>
  <c r="G124" i="1"/>
  <c r="H124" i="1" s="1"/>
  <c r="I161" i="1"/>
  <c r="I83" i="1"/>
  <c r="I149" i="1"/>
  <c r="G19" i="1"/>
  <c r="H19" i="1" s="1"/>
  <c r="I79" i="12"/>
  <c r="G56" i="2"/>
  <c r="H56" i="2" s="1"/>
  <c r="I7" i="2"/>
  <c r="I55" i="2"/>
  <c r="I46" i="2"/>
  <c r="I38" i="2"/>
  <c r="I30" i="2"/>
  <c r="I22" i="2"/>
  <c r="I14" i="2"/>
  <c r="I6" i="2"/>
  <c r="H59" i="2"/>
  <c r="G43" i="2"/>
  <c r="H43" i="2" s="1"/>
  <c r="I47" i="2"/>
  <c r="J133" i="2"/>
  <c r="J134" i="2" s="1"/>
  <c r="J135" i="2" s="1"/>
  <c r="J136" i="2" s="1"/>
  <c r="J137" i="2" s="1"/>
  <c r="J138" i="2" s="1"/>
  <c r="J139" i="2" s="1"/>
  <c r="J140" i="2" s="1"/>
  <c r="J141" i="2" s="1"/>
  <c r="J142" i="2" s="1"/>
  <c r="J143" i="2" s="1"/>
  <c r="J144" i="2" s="1"/>
  <c r="J145" i="2" s="1"/>
  <c r="J146" i="2" s="1"/>
  <c r="J147" i="2" s="1"/>
  <c r="J148" i="2" s="1"/>
  <c r="J149" i="2" s="1"/>
  <c r="J150" i="2" s="1"/>
  <c r="J151" i="2" s="1"/>
  <c r="J152" i="2" s="1"/>
  <c r="J153" i="2" s="1"/>
  <c r="J154" i="2" s="1"/>
  <c r="J155" i="2" s="1"/>
  <c r="J156" i="2" s="1"/>
  <c r="J157" i="2" s="1"/>
  <c r="J158" i="2" s="1"/>
  <c r="J159" i="2" s="1"/>
  <c r="J160" i="2" s="1"/>
  <c r="J161" i="2" s="1"/>
  <c r="J162" i="2" s="1"/>
  <c r="J163" i="2" s="1"/>
  <c r="J164" i="2" s="1"/>
  <c r="J165" i="2" s="1"/>
  <c r="J166" i="2" s="1"/>
  <c r="J167" i="2" s="1"/>
  <c r="J168" i="2" s="1"/>
  <c r="J169" i="2" s="1"/>
  <c r="J170" i="2" s="1"/>
  <c r="J171" i="2" s="1"/>
  <c r="J172" i="2" s="1"/>
  <c r="J173" i="2" s="1"/>
  <c r="J174" i="2" s="1"/>
  <c r="J175" i="2" s="1"/>
  <c r="J176" i="2" s="1"/>
  <c r="J177" i="2" s="1"/>
  <c r="J178" i="2" s="1"/>
  <c r="G71" i="2"/>
  <c r="H71" i="2" s="1"/>
  <c r="I104" i="2"/>
  <c r="G60" i="2"/>
  <c r="H60" i="2" s="1"/>
  <c r="G15" i="2"/>
  <c r="H15" i="2" s="1"/>
  <c r="G25" i="2"/>
  <c r="H25" i="2" s="1"/>
  <c r="I19" i="2"/>
  <c r="I39" i="2"/>
  <c r="I77" i="2"/>
  <c r="I103" i="2"/>
  <c r="I108" i="2"/>
  <c r="I115" i="2"/>
  <c r="G20" i="2"/>
  <c r="H20" i="2" s="1"/>
  <c r="I122" i="2"/>
  <c r="F179" i="2"/>
  <c r="I53" i="2"/>
  <c r="I79" i="2"/>
  <c r="I93" i="2"/>
  <c r="G139" i="2"/>
  <c r="H139" i="2" s="1"/>
  <c r="I106" i="2"/>
  <c r="G45" i="2"/>
  <c r="H45" i="2" s="1"/>
  <c r="G61" i="2"/>
  <c r="H61" i="2" s="1"/>
  <c r="G28" i="2"/>
  <c r="H28" i="2" s="1"/>
  <c r="I58" i="2"/>
  <c r="G41" i="2"/>
  <c r="H41" i="2" s="1"/>
  <c r="I65" i="2"/>
  <c r="G69" i="2"/>
  <c r="H69" i="2" s="1"/>
  <c r="G73" i="2"/>
  <c r="H73" i="2" s="1"/>
  <c r="I75" i="2"/>
  <c r="H63" i="2"/>
  <c r="I91" i="2"/>
  <c r="I92" i="2"/>
  <c r="I126" i="2"/>
  <c r="I121" i="2"/>
  <c r="G44" i="2"/>
  <c r="H44" i="2" s="1"/>
  <c r="G12" i="2"/>
  <c r="H12" i="2" s="1"/>
  <c r="I63" i="2"/>
  <c r="G36" i="2"/>
  <c r="H36" i="2" s="1"/>
  <c r="I9" i="2"/>
  <c r="G72" i="2"/>
  <c r="H72" i="2" s="1"/>
  <c r="I84" i="2"/>
  <c r="I99" i="2"/>
  <c r="I112" i="2"/>
  <c r="I111" i="1"/>
  <c r="I128" i="1"/>
  <c r="I125" i="1"/>
  <c r="G7" i="1"/>
  <c r="H7" i="1" s="1"/>
  <c r="G69" i="1"/>
  <c r="H69" i="1" s="1"/>
  <c r="I80" i="1"/>
  <c r="I86" i="1"/>
  <c r="I92" i="1"/>
  <c r="I98" i="1"/>
  <c r="I103" i="1"/>
  <c r="I115" i="1"/>
  <c r="I151" i="1"/>
  <c r="I120" i="1"/>
  <c r="G24" i="1"/>
  <c r="H24" i="1" s="1"/>
  <c r="G38" i="1"/>
  <c r="H38" i="1" s="1"/>
  <c r="H53" i="1"/>
  <c r="G62" i="1"/>
  <c r="H62" i="1" s="1"/>
  <c r="I99" i="1"/>
  <c r="I71" i="1"/>
  <c r="I155" i="1"/>
  <c r="G3" i="1"/>
  <c r="H3" i="1" s="1"/>
  <c r="G21" i="1"/>
  <c r="H21" i="1" s="1"/>
  <c r="G40" i="1"/>
  <c r="H40" i="1" s="1"/>
  <c r="I34" i="1"/>
  <c r="I43" i="1"/>
  <c r="I74" i="1"/>
  <c r="I101" i="1"/>
  <c r="G11" i="1"/>
  <c r="H11" i="1" s="1"/>
  <c r="I28" i="1"/>
  <c r="G67" i="1"/>
  <c r="H67" i="1" s="1"/>
  <c r="I84" i="1"/>
  <c r="I87" i="1"/>
  <c r="I97" i="1"/>
  <c r="G140" i="1"/>
  <c r="H140" i="1" s="1"/>
  <c r="I159" i="1"/>
  <c r="G18" i="1"/>
  <c r="H18" i="1" s="1"/>
  <c r="G30" i="1"/>
  <c r="H30" i="1" s="1"/>
  <c r="G32" i="1"/>
  <c r="H32" i="1" s="1"/>
  <c r="H48" i="1"/>
  <c r="G61" i="1"/>
  <c r="H61" i="1" s="1"/>
  <c r="I117" i="1"/>
  <c r="I130" i="1"/>
  <c r="I144" i="1"/>
  <c r="I42" i="1"/>
  <c r="G55" i="1"/>
  <c r="H55" i="1" s="1"/>
  <c r="I100" i="1"/>
  <c r="I114" i="1"/>
  <c r="G36" i="1"/>
  <c r="H36" i="1" s="1"/>
  <c r="G9" i="1"/>
  <c r="H9" i="1" s="1"/>
  <c r="G23" i="1"/>
  <c r="H23" i="1" s="1"/>
  <c r="G35" i="1"/>
  <c r="H35" i="1" s="1"/>
  <c r="I46" i="1"/>
  <c r="I109" i="1"/>
  <c r="I118" i="1"/>
  <c r="I158" i="1"/>
  <c r="G516" i="1"/>
  <c r="H516" i="1" s="1"/>
  <c r="G26" i="1"/>
  <c r="H26" i="1" s="1"/>
  <c r="G52" i="1"/>
  <c r="H52" i="1" s="1"/>
  <c r="G44" i="1"/>
  <c r="H44" i="1" s="1"/>
  <c r="G14" i="1"/>
  <c r="H14" i="1" s="1"/>
  <c r="G22" i="1"/>
  <c r="H22" i="1" s="1"/>
  <c r="I48" i="1"/>
  <c r="I72" i="1"/>
  <c r="I96" i="1"/>
  <c r="H100" i="1"/>
  <c r="I60" i="1"/>
  <c r="I110" i="1"/>
  <c r="I163" i="1"/>
  <c r="G323" i="1"/>
  <c r="H323" i="1" s="1"/>
  <c r="I514" i="1"/>
  <c r="I564" i="1"/>
  <c r="I48" i="2"/>
  <c r="I24" i="2"/>
  <c r="I8" i="2"/>
  <c r="H84" i="2"/>
  <c r="I94" i="2"/>
  <c r="I96" i="2"/>
  <c r="I109" i="2"/>
  <c r="I118" i="2"/>
  <c r="I40" i="2"/>
  <c r="I16" i="2"/>
  <c r="H8" i="2"/>
  <c r="G57" i="2"/>
  <c r="H57" i="2" s="1"/>
  <c r="G32" i="2"/>
  <c r="H32" i="2" s="1"/>
  <c r="I80" i="2"/>
  <c r="I88" i="2"/>
  <c r="I101" i="2"/>
  <c r="I100" i="2"/>
  <c r="I146" i="2"/>
  <c r="I167" i="2"/>
  <c r="G93" i="1"/>
  <c r="H93" i="1" s="1"/>
  <c r="I131" i="1"/>
  <c r="I73" i="3"/>
  <c r="I388" i="1"/>
  <c r="G77" i="3"/>
  <c r="H77" i="3" s="1"/>
  <c r="I228" i="2"/>
  <c r="H590" i="1"/>
  <c r="I598" i="1"/>
  <c r="I74" i="3"/>
  <c r="I180" i="1"/>
  <c r="I242" i="1"/>
  <c r="I597" i="1"/>
  <c r="I593" i="1"/>
  <c r="I591" i="1"/>
  <c r="I249" i="2"/>
  <c r="I248" i="2"/>
  <c r="I247" i="2"/>
  <c r="I246" i="2"/>
  <c r="I245" i="2"/>
  <c r="I244" i="2"/>
  <c r="I243" i="2"/>
  <c r="I241" i="2"/>
  <c r="I240" i="2"/>
  <c r="I239" i="2"/>
  <c r="I238" i="2"/>
  <c r="I590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68" i="1"/>
  <c r="I567" i="1"/>
  <c r="I566" i="1"/>
  <c r="I565" i="1"/>
  <c r="I237" i="2"/>
  <c r="I236" i="2"/>
  <c r="I235" i="2"/>
  <c r="I234" i="2"/>
  <c r="I233" i="2"/>
  <c r="I232" i="2"/>
  <c r="I231" i="2"/>
  <c r="I230" i="2"/>
  <c r="I226" i="2"/>
  <c r="I563" i="1"/>
  <c r="I562" i="1"/>
  <c r="I561" i="1"/>
  <c r="I560" i="1"/>
  <c r="I559" i="1"/>
  <c r="I558" i="1"/>
  <c r="I557" i="1"/>
  <c r="I556" i="1"/>
  <c r="I555" i="1"/>
  <c r="I224" i="2"/>
  <c r="I554" i="1"/>
  <c r="G84" i="3"/>
  <c r="H84" i="3" s="1"/>
  <c r="I115" i="3"/>
  <c r="I553" i="1"/>
  <c r="I550" i="1"/>
  <c r="I549" i="1"/>
  <c r="I548" i="1"/>
  <c r="I219" i="2"/>
  <c r="I547" i="1"/>
  <c r="I546" i="1"/>
  <c r="I545" i="1"/>
  <c r="I544" i="1"/>
  <c r="I542" i="1"/>
  <c r="I541" i="1"/>
  <c r="I535" i="1"/>
  <c r="I534" i="1"/>
  <c r="I227" i="2"/>
  <c r="I218" i="2"/>
  <c r="I217" i="2"/>
  <c r="I229" i="2"/>
  <c r="I225" i="2"/>
  <c r="I223" i="2"/>
  <c r="I222" i="2"/>
  <c r="I221" i="2"/>
  <c r="I220" i="2"/>
  <c r="I216" i="2"/>
  <c r="I530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215" i="2"/>
  <c r="I513" i="1"/>
  <c r="I511" i="1"/>
  <c r="I510" i="1"/>
  <c r="I509" i="1"/>
  <c r="I508" i="1"/>
  <c r="I507" i="1"/>
  <c r="I506" i="1"/>
  <c r="I505" i="1"/>
  <c r="I504" i="1"/>
  <c r="I501" i="1"/>
  <c r="G29" i="1"/>
  <c r="H29" i="1" s="1"/>
  <c r="G41" i="1"/>
  <c r="H41" i="1" s="1"/>
  <c r="G31" i="1"/>
  <c r="H31" i="1" s="1"/>
  <c r="G25" i="1"/>
  <c r="H25" i="1" s="1"/>
  <c r="G6" i="1"/>
  <c r="H6" i="1" s="1"/>
  <c r="G27" i="1"/>
  <c r="H27" i="1" s="1"/>
  <c r="H50" i="1"/>
  <c r="I78" i="1"/>
  <c r="I82" i="1"/>
  <c r="I90" i="1"/>
  <c r="H99" i="1"/>
  <c r="I104" i="1"/>
  <c r="H76" i="1"/>
  <c r="G102" i="1"/>
  <c r="H102" i="1" s="1"/>
  <c r="I107" i="1"/>
  <c r="I116" i="1"/>
  <c r="I126" i="1"/>
  <c r="I127" i="1"/>
  <c r="I135" i="1"/>
  <c r="I142" i="1"/>
  <c r="I148" i="1"/>
  <c r="I153" i="1"/>
  <c r="I146" i="1"/>
  <c r="I427" i="1"/>
  <c r="I436" i="1"/>
  <c r="I490" i="1"/>
  <c r="I495" i="1"/>
  <c r="I366" i="1"/>
  <c r="I136" i="1"/>
  <c r="I503" i="1"/>
  <c r="I502" i="1"/>
  <c r="I499" i="1"/>
  <c r="I498" i="1"/>
  <c r="I497" i="1"/>
  <c r="I496" i="1"/>
  <c r="I494" i="1"/>
  <c r="I493" i="1"/>
  <c r="I492" i="1"/>
  <c r="I491" i="1"/>
  <c r="I489" i="1"/>
  <c r="I487" i="1"/>
  <c r="I486" i="1"/>
  <c r="I488" i="1"/>
  <c r="I214" i="2"/>
  <c r="I213" i="2"/>
  <c r="I212" i="2"/>
  <c r="I211" i="2"/>
  <c r="I210" i="2"/>
  <c r="I209" i="2"/>
  <c r="I208" i="2"/>
  <c r="I207" i="2"/>
  <c r="I206" i="2"/>
  <c r="I205" i="2"/>
  <c r="I484" i="1"/>
  <c r="I483" i="1"/>
  <c r="I482" i="1"/>
  <c r="I481" i="1"/>
  <c r="I480" i="1"/>
  <c r="G479" i="1"/>
  <c r="H479" i="1" s="1"/>
  <c r="I479" i="1"/>
  <c r="I200" i="2"/>
  <c r="I199" i="2"/>
  <c r="I203" i="2"/>
  <c r="I202" i="2"/>
  <c r="I201" i="2"/>
  <c r="I194" i="2"/>
  <c r="I186" i="2"/>
  <c r="I195" i="2"/>
  <c r="I131" i="2"/>
  <c r="I193" i="2"/>
  <c r="I192" i="2"/>
  <c r="I191" i="2"/>
  <c r="I190" i="2"/>
  <c r="G11" i="2"/>
  <c r="H11" i="2" s="1"/>
  <c r="I189" i="2"/>
  <c r="I198" i="2"/>
  <c r="I197" i="2"/>
  <c r="I196" i="2"/>
  <c r="I478" i="1"/>
  <c r="I475" i="1"/>
  <c r="I474" i="1"/>
  <c r="I468" i="1"/>
  <c r="I467" i="1"/>
  <c r="I473" i="1"/>
  <c r="I472" i="1"/>
  <c r="G415" i="1"/>
  <c r="H415" i="1" s="1"/>
  <c r="G419" i="1"/>
  <c r="H419" i="1" s="1"/>
  <c r="I469" i="1"/>
  <c r="I471" i="1"/>
  <c r="I470" i="1"/>
  <c r="I466" i="1"/>
  <c r="I465" i="1"/>
  <c r="I464" i="1"/>
  <c r="I463" i="1"/>
  <c r="I462" i="1"/>
  <c r="I461" i="1"/>
  <c r="I250" i="12"/>
  <c r="I459" i="1"/>
  <c r="I458" i="1"/>
  <c r="I188" i="2"/>
  <c r="I187" i="2"/>
  <c r="H185" i="2"/>
  <c r="I185" i="2"/>
  <c r="H7" i="2"/>
  <c r="H23" i="2"/>
  <c r="H49" i="2"/>
  <c r="I78" i="2"/>
  <c r="I87" i="2"/>
  <c r="I125" i="2"/>
  <c r="I135" i="2"/>
  <c r="I150" i="2"/>
  <c r="I457" i="1"/>
  <c r="I456" i="1"/>
  <c r="I184" i="2"/>
  <c r="I182" i="2"/>
  <c r="I181" i="2"/>
  <c r="I180" i="2"/>
  <c r="I455" i="1"/>
  <c r="I454" i="1"/>
  <c r="I453" i="1"/>
  <c r="I452" i="1"/>
  <c r="I451" i="1"/>
  <c r="I450" i="1"/>
  <c r="I449" i="1"/>
  <c r="I219" i="12"/>
  <c r="I445" i="1"/>
  <c r="I448" i="1"/>
  <c r="I447" i="1"/>
  <c r="I446" i="1"/>
  <c r="I444" i="1"/>
  <c r="I443" i="1"/>
  <c r="I442" i="1"/>
  <c r="I440" i="1"/>
  <c r="I432" i="1"/>
  <c r="I433" i="1"/>
  <c r="I438" i="1"/>
  <c r="I437" i="1"/>
  <c r="I431" i="1"/>
  <c r="I430" i="1"/>
  <c r="I429" i="1"/>
  <c r="I428" i="1"/>
  <c r="I426" i="1"/>
  <c r="I425" i="1"/>
  <c r="I424" i="1"/>
  <c r="I422" i="1"/>
  <c r="I421" i="1"/>
  <c r="I420" i="1"/>
  <c r="I419" i="1"/>
  <c r="G417" i="1"/>
  <c r="H417" i="1" s="1"/>
  <c r="I417" i="1"/>
  <c r="I416" i="1"/>
  <c r="I188" i="12"/>
  <c r="I159" i="12"/>
  <c r="I29" i="12"/>
  <c r="I105" i="12"/>
  <c r="I54" i="12"/>
  <c r="I178" i="2"/>
  <c r="I177" i="2"/>
  <c r="I176" i="2"/>
  <c r="I175" i="2"/>
  <c r="I174" i="2"/>
  <c r="I173" i="2"/>
  <c r="I172" i="2"/>
  <c r="I171" i="2"/>
  <c r="I170" i="2"/>
  <c r="I169" i="2"/>
  <c r="I168" i="2"/>
  <c r="I414" i="1"/>
  <c r="I413" i="1"/>
  <c r="I412" i="1"/>
  <c r="I411" i="1"/>
  <c r="I407" i="1"/>
  <c r="I406" i="1"/>
  <c r="I405" i="1"/>
  <c r="I404" i="1"/>
  <c r="I403" i="1"/>
  <c r="I402" i="1"/>
  <c r="I401" i="1"/>
  <c r="G400" i="1"/>
  <c r="H400" i="1" s="1"/>
  <c r="I400" i="1"/>
  <c r="I166" i="2"/>
  <c r="I398" i="1"/>
  <c r="I397" i="1"/>
  <c r="I396" i="1"/>
  <c r="I395" i="1"/>
  <c r="I394" i="1"/>
  <c r="I393" i="1"/>
  <c r="I392" i="1"/>
  <c r="I391" i="1"/>
  <c r="I390" i="1"/>
  <c r="I389" i="1"/>
  <c r="I387" i="1"/>
  <c r="I386" i="1"/>
  <c r="I385" i="1"/>
  <c r="I384" i="1"/>
  <c r="I383" i="1"/>
  <c r="I382" i="1"/>
  <c r="I361" i="1"/>
  <c r="G12" i="1"/>
  <c r="H12" i="1" s="1"/>
  <c r="G33" i="1"/>
  <c r="H33" i="1" s="1"/>
  <c r="G45" i="1"/>
  <c r="H45" i="1" s="1"/>
  <c r="I20" i="1"/>
  <c r="G47" i="1"/>
  <c r="H47" i="1" s="1"/>
  <c r="G51" i="1"/>
  <c r="H51" i="1" s="1"/>
  <c r="I50" i="1"/>
  <c r="G54" i="1"/>
  <c r="H54" i="1" s="1"/>
  <c r="G56" i="1"/>
  <c r="H56" i="1" s="1"/>
  <c r="G63" i="1"/>
  <c r="H63" i="1" s="1"/>
  <c r="G64" i="1"/>
  <c r="H64" i="1" s="1"/>
  <c r="G66" i="1"/>
  <c r="H66" i="1" s="1"/>
  <c r="G68" i="1"/>
  <c r="H68" i="1" s="1"/>
  <c r="I73" i="1"/>
  <c r="I77" i="1"/>
  <c r="I79" i="1"/>
  <c r="I81" i="1"/>
  <c r="I85" i="1"/>
  <c r="I89" i="1"/>
  <c r="I91" i="1"/>
  <c r="I95" i="1"/>
  <c r="H101" i="1"/>
  <c r="H104" i="1"/>
  <c r="I106" i="1"/>
  <c r="I119" i="1"/>
  <c r="I121" i="1"/>
  <c r="I141" i="1"/>
  <c r="I143" i="1"/>
  <c r="I145" i="1"/>
  <c r="I150" i="1"/>
  <c r="I152" i="1"/>
  <c r="I154" i="1"/>
  <c r="I157" i="1"/>
  <c r="I160" i="1"/>
  <c r="I162" i="1"/>
  <c r="I222" i="1"/>
  <c r="I365" i="1"/>
  <c r="I193" i="1"/>
  <c r="I147" i="1"/>
  <c r="I336" i="1"/>
  <c r="I337" i="1"/>
  <c r="I381" i="1"/>
  <c r="I380" i="1"/>
  <c r="I377" i="1"/>
  <c r="I376" i="1"/>
  <c r="G375" i="1"/>
  <c r="H375" i="1" s="1"/>
  <c r="I375" i="1"/>
  <c r="I165" i="2"/>
  <c r="I164" i="2"/>
  <c r="I163" i="2"/>
  <c r="H162" i="2"/>
  <c r="I162" i="2"/>
  <c r="I373" i="1"/>
  <c r="I372" i="1"/>
  <c r="I371" i="1"/>
  <c r="I370" i="1"/>
  <c r="I369" i="1"/>
  <c r="I368" i="1"/>
  <c r="I367" i="1"/>
  <c r="I161" i="2"/>
  <c r="I160" i="2"/>
  <c r="I159" i="2"/>
  <c r="I158" i="2"/>
  <c r="I157" i="2"/>
  <c r="I364" i="1"/>
  <c r="I363" i="1"/>
  <c r="I362" i="1"/>
  <c r="I360" i="1"/>
  <c r="I359" i="1"/>
  <c r="I358" i="1"/>
  <c r="I357" i="1"/>
  <c r="I356" i="1"/>
  <c r="I194" i="1"/>
  <c r="I348" i="1"/>
  <c r="H254" i="1"/>
  <c r="H291" i="1"/>
  <c r="H314" i="1"/>
  <c r="I322" i="1"/>
  <c r="I355" i="1"/>
  <c r="I156" i="2"/>
  <c r="I354" i="1"/>
  <c r="I353" i="1"/>
  <c r="I350" i="1"/>
  <c r="H155" i="2"/>
  <c r="I155" i="2"/>
  <c r="G349" i="1"/>
  <c r="H349" i="1" s="1"/>
  <c r="I349" i="1"/>
  <c r="I154" i="2"/>
  <c r="I343" i="1"/>
  <c r="I342" i="1"/>
  <c r="I117" i="2"/>
  <c r="I137" i="2"/>
  <c r="I133" i="2"/>
  <c r="I124" i="2"/>
  <c r="H53" i="2"/>
  <c r="G37" i="2"/>
  <c r="H37" i="2" s="1"/>
  <c r="G29" i="2"/>
  <c r="H29" i="2" s="1"/>
  <c r="G21" i="2"/>
  <c r="H21" i="2" s="1"/>
  <c r="G13" i="2"/>
  <c r="H13" i="2" s="1"/>
  <c r="I3" i="2"/>
  <c r="I17" i="2"/>
  <c r="F128" i="2"/>
  <c r="G128" i="2" s="1"/>
  <c r="H128" i="2" s="1"/>
  <c r="G62" i="2"/>
  <c r="H62" i="2" s="1"/>
  <c r="G66" i="2"/>
  <c r="H66" i="2" s="1"/>
  <c r="G68" i="2"/>
  <c r="H68" i="2" s="1"/>
  <c r="I83" i="2"/>
  <c r="I86" i="2"/>
  <c r="I81" i="2"/>
  <c r="I89" i="2"/>
  <c r="I97" i="2"/>
  <c r="I110" i="2"/>
  <c r="I114" i="2"/>
  <c r="I105" i="2"/>
  <c r="I147" i="2"/>
  <c r="I153" i="2"/>
  <c r="I152" i="2"/>
  <c r="I339" i="1"/>
  <c r="I338" i="1"/>
  <c r="H334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13" i="1"/>
  <c r="I312" i="1"/>
  <c r="I311" i="1"/>
  <c r="G307" i="1"/>
  <c r="H307" i="1" s="1"/>
  <c r="I307" i="1"/>
  <c r="I318" i="1"/>
  <c r="I316" i="1"/>
  <c r="I315" i="1"/>
  <c r="I314" i="1"/>
  <c r="I304" i="1"/>
  <c r="I303" i="1"/>
  <c r="I151" i="2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6" i="1"/>
  <c r="I285" i="1"/>
  <c r="I284" i="1"/>
  <c r="I282" i="1"/>
  <c r="G281" i="1"/>
  <c r="H281" i="1" s="1"/>
  <c r="I281" i="1"/>
  <c r="I149" i="2"/>
  <c r="I148" i="2"/>
  <c r="I277" i="1"/>
  <c r="H275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145" i="2"/>
  <c r="I144" i="2"/>
  <c r="I263" i="1"/>
  <c r="I262" i="1"/>
  <c r="I261" i="1"/>
  <c r="I143" i="2"/>
  <c r="I260" i="1"/>
  <c r="I259" i="1"/>
  <c r="I258" i="1"/>
  <c r="I257" i="1"/>
  <c r="I256" i="1"/>
  <c r="I255" i="1"/>
  <c r="I254" i="1"/>
  <c r="I251" i="1"/>
  <c r="I250" i="1"/>
  <c r="I249" i="1"/>
  <c r="I248" i="1"/>
  <c r="I142" i="2"/>
  <c r="G140" i="2"/>
  <c r="H140" i="2" s="1"/>
  <c r="I140" i="2"/>
  <c r="G141" i="2"/>
  <c r="H141" i="2" s="1"/>
  <c r="I141" i="2"/>
  <c r="I247" i="1"/>
  <c r="I246" i="1"/>
  <c r="I245" i="1"/>
  <c r="I244" i="1"/>
  <c r="I243" i="1"/>
  <c r="H241" i="1"/>
  <c r="I241" i="1"/>
  <c r="I240" i="1"/>
  <c r="I239" i="1"/>
  <c r="I238" i="1"/>
  <c r="I237" i="1"/>
  <c r="I236" i="1"/>
  <c r="I137" i="1"/>
  <c r="I211" i="1"/>
  <c r="I169" i="1"/>
  <c r="I168" i="1"/>
  <c r="I167" i="1"/>
  <c r="I166" i="1"/>
  <c r="H235" i="1"/>
  <c r="I235" i="1"/>
  <c r="I234" i="1"/>
  <c r="I233" i="1"/>
  <c r="I232" i="1"/>
  <c r="I231" i="1"/>
  <c r="I230" i="1"/>
  <c r="I129" i="2"/>
  <c r="G129" i="2"/>
  <c r="H129" i="2" s="1"/>
  <c r="I229" i="1"/>
  <c r="I228" i="1"/>
  <c r="I227" i="1"/>
  <c r="I226" i="1"/>
  <c r="I225" i="1"/>
  <c r="I224" i="1"/>
  <c r="I223" i="1"/>
  <c r="I114" i="3"/>
  <c r="I113" i="3"/>
  <c r="I112" i="3"/>
  <c r="I221" i="1"/>
  <c r="I220" i="1"/>
  <c r="I219" i="1"/>
  <c r="I218" i="1"/>
  <c r="I111" i="3"/>
  <c r="I110" i="3"/>
  <c r="I217" i="1"/>
  <c r="I216" i="1"/>
  <c r="I138" i="2"/>
  <c r="G109" i="3"/>
  <c r="H109" i="3" s="1"/>
  <c r="I109" i="3"/>
  <c r="I107" i="3"/>
  <c r="I106" i="3"/>
  <c r="I105" i="3"/>
  <c r="I104" i="3"/>
  <c r="I103" i="3"/>
  <c r="I102" i="3"/>
  <c r="I101" i="3"/>
  <c r="I100" i="3"/>
  <c r="G99" i="3"/>
  <c r="H99" i="3" s="1"/>
  <c r="I136" i="2"/>
  <c r="I134" i="2"/>
  <c r="I212" i="1"/>
  <c r="I97" i="3"/>
  <c r="I130" i="2"/>
  <c r="I95" i="3"/>
  <c r="I94" i="3"/>
  <c r="I93" i="3"/>
  <c r="I92" i="3"/>
  <c r="I91" i="3"/>
  <c r="I90" i="3"/>
  <c r="G89" i="3"/>
  <c r="H89" i="3" s="1"/>
  <c r="I89" i="3"/>
  <c r="H85" i="3"/>
  <c r="I87" i="3"/>
  <c r="I86" i="3"/>
  <c r="I85" i="3"/>
  <c r="I84" i="3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2" i="1"/>
  <c r="I191" i="1"/>
  <c r="I190" i="1"/>
  <c r="G189" i="1"/>
  <c r="H189" i="1" s="1"/>
  <c r="I189" i="1"/>
  <c r="I164" i="1"/>
  <c r="H177" i="1"/>
  <c r="I177" i="1"/>
  <c r="I178" i="1"/>
  <c r="I187" i="1"/>
  <c r="I186" i="1"/>
  <c r="G185" i="1"/>
  <c r="H185" i="1" s="1"/>
  <c r="I185" i="1"/>
  <c r="I184" i="1"/>
  <c r="I183" i="1"/>
  <c r="G182" i="1"/>
  <c r="H182" i="1" s="1"/>
  <c r="I182" i="1"/>
  <c r="I181" i="1"/>
  <c r="I179" i="1"/>
  <c r="I175" i="1"/>
  <c r="I138" i="1"/>
  <c r="I134" i="1"/>
  <c r="I165" i="1"/>
  <c r="H46" i="1"/>
  <c r="G171" i="1"/>
  <c r="H171" i="1" s="1"/>
  <c r="I174" i="1"/>
  <c r="G172" i="1"/>
  <c r="H172" i="1" s="1"/>
  <c r="I8" i="1"/>
  <c r="I70" i="2"/>
  <c r="I74" i="2"/>
  <c r="I76" i="2"/>
  <c r="I90" i="2"/>
  <c r="I98" i="2"/>
  <c r="I122" i="1"/>
  <c r="I102" i="2"/>
  <c r="H132" i="1"/>
  <c r="I107" i="2"/>
  <c r="I111" i="2"/>
  <c r="I113" i="2"/>
  <c r="I123" i="2"/>
  <c r="I119" i="2"/>
  <c r="J5" i="2" l="1"/>
  <c r="J6" i="2" s="1"/>
  <c r="J7" i="2" s="1"/>
  <c r="J8" i="2" s="1"/>
  <c r="J9" i="2" s="1"/>
  <c r="J10" i="2" s="1"/>
  <c r="J11" i="2" s="1"/>
  <c r="J12" i="2" s="1"/>
  <c r="J13" i="2" s="1"/>
  <c r="J14" i="2" s="1"/>
  <c r="J15" i="2" s="1"/>
  <c r="J16" i="2" s="1"/>
  <c r="J17" i="2" s="1"/>
  <c r="J18" i="2" s="1"/>
  <c r="J19" i="2" s="1"/>
  <c r="J20" i="2" s="1"/>
  <c r="J21" i="2" s="1"/>
  <c r="J22" i="2" s="1"/>
  <c r="J23" i="2" s="1"/>
  <c r="J24" i="2" s="1"/>
  <c r="J25" i="2" s="1"/>
  <c r="J26" i="2" s="1"/>
  <c r="J27" i="2" s="1"/>
  <c r="J28" i="2" s="1"/>
  <c r="J29" i="2" s="1"/>
  <c r="J30" i="2" s="1"/>
  <c r="J31" i="2" s="1"/>
  <c r="J32" i="2" s="1"/>
  <c r="J33" i="2" s="1"/>
  <c r="J34" i="2" s="1"/>
  <c r="J35" i="2" s="1"/>
  <c r="J36" i="2" s="1"/>
  <c r="J37" i="2" s="1"/>
  <c r="J38" i="2" s="1"/>
  <c r="J39" i="2" s="1"/>
  <c r="J40" i="2" s="1"/>
  <c r="J41" i="2" s="1"/>
  <c r="J42" i="2" s="1"/>
  <c r="J43" i="2" s="1"/>
  <c r="J44" i="2" s="1"/>
  <c r="J45" i="2" s="1"/>
  <c r="J46" i="2" s="1"/>
  <c r="J47" i="2" s="1"/>
  <c r="J48" i="2" s="1"/>
  <c r="J49" i="2" s="1"/>
  <c r="J50" i="2" s="1"/>
  <c r="J51" i="2" s="1"/>
  <c r="J52" i="2" s="1"/>
  <c r="J53" i="2" s="1"/>
  <c r="G179" i="2"/>
  <c r="H179" i="2" s="1"/>
  <c r="I179" i="2"/>
  <c r="J128" i="2"/>
  <c r="I128" i="2"/>
  <c r="AA646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Computer</author>
  </authors>
  <commentList>
    <comment ref="E24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โอนเงินขาด 0.70บาท จ่ายสดให้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MANCHESTER UNITED</author>
  </authors>
  <commentList>
    <comment ref="E3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รอเช็คยอดอีกที</t>
        </r>
      </text>
    </comment>
  </commentList>
</comments>
</file>

<file path=xl/sharedStrings.xml><?xml version="1.0" encoding="utf-8"?>
<sst xmlns="http://schemas.openxmlformats.org/spreadsheetml/2006/main" count="19621" uniqueCount="9964">
  <si>
    <t>  ฝากอัตโนมัติ</t>
  </si>
  <si>
    <t>วันที่</t>
  </si>
  <si>
    <t>รายการ</t>
  </si>
  <si>
    <t>ยอดโอน</t>
  </si>
  <si>
    <t>เลข JOB</t>
  </si>
  <si>
    <t>ทะเบียน</t>
  </si>
  <si>
    <t>55/060430</t>
  </si>
  <si>
    <t>6ฝ-9440</t>
  </si>
  <si>
    <t>55/010542</t>
  </si>
  <si>
    <t>6ฝ-9503</t>
  </si>
  <si>
    <t>55/070096</t>
  </si>
  <si>
    <t>อย-2298</t>
  </si>
  <si>
    <t>บัญชีธนาคารทหารไทย</t>
  </si>
  <si>
    <t>กระแสรายวัน</t>
  </si>
  <si>
    <t>เลขที่ 001-1-51273-8</t>
  </si>
  <si>
    <t>ยอดหน้าบิล</t>
  </si>
  <si>
    <t>ยอดก่อน vat</t>
  </si>
  <si>
    <t>54/080742</t>
  </si>
  <si>
    <t>55/030411</t>
  </si>
  <si>
    <t>54/110296</t>
  </si>
  <si>
    <t>55/010816</t>
  </si>
  <si>
    <t>55/020743</t>
  </si>
  <si>
    <t>55/010135</t>
  </si>
  <si>
    <t>55/010940</t>
  </si>
  <si>
    <t>54/120640</t>
  </si>
  <si>
    <t>54/120895</t>
  </si>
  <si>
    <t>55/020142</t>
  </si>
  <si>
    <t>54/120894</t>
  </si>
  <si>
    <t>55/010511</t>
  </si>
  <si>
    <t>55/010941</t>
  </si>
  <si>
    <t>54/120734</t>
  </si>
  <si>
    <t>55/020672</t>
  </si>
  <si>
    <t>55/020296</t>
  </si>
  <si>
    <t>54/121063</t>
  </si>
  <si>
    <t>54/121066</t>
  </si>
  <si>
    <t>55/010411</t>
  </si>
  <si>
    <t>55/020134</t>
  </si>
  <si>
    <t>54/110409</t>
  </si>
  <si>
    <t>55/020121</t>
  </si>
  <si>
    <t>55/020269</t>
  </si>
  <si>
    <t>54/121034</t>
  </si>
  <si>
    <t>55/010137</t>
  </si>
  <si>
    <t>55/020210</t>
  </si>
  <si>
    <t>55/050958</t>
  </si>
  <si>
    <t>55/030318</t>
  </si>
  <si>
    <t>54/110293</t>
  </si>
  <si>
    <t>54/121065</t>
  </si>
  <si>
    <t>55/020744</t>
  </si>
  <si>
    <t>55/010919</t>
  </si>
  <si>
    <t>55/020541</t>
  </si>
  <si>
    <t>55/010638</t>
  </si>
  <si>
    <t>54/120964</t>
  </si>
  <si>
    <t>55/020263</t>
  </si>
  <si>
    <t>55/020588</t>
  </si>
  <si>
    <t>55/010510</t>
  </si>
  <si>
    <t>55/010489</t>
  </si>
  <si>
    <t>54/110586</t>
  </si>
  <si>
    <t>55/020062</t>
  </si>
  <si>
    <t>55/010139</t>
  </si>
  <si>
    <t>ฮจ-6621</t>
  </si>
  <si>
    <t>ฮง-9405</t>
  </si>
  <si>
    <t>ฮจ-6626</t>
  </si>
  <si>
    <t>ฮจ-5010</t>
  </si>
  <si>
    <t>ชล-5191</t>
  </si>
  <si>
    <t>6ฝ-0700</t>
  </si>
  <si>
    <t>ฮง-9406</t>
  </si>
  <si>
    <t>ฮง-9404</t>
  </si>
  <si>
    <t>ฮจ-6627</t>
  </si>
  <si>
    <t>ฮง-9402</t>
  </si>
  <si>
    <t>อร-8850</t>
  </si>
  <si>
    <t>พศ-9962</t>
  </si>
  <si>
    <t>ฮจ-6625</t>
  </si>
  <si>
    <t>ฮต-936</t>
  </si>
  <si>
    <t>ฮจ-6620</t>
  </si>
  <si>
    <t>7ฮ-1330</t>
  </si>
  <si>
    <t>5ศ-1943</t>
  </si>
  <si>
    <t>ฮต-8899</t>
  </si>
  <si>
    <t>2ฝ-0363</t>
  </si>
  <si>
    <t>6ฝ-4187</t>
  </si>
  <si>
    <t>ฮต-934</t>
  </si>
  <si>
    <t>2ฝ-0362</t>
  </si>
  <si>
    <t>ชข-5184</t>
  </si>
  <si>
    <t>1ฝ-1671</t>
  </si>
  <si>
    <t>ถษ-4670</t>
  </si>
  <si>
    <t>5ฮ-0747</t>
  </si>
  <si>
    <t>3ฬ-5015</t>
  </si>
  <si>
    <t>5ฬ-5014</t>
  </si>
  <si>
    <t>8ฌ-8166</t>
  </si>
  <si>
    <t>ฮง-9403</t>
  </si>
  <si>
    <t>พม-1060</t>
  </si>
  <si>
    <t>อร-8851</t>
  </si>
  <si>
    <t>3ษ-9317</t>
  </si>
  <si>
    <t>ฮง-9407</t>
  </si>
  <si>
    <t>55/030582</t>
  </si>
  <si>
    <t>55/030022</t>
  </si>
  <si>
    <t>ออมทรัพย์</t>
  </si>
  <si>
    <t>21/12/2012</t>
  </si>
  <si>
    <t>55/030644</t>
  </si>
  <si>
    <t>7ฌ-4068</t>
  </si>
  <si>
    <t>รวมเรื่อง</t>
  </si>
  <si>
    <t>D55070055</t>
  </si>
  <si>
    <t>D55060037</t>
  </si>
  <si>
    <t>17/12/2012</t>
  </si>
  <si>
    <t>D55070085</t>
  </si>
  <si>
    <t>D55070072</t>
  </si>
  <si>
    <t>กรมส่ง</t>
  </si>
  <si>
    <t>D55070056</t>
  </si>
  <si>
    <t>D55060057</t>
  </si>
  <si>
    <t>รวมเรื่องยาง 2</t>
  </si>
  <si>
    <t xml:space="preserve"> 25/12/2012</t>
  </si>
  <si>
    <t>55/090544</t>
  </si>
  <si>
    <t>55/100510</t>
  </si>
  <si>
    <t>อล-3936</t>
  </si>
  <si>
    <t>อล-3942</t>
  </si>
  <si>
    <t>55/110818</t>
  </si>
  <si>
    <t>55/120140</t>
  </si>
  <si>
    <t>21/01/2013</t>
  </si>
  <si>
    <t>D55090017</t>
  </si>
  <si>
    <t>55/110819</t>
  </si>
  <si>
    <t>55/110093</t>
  </si>
  <si>
    <t>กรมพัฒน์ 40-1483</t>
  </si>
  <si>
    <t>31/01/2013</t>
  </si>
  <si>
    <t>55/110090</t>
  </si>
  <si>
    <t>กรมพัฒน์ ชย-764</t>
  </si>
  <si>
    <t>55/110779</t>
  </si>
  <si>
    <t>กรมพัฒน์ อล-3937</t>
  </si>
  <si>
    <t>55/090271</t>
  </si>
  <si>
    <t>55/110109</t>
  </si>
  <si>
    <t>กรมพัฒน์ อล-7541</t>
  </si>
  <si>
    <t>55/100355</t>
  </si>
  <si>
    <t>สป. ฮจ-497</t>
  </si>
  <si>
    <t>55/100026</t>
  </si>
  <si>
    <t>สป. ชบ-9333</t>
  </si>
  <si>
    <t>55/100732</t>
  </si>
  <si>
    <t>สป. ฮบ-5333</t>
  </si>
  <si>
    <t>55/100330</t>
  </si>
  <si>
    <t>สป. กบ-7051</t>
  </si>
  <si>
    <t>55/120387</t>
  </si>
  <si>
    <t>สป. ฮฉ-6065</t>
  </si>
  <si>
    <r>
      <t> </t>
    </r>
    <r>
      <rPr>
        <b/>
        <sz val="8.8000000000000007"/>
        <rFont val="Arial"/>
        <family val="2"/>
      </rPr>
      <t>21/09/2012</t>
    </r>
  </si>
  <si>
    <r>
      <t>  </t>
    </r>
    <r>
      <rPr>
        <b/>
        <sz val="8.8000000000000007"/>
        <rFont val="Arial"/>
        <family val="2"/>
      </rPr>
      <t>24/09/2012</t>
    </r>
  </si>
  <si>
    <r>
      <t>  </t>
    </r>
    <r>
      <rPr>
        <b/>
        <sz val="8.8000000000000007"/>
        <rFont val="Arial"/>
        <family val="2"/>
      </rPr>
      <t>01/10/2012</t>
    </r>
  </si>
  <si>
    <r>
      <t>  </t>
    </r>
    <r>
      <rPr>
        <b/>
        <sz val="8.8000000000000007"/>
        <rFont val="Arial"/>
        <family val="2"/>
      </rPr>
      <t>02/10/2012</t>
    </r>
  </si>
  <si>
    <r>
      <t>  </t>
    </r>
    <r>
      <rPr>
        <b/>
        <sz val="8.8000000000000007"/>
        <rFont val="Arial"/>
        <family val="2"/>
      </rPr>
      <t>21/12/2012</t>
    </r>
  </si>
  <si>
    <r>
      <t> </t>
    </r>
    <r>
      <rPr>
        <b/>
        <sz val="8.8000000000000007"/>
        <rFont val="Arial"/>
        <family val="2"/>
      </rPr>
      <t>03/01/2013</t>
    </r>
  </si>
  <si>
    <r>
      <t>  </t>
    </r>
    <r>
      <rPr>
        <b/>
        <sz val="8.8000000000000007"/>
        <rFont val="Arial"/>
        <family val="2"/>
      </rPr>
      <t>03/01/2013</t>
    </r>
  </si>
  <si>
    <r>
      <t> </t>
    </r>
    <r>
      <rPr>
        <b/>
        <sz val="8.8000000000000007"/>
        <rFont val="Arial"/>
        <family val="2"/>
      </rPr>
      <t>08/02/2013</t>
    </r>
  </si>
  <si>
    <t>D55070095</t>
  </si>
  <si>
    <t>D55070088</t>
  </si>
  <si>
    <t>14/02/2013</t>
  </si>
  <si>
    <t>สป. ออ-5528</t>
  </si>
  <si>
    <t>55/100160</t>
  </si>
  <si>
    <t>สป. ออ-5540</t>
  </si>
  <si>
    <t>55/040517</t>
  </si>
  <si>
    <t>สป. ฮจ-5464</t>
  </si>
  <si>
    <t>55/110015</t>
  </si>
  <si>
    <t>สป. ศษ-3203</t>
  </si>
  <si>
    <t>55/100816</t>
  </si>
  <si>
    <t>สป. ชฟ-7111</t>
  </si>
  <si>
    <t>55/090045</t>
  </si>
  <si>
    <t>สป. ชภ-9022</t>
  </si>
  <si>
    <t>55/110171</t>
  </si>
  <si>
    <t>สป. นง-9911</t>
  </si>
  <si>
    <t>55/100877</t>
  </si>
  <si>
    <t>สป. ญฬ-3888</t>
  </si>
  <si>
    <t>55/110042</t>
  </si>
  <si>
    <t>20/02/2013</t>
  </si>
  <si>
    <t>สป. ฮง-5142</t>
  </si>
  <si>
    <t>สป. ษณ-4725</t>
  </si>
  <si>
    <t>55/070729</t>
  </si>
  <si>
    <t>55/090142</t>
  </si>
  <si>
    <t>กรมพัฒน์ อย-4346</t>
  </si>
  <si>
    <t>55/120321</t>
  </si>
  <si>
    <t>หมายเหตุ</t>
  </si>
  <si>
    <t>28/02/2013</t>
  </si>
  <si>
    <t>55/110633</t>
  </si>
  <si>
    <t>กรมพัฒน์ ฮก-5646</t>
  </si>
  <si>
    <t>55/110152</t>
  </si>
  <si>
    <t>กรมพัฒน์ ฮจ-1415</t>
  </si>
  <si>
    <t>55/120697</t>
  </si>
  <si>
    <t>56/010669</t>
  </si>
  <si>
    <t>สป. ฮง-6097</t>
  </si>
  <si>
    <t>สป. สช-7194</t>
  </si>
  <si>
    <t>56/010038</t>
  </si>
  <si>
    <t>กรพัฒน์ อล-3937</t>
  </si>
  <si>
    <t>D55100024</t>
  </si>
  <si>
    <t>D55110015</t>
  </si>
  <si>
    <t xml:space="preserve"> 1/3/2013</t>
  </si>
  <si>
    <r>
      <t> </t>
    </r>
    <r>
      <rPr>
        <b/>
        <sz val="8.8000000000000007"/>
        <rFont val="Arial"/>
        <family val="2"/>
      </rPr>
      <t>01/03/2013</t>
    </r>
  </si>
  <si>
    <t xml:space="preserve"> 4/3/13</t>
  </si>
  <si>
    <t>55/110642</t>
  </si>
  <si>
    <t>55/110788</t>
  </si>
  <si>
    <t>55/120601</t>
  </si>
  <si>
    <t>กรมพัฒน์ อล-3986</t>
  </si>
  <si>
    <t>เลขที่ 001-7-78545-2</t>
  </si>
  <si>
    <t>  17/12/2012</t>
  </si>
  <si>
    <t> 24/12/2012</t>
  </si>
  <si>
    <t>  24/12/2012</t>
  </si>
  <si>
    <t> 28/12/2012</t>
  </si>
  <si>
    <t>  11/01/2013</t>
  </si>
  <si>
    <t>  21/01/2013</t>
  </si>
  <si>
    <t> 24/01/2013</t>
  </si>
  <si>
    <t>  01/02/2013</t>
  </si>
  <si>
    <t>  08/02/2013</t>
  </si>
  <si>
    <t>  18/02/2013</t>
  </si>
  <si>
    <t>  19/02/2013</t>
  </si>
  <si>
    <t>  20/02/2013</t>
  </si>
  <si>
    <t> 22/02/2013</t>
  </si>
  <si>
    <t> 26/02/2013</t>
  </si>
  <si>
    <t>  28/02/2013</t>
  </si>
  <si>
    <t>  04/03/2013</t>
  </si>
  <si>
    <t>  05/03/2013</t>
  </si>
  <si>
    <r>
      <t> </t>
    </r>
    <r>
      <rPr>
        <sz val="8.8000000000000007"/>
        <rFont val="Arial"/>
        <family val="2"/>
      </rPr>
      <t>08/11/2012</t>
    </r>
  </si>
  <si>
    <r>
      <t>  </t>
    </r>
    <r>
      <rPr>
        <sz val="8.8000000000000007"/>
        <rFont val="Arial"/>
        <family val="2"/>
      </rPr>
      <t>21/11/2012</t>
    </r>
  </si>
  <si>
    <r>
      <t>  </t>
    </r>
    <r>
      <rPr>
        <sz val="8.8000000000000007"/>
        <rFont val="Arial"/>
        <family val="2"/>
      </rPr>
      <t>30/11/2012</t>
    </r>
  </si>
  <si>
    <t xml:space="preserve">รวมเรื่อง </t>
  </si>
  <si>
    <t xml:space="preserve"> 7/2/13</t>
  </si>
  <si>
    <t>55/120604</t>
  </si>
  <si>
    <t>กรมจัด ฌค-3439</t>
  </si>
  <si>
    <t xml:space="preserve"> 11/2/13</t>
  </si>
  <si>
    <t>56/010705</t>
  </si>
  <si>
    <t>AEON</t>
  </si>
  <si>
    <t xml:space="preserve"> 21/2/13</t>
  </si>
  <si>
    <t>กรมจัด ฮก-1527</t>
  </si>
  <si>
    <t>28/2/13</t>
  </si>
  <si>
    <t xml:space="preserve"> 5/3/13</t>
  </si>
  <si>
    <t>กรมจัด ฮค-7091</t>
  </si>
  <si>
    <t>กรมจัด ฮก-1517</t>
  </si>
  <si>
    <t>55/100350</t>
  </si>
  <si>
    <t>55/120106</t>
  </si>
  <si>
    <t>บัญชีธนาคารกรุงเทพ</t>
  </si>
  <si>
    <t>เลขที่ 196-066-5030</t>
  </si>
  <si>
    <t>55/110384</t>
  </si>
  <si>
    <t>55/110172</t>
  </si>
  <si>
    <t>บัญชีธนาคารกสิกรไทย</t>
  </si>
  <si>
    <t xml:space="preserve"> 7/3/13</t>
  </si>
  <si>
    <t>55/120305</t>
  </si>
  <si>
    <t>กรมสวัสดิ์ ฮจ-368</t>
  </si>
  <si>
    <t>D55100021</t>
  </si>
  <si>
    <t>D56010003</t>
  </si>
  <si>
    <t>D55100023</t>
  </si>
  <si>
    <r>
      <t> </t>
    </r>
    <r>
      <rPr>
        <b/>
        <sz val="8.8000000000000007"/>
        <rFont val="Arial"/>
        <family val="2"/>
      </rPr>
      <t>07/03/2013</t>
    </r>
  </si>
  <si>
    <r>
      <t> </t>
    </r>
    <r>
      <rPr>
        <b/>
        <sz val="8.8000000000000007"/>
        <color indexed="63"/>
        <rFont val="Arial"/>
        <family val="2"/>
      </rPr>
      <t>11/03/2013</t>
    </r>
  </si>
  <si>
    <r>
      <t>  </t>
    </r>
    <r>
      <rPr>
        <b/>
        <sz val="8.8000000000000007"/>
        <color indexed="63"/>
        <rFont val="Arial"/>
        <family val="2"/>
      </rPr>
      <t>11/03/2013</t>
    </r>
  </si>
  <si>
    <t>56/010481</t>
  </si>
  <si>
    <t>55/070808</t>
  </si>
  <si>
    <t>สป. ฮก-9816</t>
  </si>
  <si>
    <t>56/010094</t>
  </si>
  <si>
    <t>กรมจัด ชฟ-4969</t>
  </si>
  <si>
    <t>กรมจัด ฌค-3424</t>
  </si>
  <si>
    <t>กรมจัด ฮก-1519</t>
  </si>
  <si>
    <t>55/110180</t>
  </si>
  <si>
    <t>55/110166</t>
  </si>
  <si>
    <t>56/010484</t>
  </si>
  <si>
    <t>56/020502</t>
  </si>
  <si>
    <t>หัก ณ ที่จ่าย</t>
  </si>
  <si>
    <t>ยอดสะสม</t>
  </si>
  <si>
    <t>โอลิมเปีย 9ฒ-7883</t>
  </si>
  <si>
    <t>โอลิมเปีย ออ-6789</t>
  </si>
  <si>
    <t>15/03/2013</t>
  </si>
  <si>
    <t>56/020405</t>
  </si>
  <si>
    <t>B-quick</t>
  </si>
  <si>
    <t>18/03/2013</t>
  </si>
  <si>
    <r>
      <t> </t>
    </r>
    <r>
      <rPr>
        <b/>
        <sz val="8.8000000000000007"/>
        <color indexed="63"/>
        <rFont val="Arial"/>
        <family val="2"/>
      </rPr>
      <t>18/03/2013</t>
    </r>
  </si>
  <si>
    <t>55/110147</t>
  </si>
  <si>
    <t>55/080643</t>
  </si>
  <si>
    <t>1ฝ-4279</t>
  </si>
  <si>
    <t>ภต-3018</t>
  </si>
  <si>
    <t>19/03/2013</t>
  </si>
  <si>
    <t>55/110778</t>
  </si>
  <si>
    <t>ฮจ-8467</t>
  </si>
  <si>
    <t xml:space="preserve"> 8/2/13</t>
  </si>
  <si>
    <t>20/03/2013</t>
  </si>
  <si>
    <r>
      <t> </t>
    </r>
    <r>
      <rPr>
        <b/>
        <sz val="8.8000000000000007"/>
        <color indexed="63"/>
        <rFont val="Arial"/>
        <family val="2"/>
      </rPr>
      <t>20/03/2013</t>
    </r>
  </si>
  <si>
    <t>54/040103</t>
  </si>
  <si>
    <t>55/040396</t>
  </si>
  <si>
    <t>55/040525</t>
  </si>
  <si>
    <t>55/040372</t>
  </si>
  <si>
    <t xml:space="preserve">2ฝ-0363  </t>
  </si>
  <si>
    <t>56/020104</t>
  </si>
  <si>
    <t>สป. ฮบ-5343</t>
  </si>
  <si>
    <t>21/03/2013</t>
  </si>
  <si>
    <r>
      <t>  </t>
    </r>
    <r>
      <rPr>
        <b/>
        <sz val="8.8000000000000007"/>
        <color indexed="63"/>
        <rFont val="Arial"/>
        <family val="2"/>
      </rPr>
      <t>21/03/2013</t>
    </r>
  </si>
  <si>
    <t>56/010772</t>
  </si>
  <si>
    <t>สป. ฮบ-5342</t>
  </si>
  <si>
    <t>56/020111</t>
  </si>
  <si>
    <t>กรมส่ง ฮน-7842</t>
  </si>
  <si>
    <t>25/03/2013</t>
  </si>
  <si>
    <r>
      <t>  </t>
    </r>
    <r>
      <rPr>
        <b/>
        <sz val="8.8000000000000007"/>
        <color indexed="63"/>
        <rFont val="Arial"/>
        <family val="2"/>
      </rPr>
      <t>25/03/2013</t>
    </r>
  </si>
  <si>
    <t>55/120701</t>
  </si>
  <si>
    <t>กรมพัฒน์ อล-3942</t>
  </si>
  <si>
    <t>56/010659</t>
  </si>
  <si>
    <t>กรมพัฒน์ ฮจ-1413</t>
  </si>
  <si>
    <t>56/020134</t>
  </si>
  <si>
    <t>56/010598</t>
  </si>
  <si>
    <r>
      <t> </t>
    </r>
    <r>
      <rPr>
        <b/>
        <sz val="8.8000000000000007"/>
        <color indexed="63"/>
        <rFont val="Arial"/>
        <family val="2"/>
      </rPr>
      <t>26/03/2013</t>
    </r>
  </si>
  <si>
    <t>56/020311</t>
  </si>
  <si>
    <t xml:space="preserve"> 26/3/13</t>
  </si>
  <si>
    <t>56/020399</t>
  </si>
  <si>
    <t>28/03/2013</t>
  </si>
  <si>
    <t>รวมเรื่องยาง 1</t>
  </si>
  <si>
    <t>D55030010</t>
  </si>
  <si>
    <t xml:space="preserve"> 27/3/13</t>
  </si>
  <si>
    <t>ING หลง</t>
  </si>
  <si>
    <t xml:space="preserve"> 20/11/2012</t>
  </si>
  <si>
    <t>IA</t>
  </si>
  <si>
    <t>55/100358</t>
  </si>
  <si>
    <t>55/100300</t>
  </si>
  <si>
    <r>
      <t>  </t>
    </r>
    <r>
      <rPr>
        <b/>
        <sz val="8.8000000000000007"/>
        <color indexed="63"/>
        <rFont val="Arial"/>
        <family val="2"/>
      </rPr>
      <t>01/04/2013</t>
    </r>
  </si>
  <si>
    <t>Miracle ฒฒ-2452</t>
  </si>
  <si>
    <t>Miracle ฒฒ-2449</t>
  </si>
  <si>
    <t>56/020560</t>
  </si>
  <si>
    <t>56/020558</t>
  </si>
  <si>
    <t xml:space="preserve"> 1/4/13</t>
  </si>
  <si>
    <t>รุ่งทรัพย์</t>
  </si>
  <si>
    <t>56/040006</t>
  </si>
  <si>
    <t xml:space="preserve"> 25/3/13</t>
  </si>
  <si>
    <t xml:space="preserve"> 29/3/13</t>
  </si>
  <si>
    <t>เปาโล</t>
  </si>
  <si>
    <t>Orix</t>
  </si>
  <si>
    <t>Bon café</t>
  </si>
  <si>
    <t>03/04/2013</t>
  </si>
  <si>
    <r>
      <t>  </t>
    </r>
    <r>
      <rPr>
        <b/>
        <sz val="8.8000000000000007"/>
        <color indexed="63"/>
        <rFont val="Arial"/>
        <family val="2"/>
      </rPr>
      <t>03/04/2013</t>
    </r>
  </si>
  <si>
    <t>56/020549</t>
  </si>
  <si>
    <t>56/020245</t>
  </si>
  <si>
    <t>กรมพัฒน์ ฮจ-1412</t>
  </si>
  <si>
    <t>56/010097</t>
  </si>
  <si>
    <t>56/020263</t>
  </si>
  <si>
    <t>กรมสวัสดิ์ ฮข-2334</t>
  </si>
  <si>
    <t>12/04/2013</t>
  </si>
  <si>
    <r>
      <t>  </t>
    </r>
    <r>
      <rPr>
        <b/>
        <sz val="8.8000000000000007"/>
        <color indexed="63"/>
        <rFont val="Arial"/>
        <family val="2"/>
      </rPr>
      <t>22/04/2013</t>
    </r>
  </si>
  <si>
    <r>
      <t>  </t>
    </r>
    <r>
      <rPr>
        <b/>
        <sz val="8.8000000000000007"/>
        <color indexed="63"/>
        <rFont val="Arial"/>
        <family val="2"/>
      </rPr>
      <t>23/04/2013</t>
    </r>
  </si>
  <si>
    <r>
      <t>  </t>
    </r>
    <r>
      <rPr>
        <b/>
        <sz val="8.8000000000000007"/>
        <color indexed="63"/>
        <rFont val="Arial"/>
        <family val="2"/>
      </rPr>
      <t>25/04/2013</t>
    </r>
  </si>
  <si>
    <t>19/04/2013</t>
  </si>
  <si>
    <r>
      <t> </t>
    </r>
    <r>
      <rPr>
        <b/>
        <sz val="8.8000000000000007"/>
        <color indexed="63"/>
        <rFont val="Arial"/>
        <family val="2"/>
      </rPr>
      <t>19/04/2013</t>
    </r>
  </si>
  <si>
    <t>55/100446</t>
  </si>
  <si>
    <t>56/020712</t>
  </si>
  <si>
    <t>9ฬ-3504</t>
  </si>
  <si>
    <t>ชส-9502</t>
  </si>
  <si>
    <t>56/020540</t>
  </si>
  <si>
    <t>กรมสวัสดิ์ ษฬ-1615</t>
  </si>
  <si>
    <t>56/030118</t>
  </si>
  <si>
    <t>กรมสวัสดิ์ ษฬ-1607</t>
  </si>
  <si>
    <t>56/030093</t>
  </si>
  <si>
    <t>กรมสวัสดิ์ ษฬ-1611</t>
  </si>
  <si>
    <t>56/020579</t>
  </si>
  <si>
    <t>กรมสวัสดิ์ ษฬ-1612</t>
  </si>
  <si>
    <t>56/010794</t>
  </si>
  <si>
    <t xml:space="preserve"> 17/4/13</t>
  </si>
  <si>
    <t>56/030491</t>
  </si>
  <si>
    <t>ส.ศิริแสง</t>
  </si>
  <si>
    <t xml:space="preserve"> 22/4/13</t>
  </si>
  <si>
    <t>56/030760</t>
  </si>
  <si>
    <t>26/04/2013</t>
  </si>
  <si>
    <t>56/020012</t>
  </si>
  <si>
    <t>ชว-194</t>
  </si>
  <si>
    <t xml:space="preserve"> 30/4/13</t>
  </si>
  <si>
    <t xml:space="preserve"> 56/030007</t>
  </si>
  <si>
    <t>กรมส่ง ฮฉ-886</t>
  </si>
  <si>
    <r>
      <t>  </t>
    </r>
    <r>
      <rPr>
        <b/>
        <sz val="8.8000000000000007"/>
        <color indexed="63"/>
        <rFont val="Arial"/>
        <family val="2"/>
      </rPr>
      <t>03/05/2013</t>
    </r>
  </si>
  <si>
    <r>
      <t>  </t>
    </r>
    <r>
      <rPr>
        <b/>
        <sz val="8.8000000000000007"/>
        <color indexed="63"/>
        <rFont val="Arial"/>
        <family val="2"/>
      </rPr>
      <t>02/05/2013</t>
    </r>
  </si>
  <si>
    <t>56/020703</t>
  </si>
  <si>
    <t>กรมพัฒนา อล-3948</t>
  </si>
  <si>
    <t>56/030334</t>
  </si>
  <si>
    <t>56/030477</t>
  </si>
  <si>
    <t>สป. ฌน-4591</t>
  </si>
  <si>
    <t>56/030144</t>
  </si>
  <si>
    <t>สป. ศน-9704</t>
  </si>
  <si>
    <t xml:space="preserve"> 6/5/13</t>
  </si>
  <si>
    <t>56/050056</t>
  </si>
  <si>
    <t>ต้อม N/S MARCH</t>
  </si>
  <si>
    <r>
      <t> </t>
    </r>
    <r>
      <rPr>
        <b/>
        <sz val="8.8000000000000007"/>
        <color indexed="63"/>
        <rFont val="Arial"/>
        <family val="2"/>
      </rPr>
      <t>08/05/2013</t>
    </r>
  </si>
  <si>
    <t>56/010297</t>
  </si>
  <si>
    <t>56/020132</t>
  </si>
  <si>
    <t>56/030237</t>
  </si>
  <si>
    <t>พี่น้อยหน่าโอน 2 ยอด</t>
  </si>
  <si>
    <t>56/010679</t>
  </si>
  <si>
    <t>สยามฟาร์ม่า ปฮ-560</t>
  </si>
  <si>
    <t>56/040120</t>
  </si>
  <si>
    <t>VITO เพื่อนบลู</t>
  </si>
  <si>
    <t>SC asset ค้างที่เหลือ</t>
  </si>
  <si>
    <r>
      <t> </t>
    </r>
    <r>
      <rPr>
        <b/>
        <sz val="8.8000000000000007"/>
        <color indexed="63"/>
        <rFont val="Arial"/>
        <family val="2"/>
      </rPr>
      <t>10/05/2013</t>
    </r>
  </si>
  <si>
    <r>
      <t>  </t>
    </r>
    <r>
      <rPr>
        <b/>
        <sz val="8.8000000000000007"/>
        <color indexed="63"/>
        <rFont val="Arial"/>
        <family val="2"/>
      </rPr>
      <t>10/05/2013</t>
    </r>
  </si>
  <si>
    <t>56/030492</t>
  </si>
  <si>
    <t>สป. ชล-679</t>
  </si>
  <si>
    <t>56/020654</t>
  </si>
  <si>
    <t>56/020392</t>
  </si>
  <si>
    <t>สป. ษณ-4724</t>
  </si>
  <si>
    <t>56/020207</t>
  </si>
  <si>
    <t>55/120251</t>
  </si>
  <si>
    <t>circum 18598.48</t>
  </si>
  <si>
    <t>55/110734</t>
  </si>
  <si>
    <t>circum 695.50</t>
  </si>
  <si>
    <t>เลขที่ 730-2-36849-4</t>
  </si>
  <si>
    <t>ธนธร</t>
  </si>
  <si>
    <t xml:space="preserve"> 9/5/2013</t>
  </si>
  <si>
    <t xml:space="preserve">BMW นายพี่ปรารถนา </t>
  </si>
  <si>
    <t>สส-2121</t>
  </si>
  <si>
    <t>เลขที่ 157-2-22614-6</t>
  </si>
  <si>
    <t>บัญชีธนาคารไทยพาณิชย์</t>
  </si>
  <si>
    <t>บัญชีธนาคารกรุงไทย</t>
  </si>
  <si>
    <t>เลขที่ 691-0-03171-7</t>
  </si>
  <si>
    <t>เลขที่ 196-0-33683-0</t>
  </si>
  <si>
    <t>เลขที่ 001-7-52217-8</t>
  </si>
  <si>
    <t xml:space="preserve"> 3/5/2013</t>
  </si>
  <si>
    <t xml:space="preserve"> 14/5/13</t>
  </si>
  <si>
    <r>
      <t> </t>
    </r>
    <r>
      <rPr>
        <b/>
        <sz val="8.8000000000000007"/>
        <color indexed="63"/>
        <rFont val="Arial"/>
        <family val="2"/>
      </rPr>
      <t>15/05/2013</t>
    </r>
  </si>
  <si>
    <t>สป. วง-381</t>
  </si>
  <si>
    <t>55/080193</t>
  </si>
  <si>
    <t>หม้อน้ำ</t>
  </si>
  <si>
    <r>
      <t> </t>
    </r>
    <r>
      <rPr>
        <b/>
        <sz val="8.8000000000000007"/>
        <color indexed="63"/>
        <rFont val="Arial"/>
        <family val="2"/>
      </rPr>
      <t>22/05/2013</t>
    </r>
  </si>
  <si>
    <r>
      <t>  </t>
    </r>
    <r>
      <rPr>
        <b/>
        <sz val="8.8000000000000007"/>
        <color indexed="63"/>
        <rFont val="Arial"/>
        <family val="2"/>
      </rPr>
      <t>22/05/2013</t>
    </r>
  </si>
  <si>
    <t>56/020514</t>
  </si>
  <si>
    <t>55/110046</t>
  </si>
  <si>
    <t>55/060203</t>
  </si>
  <si>
    <t>56/020734</t>
  </si>
  <si>
    <t xml:space="preserve"> 21/5/13</t>
  </si>
  <si>
    <t>55/110212</t>
  </si>
  <si>
    <t>กรมจัด ศง-2150</t>
  </si>
  <si>
    <t>56/020394</t>
  </si>
  <si>
    <t>กรมจัด ฮค-1530</t>
  </si>
  <si>
    <r>
      <t>  </t>
    </r>
    <r>
      <rPr>
        <b/>
        <sz val="8.8000000000000007"/>
        <color indexed="63"/>
        <rFont val="Arial"/>
        <family val="2"/>
      </rPr>
      <t>23/05/2013</t>
    </r>
  </si>
  <si>
    <t>55/110670</t>
  </si>
  <si>
    <t>สป. นง-5667</t>
  </si>
  <si>
    <t>56/020752</t>
  </si>
  <si>
    <r>
      <t> </t>
    </r>
    <r>
      <rPr>
        <b/>
        <sz val="8.8000000000000007"/>
        <color indexed="63"/>
        <rFont val="Arial"/>
        <family val="2"/>
      </rPr>
      <t>28/05/2013</t>
    </r>
  </si>
  <si>
    <r>
      <t>  </t>
    </r>
    <r>
      <rPr>
        <b/>
        <sz val="8.8000000000000007"/>
        <color indexed="63"/>
        <rFont val="Arial"/>
        <family val="2"/>
      </rPr>
      <t>28/05/2013</t>
    </r>
  </si>
  <si>
    <t>รวมเรื่องยาง</t>
  </si>
  <si>
    <t>D55120001</t>
  </si>
  <si>
    <t>D56020052</t>
  </si>
  <si>
    <t>D56010004</t>
  </si>
  <si>
    <t>D56030009</t>
  </si>
  <si>
    <t xml:space="preserve"> 29/5/13</t>
  </si>
  <si>
    <t>DD Tower</t>
  </si>
  <si>
    <t>56/040435</t>
  </si>
  <si>
    <t>56/050399</t>
  </si>
  <si>
    <t xml:space="preserve">  1/6/13</t>
  </si>
  <si>
    <t>56/050731</t>
  </si>
  <si>
    <t>พี่แบงค์</t>
  </si>
  <si>
    <t>อึ่งสวัสดิ์ผ่อน</t>
  </si>
  <si>
    <t xml:space="preserve"> 03/06/2013</t>
  </si>
  <si>
    <t>56/040540</t>
  </si>
  <si>
    <t>กรมส่ง ออ-1745</t>
  </si>
  <si>
    <t>55/100417</t>
  </si>
  <si>
    <t>ฮท-6410</t>
  </si>
  <si>
    <r>
      <t>  </t>
    </r>
    <r>
      <rPr>
        <b/>
        <sz val="8.8000000000000007"/>
        <color indexed="63"/>
        <rFont val="Arial"/>
        <family val="2"/>
      </rPr>
      <t>07/06/2013</t>
    </r>
  </si>
  <si>
    <r>
      <t>  </t>
    </r>
    <r>
      <rPr>
        <b/>
        <sz val="8.8000000000000007"/>
        <color indexed="63"/>
        <rFont val="Arial"/>
        <family val="2"/>
      </rPr>
      <t>10/06/2013</t>
    </r>
  </si>
  <si>
    <t>56/040029</t>
  </si>
  <si>
    <t>56/040189</t>
  </si>
  <si>
    <t>56/030401</t>
  </si>
  <si>
    <t>กรมพัฒน์ อล-3923</t>
  </si>
  <si>
    <t>56/030400</t>
  </si>
  <si>
    <t xml:space="preserve"> 7/6/13</t>
  </si>
  <si>
    <t>โอลิมเปีย 2ฒ-3724</t>
  </si>
  <si>
    <t>56/050657</t>
  </si>
  <si>
    <t>IA ศธ-8260</t>
  </si>
  <si>
    <t>56/040546</t>
  </si>
  <si>
    <r>
      <t> </t>
    </r>
    <r>
      <rPr>
        <b/>
        <sz val="8.8000000000000007"/>
        <color indexed="63"/>
        <rFont val="Arial"/>
        <family val="2"/>
      </rPr>
      <t>11/06/2013</t>
    </r>
  </si>
  <si>
    <r>
      <t>  </t>
    </r>
    <r>
      <rPr>
        <b/>
        <sz val="8.8000000000000007"/>
        <color indexed="63"/>
        <rFont val="Arial"/>
        <family val="2"/>
      </rPr>
      <t>11/06/2013</t>
    </r>
  </si>
  <si>
    <t xml:space="preserve"> 28/5/13</t>
  </si>
  <si>
    <t>56/020376</t>
  </si>
  <si>
    <t>D56040009</t>
  </si>
  <si>
    <r>
      <t> </t>
    </r>
    <r>
      <rPr>
        <b/>
        <sz val="8.8000000000000007"/>
        <color indexed="63"/>
        <rFont val="Arial"/>
        <family val="2"/>
      </rPr>
      <t>13/06/2013</t>
    </r>
  </si>
  <si>
    <t>รวมเรื่อง แบต</t>
  </si>
  <si>
    <t>D56020021</t>
  </si>
  <si>
    <r>
      <t>  </t>
    </r>
    <r>
      <rPr>
        <b/>
        <sz val="8.8000000000000007"/>
        <color indexed="63"/>
        <rFont val="Arial"/>
        <family val="2"/>
      </rPr>
      <t>14/06/2013</t>
    </r>
  </si>
  <si>
    <t>สป.ชฟ-7111</t>
  </si>
  <si>
    <t>55/120648</t>
  </si>
  <si>
    <t>56/010767</t>
  </si>
  <si>
    <t xml:space="preserve"> 18/6/13</t>
  </si>
  <si>
    <t>วัดจักรวรรดิ์</t>
  </si>
  <si>
    <t>56/020006</t>
  </si>
  <si>
    <t>56/020497</t>
  </si>
  <si>
    <t>56/030079</t>
  </si>
  <si>
    <t>กรมจัด ฮค-8471</t>
  </si>
  <si>
    <t>กรมจัด ชฟ-4961</t>
  </si>
  <si>
    <r>
      <t> </t>
    </r>
    <r>
      <rPr>
        <b/>
        <sz val="8.8000000000000007"/>
        <color indexed="63"/>
        <rFont val="Arial"/>
        <family val="2"/>
      </rPr>
      <t>20/06/2013</t>
    </r>
  </si>
  <si>
    <t>56/030089</t>
  </si>
  <si>
    <r>
      <t> </t>
    </r>
    <r>
      <rPr>
        <b/>
        <sz val="8.8000000000000007"/>
        <color indexed="63"/>
        <rFont val="Arial"/>
        <family val="2"/>
      </rPr>
      <t>21/06/2013</t>
    </r>
  </si>
  <si>
    <t>55/060717</t>
  </si>
  <si>
    <t xml:space="preserve"> 20/6/13</t>
  </si>
  <si>
    <t>โจ๊ก ORIX</t>
  </si>
  <si>
    <t>56/050104</t>
  </si>
  <si>
    <t>กรมพัฒน์ รล-2854</t>
  </si>
  <si>
    <r>
      <t> </t>
    </r>
    <r>
      <rPr>
        <b/>
        <sz val="8.8000000000000007"/>
        <color indexed="63"/>
        <rFont val="Arial"/>
        <family val="2"/>
      </rPr>
      <t>25/06/2013</t>
    </r>
  </si>
  <si>
    <t xml:space="preserve">ฌฟ-5213 </t>
  </si>
  <si>
    <t>56/050723</t>
  </si>
  <si>
    <t xml:space="preserve"> 21/6/13</t>
  </si>
  <si>
    <t xml:space="preserve"> 24/6/13</t>
  </si>
  <si>
    <t>56/030740</t>
  </si>
  <si>
    <t>โอลิมเปีย ฒฌ-6795</t>
  </si>
  <si>
    <t>โอลิมเปีย 1พ-5803</t>
  </si>
  <si>
    <t>56/050407</t>
  </si>
  <si>
    <t>56/050570</t>
  </si>
  <si>
    <t xml:space="preserve"> 27/6/13</t>
  </si>
  <si>
    <t>พี่ BANK</t>
  </si>
  <si>
    <t>56/060554</t>
  </si>
  <si>
    <r>
      <t> </t>
    </r>
    <r>
      <rPr>
        <b/>
        <sz val="8.8000000000000007"/>
        <color indexed="63"/>
        <rFont val="Arial"/>
        <family val="2"/>
      </rPr>
      <t>28/06/2013</t>
    </r>
  </si>
  <si>
    <r>
      <t> </t>
    </r>
    <r>
      <rPr>
        <b/>
        <sz val="8.8000000000000007"/>
        <color indexed="63"/>
        <rFont val="Arial"/>
        <family val="2"/>
      </rPr>
      <t>02/07/2013</t>
    </r>
  </si>
  <si>
    <r>
      <t>  </t>
    </r>
    <r>
      <rPr>
        <b/>
        <sz val="8.8000000000000007"/>
        <color indexed="63"/>
        <rFont val="Arial"/>
        <family val="2"/>
      </rPr>
      <t>02/07/2013</t>
    </r>
  </si>
  <si>
    <r>
      <t>  </t>
    </r>
    <r>
      <rPr>
        <b/>
        <sz val="8.8000000000000007"/>
        <color indexed="63"/>
        <rFont val="Arial"/>
        <family val="2"/>
      </rPr>
      <t>04/07/2013</t>
    </r>
  </si>
  <si>
    <r>
      <t>  </t>
    </r>
    <r>
      <rPr>
        <b/>
        <sz val="8.8000000000000007"/>
        <color indexed="63"/>
        <rFont val="Arial"/>
        <family val="2"/>
      </rPr>
      <t>08/07/2013</t>
    </r>
  </si>
  <si>
    <t xml:space="preserve"> 03/7/2013</t>
  </si>
  <si>
    <t>56/040030</t>
  </si>
  <si>
    <t>56/030572</t>
  </si>
  <si>
    <t>56/030606</t>
  </si>
  <si>
    <t>กรมสวัสดิ์ ฌข-7150</t>
  </si>
  <si>
    <t>56/050186</t>
  </si>
  <si>
    <t>สงขลา นข-1204</t>
  </si>
  <si>
    <t>56/050420</t>
  </si>
  <si>
    <t>ศน-9716</t>
  </si>
  <si>
    <t xml:space="preserve"> 8/7/13</t>
  </si>
  <si>
    <t>56/030584</t>
  </si>
  <si>
    <t>56/060097</t>
  </si>
  <si>
    <r>
      <t> </t>
    </r>
    <r>
      <rPr>
        <b/>
        <sz val="8.8000000000000007"/>
        <color indexed="63"/>
        <rFont val="Arial"/>
        <family val="2"/>
      </rPr>
      <t>09/07/2013</t>
    </r>
  </si>
  <si>
    <t xml:space="preserve"> 9/7/13</t>
  </si>
  <si>
    <t>56/030793</t>
  </si>
  <si>
    <t>โยธา วังทวี 3ศ-9400</t>
  </si>
  <si>
    <t>  ฝาก / ถอนเงินสด (ไม่มีสมุด)</t>
  </si>
  <si>
    <t>ไอชิน ณช-479</t>
  </si>
  <si>
    <t>56/060407</t>
  </si>
  <si>
    <t xml:space="preserve"> 10/7/2013</t>
  </si>
  <si>
    <r>
      <t>  </t>
    </r>
    <r>
      <rPr>
        <b/>
        <sz val="8.8000000000000007"/>
        <color indexed="63"/>
        <rFont val="Arial"/>
        <family val="2"/>
      </rPr>
      <t>11/07/2013</t>
    </r>
  </si>
  <si>
    <t>55/060512</t>
  </si>
  <si>
    <t>D56030039</t>
  </si>
  <si>
    <t>55/010721</t>
  </si>
  <si>
    <t>ฮต-930</t>
  </si>
  <si>
    <t>7ษ-8006</t>
  </si>
  <si>
    <r>
      <t>  </t>
    </r>
    <r>
      <rPr>
        <b/>
        <sz val="8.8000000000000007"/>
        <color indexed="63"/>
        <rFont val="Arial"/>
        <family val="2"/>
      </rPr>
      <t>12/07/2013</t>
    </r>
  </si>
  <si>
    <t>หมูเกศินี</t>
  </si>
  <si>
    <r>
      <t>  </t>
    </r>
    <r>
      <rPr>
        <b/>
        <sz val="8.8000000000000007"/>
        <color indexed="63"/>
        <rFont val="Arial"/>
        <family val="2"/>
      </rPr>
      <t>15/07/2013</t>
    </r>
  </si>
  <si>
    <t xml:space="preserve"> 15/7/13</t>
  </si>
  <si>
    <t>56/060310</t>
  </si>
  <si>
    <t>กรมส่งเสริม ภจ-7982</t>
  </si>
  <si>
    <t>56/050697</t>
  </si>
  <si>
    <t xml:space="preserve"> 15/7/2013</t>
  </si>
  <si>
    <t>55/110720</t>
  </si>
  <si>
    <t>56/020709</t>
  </si>
  <si>
    <t>3ศ-9401</t>
  </si>
  <si>
    <t xml:space="preserve"> 16/7/13</t>
  </si>
  <si>
    <t>56/060064</t>
  </si>
  <si>
    <t>กรมจัด ชง-3002</t>
  </si>
  <si>
    <t>56/050559</t>
  </si>
  <si>
    <t>กรมจัด ฌฮ-9751</t>
  </si>
  <si>
    <t xml:space="preserve">กรมจัด </t>
  </si>
  <si>
    <t>56/020501</t>
  </si>
  <si>
    <t>56/050371</t>
  </si>
  <si>
    <t>56/040105</t>
  </si>
  <si>
    <t>IA ภฉ-3699</t>
  </si>
  <si>
    <t>56/050457</t>
  </si>
  <si>
    <t xml:space="preserve"> 19/7/13</t>
  </si>
  <si>
    <t>56/040024</t>
  </si>
  <si>
    <t>กรมจัด ญล-6119</t>
  </si>
  <si>
    <r>
      <t> </t>
    </r>
    <r>
      <rPr>
        <b/>
        <sz val="8.8000000000000007"/>
        <color indexed="63"/>
        <rFont val="Arial"/>
        <family val="2"/>
      </rPr>
      <t>23/07/2013</t>
    </r>
  </si>
  <si>
    <r>
      <t>  </t>
    </r>
    <r>
      <rPr>
        <b/>
        <sz val="8.8000000000000007"/>
        <color indexed="63"/>
        <rFont val="Arial"/>
        <family val="2"/>
      </rPr>
      <t>23/07/2013</t>
    </r>
  </si>
  <si>
    <t>56/050161</t>
  </si>
  <si>
    <t>กรมพัฒน์ อล-3948</t>
  </si>
  <si>
    <t>56/040452</t>
  </si>
  <si>
    <t>กรมพัฒน์ ฮจ-1416</t>
  </si>
  <si>
    <t>56/040523</t>
  </si>
  <si>
    <t>56/050465</t>
  </si>
  <si>
    <t xml:space="preserve"> 24/7/13</t>
  </si>
  <si>
    <t>อู่ V.A. เบิ้ม</t>
  </si>
  <si>
    <t>56/070573</t>
  </si>
  <si>
    <t>4ฐ-7746</t>
  </si>
  <si>
    <r>
      <t>  </t>
    </r>
    <r>
      <rPr>
        <b/>
        <sz val="8.8000000000000007"/>
        <color indexed="63"/>
        <rFont val="Arial"/>
        <family val="2"/>
      </rPr>
      <t>25/07/2013</t>
    </r>
  </si>
  <si>
    <t>56/050746</t>
  </si>
  <si>
    <t>กรมส่งเสริม ฮพ-4043</t>
  </si>
  <si>
    <t>56/060224</t>
  </si>
  <si>
    <r>
      <t> </t>
    </r>
    <r>
      <rPr>
        <b/>
        <sz val="8.8000000000000007"/>
        <color indexed="63"/>
        <rFont val="Arial"/>
        <family val="2"/>
      </rPr>
      <t>26/07/2013</t>
    </r>
  </si>
  <si>
    <r>
      <t>  </t>
    </r>
    <r>
      <rPr>
        <b/>
        <sz val="8.8000000000000007"/>
        <color indexed="63"/>
        <rFont val="Arial"/>
        <family val="2"/>
      </rPr>
      <t>26/07/2013</t>
    </r>
  </si>
  <si>
    <t>56/040152</t>
  </si>
  <si>
    <t>56/030690</t>
  </si>
  <si>
    <t>56/030733</t>
  </si>
  <si>
    <t>56/030866</t>
  </si>
  <si>
    <t xml:space="preserve"> 26/7/13</t>
  </si>
  <si>
    <t>สารวัติณัฐ</t>
  </si>
  <si>
    <r>
      <t> </t>
    </r>
    <r>
      <rPr>
        <b/>
        <sz val="8.8000000000000007"/>
        <color indexed="63"/>
        <rFont val="Arial"/>
        <family val="2"/>
      </rPr>
      <t>30/07/2013</t>
    </r>
  </si>
  <si>
    <r>
      <t>  </t>
    </r>
    <r>
      <rPr>
        <b/>
        <sz val="8.8000000000000007"/>
        <color indexed="63"/>
        <rFont val="Arial"/>
        <family val="2"/>
      </rPr>
      <t>30/07/2013</t>
    </r>
  </si>
  <si>
    <t>56/050794</t>
  </si>
  <si>
    <t>กรมสวัสดิ์ วม-4967</t>
  </si>
  <si>
    <r>
      <t>  </t>
    </r>
    <r>
      <rPr>
        <b/>
        <sz val="8.8000000000000007"/>
        <color indexed="63"/>
        <rFont val="Arial"/>
        <family val="2"/>
      </rPr>
      <t>31/07/2013</t>
    </r>
  </si>
  <si>
    <t>56/050759</t>
  </si>
  <si>
    <t>56/040596</t>
  </si>
  <si>
    <t>56/040541</t>
  </si>
  <si>
    <t>สป. ชธ-645</t>
  </si>
  <si>
    <t>รุ่งทรัพย์เฟอร์</t>
  </si>
  <si>
    <t>56/050263</t>
  </si>
  <si>
    <r>
      <t> </t>
    </r>
    <r>
      <rPr>
        <b/>
        <sz val="8.8000000000000007"/>
        <color indexed="63"/>
        <rFont val="Arial"/>
        <family val="2"/>
      </rPr>
      <t>01/08/2013</t>
    </r>
  </si>
  <si>
    <r>
      <t>  </t>
    </r>
    <r>
      <rPr>
        <b/>
        <sz val="8.8000000000000007"/>
        <color indexed="63"/>
        <rFont val="Arial"/>
        <family val="2"/>
      </rPr>
      <t>01/08/2013</t>
    </r>
  </si>
  <si>
    <t>56/050085</t>
  </si>
  <si>
    <t>กรมพัฒน์ ชย-806</t>
  </si>
  <si>
    <t>56/030537</t>
  </si>
  <si>
    <t>56/040013</t>
  </si>
  <si>
    <t>ฮจ-6623</t>
  </si>
  <si>
    <t>56/040543</t>
  </si>
  <si>
    <t>56/030720</t>
  </si>
  <si>
    <t>56/030719</t>
  </si>
  <si>
    <t>56/040052</t>
  </si>
  <si>
    <t>โอนผิด ลืมหัก ณ ที่จ่าย หน้าบิล 1605</t>
  </si>
  <si>
    <t>Inter Mezzo</t>
  </si>
  <si>
    <t>O56070006</t>
  </si>
  <si>
    <t xml:space="preserve"> 5/8/13</t>
  </si>
  <si>
    <t>56/080100</t>
  </si>
  <si>
    <t>ปท-3170</t>
  </si>
  <si>
    <t>T.02-541-1609-10</t>
  </si>
  <si>
    <t xml:space="preserve"> 6/8/13</t>
  </si>
  <si>
    <t xml:space="preserve">โจ๊ก ORIX </t>
  </si>
  <si>
    <t>55/090593</t>
  </si>
  <si>
    <t>56/040034</t>
  </si>
  <si>
    <t>กรมจัด ชฟ-4954</t>
  </si>
  <si>
    <r>
      <t> </t>
    </r>
    <r>
      <rPr>
        <b/>
        <sz val="8.8000000000000007"/>
        <color indexed="63"/>
        <rFont val="Arial"/>
        <family val="2"/>
      </rPr>
      <t>08/08/2013</t>
    </r>
  </si>
  <si>
    <t>56/030139</t>
  </si>
  <si>
    <t xml:space="preserve"> 8/8/13</t>
  </si>
  <si>
    <t>54/120037</t>
  </si>
  <si>
    <t>อาร์ต fortuner</t>
  </si>
  <si>
    <t>T.02-272-0850-1</t>
  </si>
  <si>
    <t>  ฝาก / ถอนโดยการโอนเงิน (ไม่มีสมุด)</t>
  </si>
  <si>
    <t>56/080200</t>
  </si>
  <si>
    <t>advance medical ฮจ-3456</t>
  </si>
  <si>
    <t xml:space="preserve">TW </t>
  </si>
  <si>
    <t>56/070014</t>
  </si>
  <si>
    <t>56/050005</t>
  </si>
  <si>
    <t>56/050201</t>
  </si>
  <si>
    <t>I.A. ศจ-2611</t>
  </si>
  <si>
    <t>I.A. 4ป-0338</t>
  </si>
  <si>
    <t xml:space="preserve"> 14/8/13</t>
  </si>
  <si>
    <t>รุ่งฟ้าเสริม</t>
  </si>
  <si>
    <t>96-9185</t>
  </si>
  <si>
    <t>รอโอน</t>
  </si>
  <si>
    <t>56/080210</t>
  </si>
  <si>
    <t>56/050280</t>
  </si>
  <si>
    <r>
      <t> </t>
    </r>
    <r>
      <rPr>
        <b/>
        <sz val="8.8000000000000007"/>
        <color indexed="63"/>
        <rFont val="Arial"/>
        <family val="2"/>
      </rPr>
      <t>15/08/2013</t>
    </r>
  </si>
  <si>
    <t>56/060386</t>
  </si>
  <si>
    <t>56/040369</t>
  </si>
  <si>
    <t xml:space="preserve"> 13/8/13</t>
  </si>
  <si>
    <t xml:space="preserve"> 15/8/13</t>
  </si>
  <si>
    <t>56/060305</t>
  </si>
  <si>
    <t>กรมจัด ฮฉ-5372</t>
  </si>
  <si>
    <t>55/110355</t>
  </si>
  <si>
    <t>กรมจัด ฮก-1522</t>
  </si>
  <si>
    <t>56/030186</t>
  </si>
  <si>
    <t>กรมจัด สต-6979</t>
  </si>
  <si>
    <t>56/050393</t>
  </si>
  <si>
    <t>กรมจัด ฮก-1523</t>
  </si>
  <si>
    <t>56/050502</t>
  </si>
  <si>
    <t>56/040424</t>
  </si>
  <si>
    <t>กรมจัด 98-6329</t>
  </si>
  <si>
    <t>56/070591</t>
  </si>
  <si>
    <t xml:space="preserve"> 19/8/13</t>
  </si>
  <si>
    <t>55/110804</t>
  </si>
  <si>
    <t>กรมจัด อล-379</t>
  </si>
  <si>
    <r>
      <t> </t>
    </r>
    <r>
      <rPr>
        <b/>
        <sz val="8.8000000000000007"/>
        <color indexed="63"/>
        <rFont val="Arial"/>
        <family val="2"/>
      </rPr>
      <t>20/08/2013</t>
    </r>
  </si>
  <si>
    <r>
      <t>  </t>
    </r>
    <r>
      <rPr>
        <b/>
        <sz val="8.8000000000000007"/>
        <color indexed="63"/>
        <rFont val="Arial"/>
        <family val="2"/>
      </rPr>
      <t>20/08/2013</t>
    </r>
  </si>
  <si>
    <t>56/060391</t>
  </si>
  <si>
    <t>ฮจ-8767</t>
  </si>
  <si>
    <t>56/040287</t>
  </si>
  <si>
    <t>วข-9597</t>
  </si>
  <si>
    <t>56/060531</t>
  </si>
  <si>
    <t>อฉ-4279</t>
  </si>
  <si>
    <t xml:space="preserve"> 21/8/13</t>
  </si>
  <si>
    <t>56/030195</t>
  </si>
  <si>
    <t>กรมจัด ษว-7497</t>
  </si>
  <si>
    <t>55/060543</t>
  </si>
  <si>
    <t>กรมจัด ฮก-1524</t>
  </si>
  <si>
    <t>56/010762</t>
  </si>
  <si>
    <t>กรมจัด สล-5534</t>
  </si>
  <si>
    <r>
      <t>  </t>
    </r>
    <r>
      <rPr>
        <b/>
        <sz val="8.8000000000000007"/>
        <color indexed="63"/>
        <rFont val="Arial"/>
        <family val="2"/>
      </rPr>
      <t>22/08/2013</t>
    </r>
  </si>
  <si>
    <t>56/070115</t>
  </si>
  <si>
    <t>กรมสวัสดิ์ ษฬ-1617</t>
  </si>
  <si>
    <t>56/070442</t>
  </si>
  <si>
    <t>ฉะฉาน</t>
  </si>
  <si>
    <t xml:space="preserve"> 26/8/13</t>
  </si>
  <si>
    <t>กรมจัด ญห-1328</t>
  </si>
  <si>
    <t>กรมจัด ฮง-3925</t>
  </si>
  <si>
    <t>กรมจัด ฌค-3438</t>
  </si>
  <si>
    <t>56/060574</t>
  </si>
  <si>
    <t>56/060656</t>
  </si>
  <si>
    <t>56/050801</t>
  </si>
  <si>
    <t>56/070032</t>
  </si>
  <si>
    <t>56/070013</t>
  </si>
  <si>
    <r>
      <t>  </t>
    </r>
    <r>
      <rPr>
        <b/>
        <sz val="8.8000000000000007"/>
        <color indexed="63"/>
        <rFont val="Arial"/>
        <family val="2"/>
      </rPr>
      <t>27/08/2013</t>
    </r>
  </si>
  <si>
    <t>56/040555</t>
  </si>
  <si>
    <t>56/060575</t>
  </si>
  <si>
    <t>56/030831</t>
  </si>
  <si>
    <t>56/060439</t>
  </si>
  <si>
    <t>56/070623</t>
  </si>
  <si>
    <t>ไอชิน กจ-2064</t>
  </si>
  <si>
    <t>56/070798</t>
  </si>
  <si>
    <t>ไอชิน ฮธ-9310</t>
  </si>
  <si>
    <t>รถน้ำท่วม</t>
  </si>
  <si>
    <t xml:space="preserve"> 27/8/13</t>
  </si>
  <si>
    <t>56/040011</t>
  </si>
  <si>
    <t>กรมจัด ชร-5106</t>
  </si>
  <si>
    <r>
      <t> </t>
    </r>
    <r>
      <rPr>
        <b/>
        <sz val="8.8000000000000007"/>
        <color indexed="63"/>
        <rFont val="Arial"/>
        <family val="2"/>
      </rPr>
      <t>28/08/2013</t>
    </r>
  </si>
  <si>
    <t>56/070636</t>
  </si>
  <si>
    <t>กรมสวัสดิ์ ศช-3479</t>
  </si>
  <si>
    <t xml:space="preserve"> 28/8/13</t>
  </si>
  <si>
    <t>สน-8224</t>
  </si>
  <si>
    <t>54/121027</t>
  </si>
  <si>
    <t xml:space="preserve"> 29/8/13</t>
  </si>
  <si>
    <t>56/070147</t>
  </si>
  <si>
    <t>กรมจัด ออ-6527</t>
  </si>
  <si>
    <t>56/030555</t>
  </si>
  <si>
    <t>กรมจัด ชว-5624</t>
  </si>
  <si>
    <t>56/030128</t>
  </si>
  <si>
    <t>กรมจัด ชผ-8165</t>
  </si>
  <si>
    <t>56/070092</t>
  </si>
  <si>
    <t>56/080455</t>
  </si>
  <si>
    <t>การประปา</t>
  </si>
  <si>
    <t xml:space="preserve"> 30/8/13</t>
  </si>
  <si>
    <t>56/070481</t>
  </si>
  <si>
    <t>56/060290</t>
  </si>
  <si>
    <t>กรมจัด ออ-155</t>
  </si>
  <si>
    <r>
      <t> </t>
    </r>
    <r>
      <rPr>
        <b/>
        <sz val="8.8000000000000007"/>
        <color indexed="63"/>
        <rFont val="Arial"/>
        <family val="2"/>
      </rPr>
      <t>02/09/2013</t>
    </r>
  </si>
  <si>
    <r>
      <t>  </t>
    </r>
    <r>
      <rPr>
        <b/>
        <sz val="8.8000000000000007"/>
        <color indexed="63"/>
        <rFont val="Arial"/>
        <family val="2"/>
      </rPr>
      <t>02/09/2013</t>
    </r>
  </si>
  <si>
    <t>56/070662</t>
  </si>
  <si>
    <t>56/060395</t>
  </si>
  <si>
    <t>K รุ่ง</t>
  </si>
  <si>
    <t xml:space="preserve"> 31/8/13</t>
  </si>
  <si>
    <t>ORIX</t>
  </si>
  <si>
    <t>56/070703</t>
  </si>
  <si>
    <t>สป. ฮก-9820</t>
  </si>
  <si>
    <t>56/070759</t>
  </si>
  <si>
    <t xml:space="preserve"> 3/9/13</t>
  </si>
  <si>
    <t>NTP</t>
  </si>
  <si>
    <t>56/070042</t>
  </si>
  <si>
    <t>ถอ-7478</t>
  </si>
  <si>
    <t xml:space="preserve"> 4/9/13</t>
  </si>
  <si>
    <t>56/060053</t>
  </si>
  <si>
    <t>sercum</t>
  </si>
  <si>
    <t>56/080303</t>
  </si>
  <si>
    <t>ฆษ-7284</t>
  </si>
  <si>
    <r>
      <t>  </t>
    </r>
    <r>
      <rPr>
        <b/>
        <sz val="8.8000000000000007"/>
        <color indexed="63"/>
        <rFont val="Arial"/>
        <family val="2"/>
      </rPr>
      <t>06/09/2013</t>
    </r>
  </si>
  <si>
    <t>สป. ษณ-4794</t>
  </si>
  <si>
    <t>56/050701</t>
  </si>
  <si>
    <t>56/070472</t>
  </si>
  <si>
    <t>56/070349</t>
  </si>
  <si>
    <t>56/070464</t>
  </si>
  <si>
    <t>56/070251</t>
  </si>
  <si>
    <r>
      <t>  </t>
    </r>
    <r>
      <rPr>
        <b/>
        <sz val="8.8000000000000007"/>
        <color indexed="63"/>
        <rFont val="Arial"/>
        <family val="2"/>
      </rPr>
      <t>09/09/2013</t>
    </r>
  </si>
  <si>
    <t>56/060389</t>
  </si>
  <si>
    <t>กรมส่ง ภพ-9302</t>
  </si>
  <si>
    <t>55/040119</t>
  </si>
  <si>
    <t>กรมส่ง ฮฉ-885</t>
  </si>
  <si>
    <t>56/020067</t>
  </si>
  <si>
    <t>56/060679</t>
  </si>
  <si>
    <t>บัตรเครดิต</t>
  </si>
  <si>
    <t xml:space="preserve"> 6/9/13</t>
  </si>
  <si>
    <t xml:space="preserve"> 9/9/13</t>
  </si>
  <si>
    <t>56/060105</t>
  </si>
  <si>
    <t>ภค-5428</t>
  </si>
  <si>
    <t>เปิ้ลดีดี</t>
  </si>
  <si>
    <t>56/090096</t>
  </si>
  <si>
    <r>
      <t> </t>
    </r>
    <r>
      <rPr>
        <b/>
        <sz val="8.8000000000000007"/>
        <color indexed="63"/>
        <rFont val="Arial"/>
        <family val="2"/>
      </rPr>
      <t>12/09/2013</t>
    </r>
  </si>
  <si>
    <r>
      <t>  </t>
    </r>
    <r>
      <rPr>
        <b/>
        <sz val="8.8000000000000007"/>
        <color indexed="63"/>
        <rFont val="Arial"/>
        <family val="2"/>
      </rPr>
      <t>12/09/2013</t>
    </r>
  </si>
  <si>
    <t>IA 4ป-0338</t>
  </si>
  <si>
    <t>56/040427</t>
  </si>
  <si>
    <t>D56050031</t>
  </si>
  <si>
    <t>D56060070</t>
  </si>
  <si>
    <t>56/050622</t>
  </si>
  <si>
    <t>56/050520</t>
  </si>
  <si>
    <t>56/050094</t>
  </si>
  <si>
    <t xml:space="preserve"> 13/9/13</t>
  </si>
  <si>
    <t>Eton</t>
  </si>
  <si>
    <t>56/090354</t>
  </si>
  <si>
    <t>ษณ-5188</t>
  </si>
  <si>
    <r>
      <t>  </t>
    </r>
    <r>
      <rPr>
        <b/>
        <sz val="8.8000000000000007"/>
        <color indexed="63"/>
        <rFont val="Arial"/>
        <family val="2"/>
      </rPr>
      <t>16/09/2013</t>
    </r>
  </si>
  <si>
    <t>56/070482</t>
  </si>
  <si>
    <t>กรมพัฒน์ อล-1631</t>
  </si>
  <si>
    <t>56/070721</t>
  </si>
  <si>
    <t>56/080531</t>
  </si>
  <si>
    <t>56/080315</t>
  </si>
  <si>
    <t>กรมส่ง ฌอ-4091</t>
  </si>
  <si>
    <t>56/080336</t>
  </si>
  <si>
    <t>56/080048</t>
  </si>
  <si>
    <t xml:space="preserve"> 17/9/13</t>
  </si>
  <si>
    <t>56/060271</t>
  </si>
  <si>
    <t>56/070784</t>
  </si>
  <si>
    <t>56/040159</t>
  </si>
  <si>
    <r>
      <t>  </t>
    </r>
    <r>
      <rPr>
        <b/>
        <sz val="8.8000000000000007"/>
        <color indexed="63"/>
        <rFont val="Arial"/>
        <family val="2"/>
      </rPr>
      <t>19/09/2013</t>
    </r>
  </si>
  <si>
    <r>
      <t>  </t>
    </r>
    <r>
      <rPr>
        <b/>
        <sz val="8.8000000000000007"/>
        <rFont val="Arial"/>
        <family val="2"/>
      </rPr>
      <t>19/09/2013</t>
    </r>
  </si>
  <si>
    <t>56/080567</t>
  </si>
  <si>
    <t>กรมสวัสดิ์ ฮพ-4042</t>
  </si>
  <si>
    <t>56/050222</t>
  </si>
  <si>
    <t>อร-8776</t>
  </si>
  <si>
    <t>56/070037</t>
  </si>
  <si>
    <t>56/080577</t>
  </si>
  <si>
    <t>กรมโย 6ฮ-0204</t>
  </si>
  <si>
    <r>
      <t> </t>
    </r>
    <r>
      <rPr>
        <b/>
        <sz val="8.8000000000000007"/>
        <color indexed="63"/>
        <rFont val="Arial"/>
        <family val="2"/>
      </rPr>
      <t>20/09/2013</t>
    </r>
  </si>
  <si>
    <r>
      <t>  </t>
    </r>
    <r>
      <rPr>
        <b/>
        <sz val="8.8000000000000007"/>
        <color indexed="63"/>
        <rFont val="Arial"/>
        <family val="2"/>
      </rPr>
      <t>20/09/2013</t>
    </r>
  </si>
  <si>
    <t>56/090075</t>
  </si>
  <si>
    <t>56/080318</t>
  </si>
  <si>
    <t>ภฉ-6602</t>
  </si>
  <si>
    <r>
      <t>  </t>
    </r>
    <r>
      <rPr>
        <b/>
        <sz val="8.8000000000000007"/>
        <rFont val="Arial"/>
        <family val="2"/>
      </rPr>
      <t>23/09/2013</t>
    </r>
  </si>
  <si>
    <t>56/040183</t>
  </si>
  <si>
    <t>56/070507</t>
  </si>
  <si>
    <t>กรมพัฒน์ ชย-804</t>
  </si>
  <si>
    <t>56/050019</t>
  </si>
  <si>
    <t>55/050595</t>
  </si>
  <si>
    <t>กรมพัฒน์ ฮจ-1371</t>
  </si>
  <si>
    <t>56/050084</t>
  </si>
  <si>
    <t xml:space="preserve"> 23/9/56</t>
  </si>
  <si>
    <t>56/040559</t>
  </si>
  <si>
    <t>กรมจัด ชว-4750</t>
  </si>
  <si>
    <t>56/030487</t>
  </si>
  <si>
    <t>กรมจัด สล-5531</t>
  </si>
  <si>
    <t>55/120713</t>
  </si>
  <si>
    <t>กรมจัด สล-5532</t>
  </si>
  <si>
    <t>56/030751</t>
  </si>
  <si>
    <t>กรมจัด ชว-5625</t>
  </si>
  <si>
    <t>56/070649</t>
  </si>
  <si>
    <t>56/080206</t>
  </si>
  <si>
    <t>56/080015</t>
  </si>
  <si>
    <r>
      <t> </t>
    </r>
    <r>
      <rPr>
        <b/>
        <sz val="8.8000000000000007"/>
        <color indexed="63"/>
        <rFont val="Arial"/>
        <family val="2"/>
      </rPr>
      <t>24/09/2013</t>
    </r>
  </si>
  <si>
    <t>56/050049</t>
  </si>
  <si>
    <t xml:space="preserve"> 24/9/13</t>
  </si>
  <si>
    <t>56/080346</t>
  </si>
  <si>
    <t>56/080337</t>
  </si>
  <si>
    <t>56/070553</t>
  </si>
  <si>
    <t xml:space="preserve"> 25/9/13</t>
  </si>
  <si>
    <t>รถเบนซ์เคี้ยวๆ</t>
  </si>
  <si>
    <t>56/090628</t>
  </si>
  <si>
    <t>ฎบ-33</t>
  </si>
  <si>
    <t>รอพี่โอฬารโอน</t>
  </si>
  <si>
    <t xml:space="preserve"> 27/9/13</t>
  </si>
  <si>
    <t>กรมส่งเสริม ออ-1658</t>
  </si>
  <si>
    <t>56/080207</t>
  </si>
  <si>
    <t>56/080156</t>
  </si>
  <si>
    <t>56/060403</t>
  </si>
  <si>
    <t xml:space="preserve"> 29/9/13</t>
  </si>
  <si>
    <t>เอ๋ TW โอนแล้ว</t>
  </si>
  <si>
    <t>ไม่โอน ไปจ่ายหลังบ้าน</t>
  </si>
  <si>
    <t>น้อยกรมจัดโอนแล้ว</t>
  </si>
  <si>
    <t xml:space="preserve"> 2/10/13</t>
  </si>
  <si>
    <t>56/030500</t>
  </si>
  <si>
    <t>ส่วนตัว K serv พม-8842</t>
  </si>
  <si>
    <r>
      <t> </t>
    </r>
    <r>
      <rPr>
        <b/>
        <sz val="8.8000000000000007"/>
        <color indexed="63"/>
        <rFont val="Arial"/>
        <family val="2"/>
      </rPr>
      <t>03/10/2013</t>
    </r>
  </si>
  <si>
    <r>
      <t>  </t>
    </r>
    <r>
      <rPr>
        <b/>
        <sz val="8.8000000000000007"/>
        <color indexed="63"/>
        <rFont val="Arial"/>
        <family val="2"/>
      </rPr>
      <t>03/10/2013</t>
    </r>
  </si>
  <si>
    <t>56/070361</t>
  </si>
  <si>
    <t>5ศ-1946</t>
  </si>
  <si>
    <t>D56080022</t>
  </si>
  <si>
    <t>D56090006</t>
  </si>
  <si>
    <t>D56070036</t>
  </si>
  <si>
    <t>56/060320</t>
  </si>
  <si>
    <t>D56060060</t>
  </si>
  <si>
    <t>56/060242</t>
  </si>
  <si>
    <t>56/070691</t>
  </si>
  <si>
    <t>56/090318</t>
  </si>
  <si>
    <t>D56070030</t>
  </si>
  <si>
    <t>56/080139</t>
  </si>
  <si>
    <t>56/090036</t>
  </si>
  <si>
    <t>กรมส่งเสริม ฮฉ-885</t>
  </si>
  <si>
    <t>56/090059</t>
  </si>
  <si>
    <t>กรมส่งเสริม ฌอ-4091</t>
  </si>
  <si>
    <t>56/090319</t>
  </si>
  <si>
    <t>56/050442</t>
  </si>
  <si>
    <t>56/040517</t>
  </si>
  <si>
    <t>56/080395</t>
  </si>
  <si>
    <t>  ฝาก / ถอนโดยการโอนเงิน (มีสมุด)</t>
  </si>
  <si>
    <t xml:space="preserve"> 3/10/56</t>
  </si>
  <si>
    <t>56/070105</t>
  </si>
  <si>
    <t>กรมจัด ฮฉ-5373</t>
  </si>
  <si>
    <t>56/080362</t>
  </si>
  <si>
    <t>กรมจัด ศก-4954</t>
  </si>
  <si>
    <t>mezzo</t>
  </si>
  <si>
    <t xml:space="preserve"> 7/10/13</t>
  </si>
  <si>
    <t xml:space="preserve"> 11/10/13</t>
  </si>
  <si>
    <t>ส.สิริแสง</t>
  </si>
  <si>
    <t>บัญชีกระแส</t>
  </si>
  <si>
    <t xml:space="preserve"> 14/10/13</t>
  </si>
  <si>
    <t>56/090294</t>
  </si>
  <si>
    <t>56/080196</t>
  </si>
  <si>
    <t>กรมจัด อล-366</t>
  </si>
  <si>
    <t>54/110664</t>
  </si>
  <si>
    <r>
      <t>  </t>
    </r>
    <r>
      <rPr>
        <b/>
        <sz val="8.8000000000000007"/>
        <color indexed="63"/>
        <rFont val="Arial"/>
        <family val="2"/>
      </rPr>
      <t>03/09/2013</t>
    </r>
  </si>
  <si>
    <t>โอ๋ บิวตี้</t>
  </si>
  <si>
    <t>56/060444</t>
  </si>
  <si>
    <t xml:space="preserve"> 7/10/2013</t>
  </si>
  <si>
    <t xml:space="preserve"> 25/10/13</t>
  </si>
  <si>
    <t>ไอชิน</t>
  </si>
  <si>
    <t xml:space="preserve"> 4/11/13</t>
  </si>
  <si>
    <t>ภน-8047</t>
  </si>
  <si>
    <t>กิตติรัตน์ (กรมจัด)</t>
  </si>
  <si>
    <t xml:space="preserve"> 24/9/56</t>
  </si>
  <si>
    <t xml:space="preserve"> 10/9/56</t>
  </si>
  <si>
    <r>
      <t> </t>
    </r>
    <r>
      <rPr>
        <b/>
        <sz val="8.8000000000000007"/>
        <color rgb="FF555555"/>
        <rFont val="Arial"/>
        <family val="2"/>
      </rPr>
      <t>07/11/2013</t>
    </r>
  </si>
  <si>
    <t>56/100076</t>
  </si>
  <si>
    <t>กรมส่ง ฮฉ-887</t>
  </si>
  <si>
    <t>  58,054.00</t>
  </si>
  <si>
    <t>Inter Ink</t>
  </si>
  <si>
    <t xml:space="preserve">IA </t>
  </si>
  <si>
    <t>56/090545</t>
  </si>
  <si>
    <t>56/90604</t>
  </si>
  <si>
    <t xml:space="preserve"> 15/11/13</t>
  </si>
  <si>
    <t xml:space="preserve"> 10/11/13</t>
  </si>
  <si>
    <t xml:space="preserve"> 11/11/13</t>
  </si>
  <si>
    <t>56/100358</t>
  </si>
  <si>
    <t>กรมส่ง ภม-6261</t>
  </si>
  <si>
    <t>รอโจ๊ก orix โอนเข้า</t>
  </si>
  <si>
    <t xml:space="preserve"> 22/11/13</t>
  </si>
  <si>
    <t>56/110516</t>
  </si>
  <si>
    <t>คุณสมาธิ</t>
  </si>
  <si>
    <t>  ฝากเช็คต่างธนาคาร (ไม่มีสมุด)</t>
  </si>
  <si>
    <t>  11,523.20</t>
  </si>
  <si>
    <t xml:space="preserve"> 29/11/13</t>
  </si>
  <si>
    <t>56/100693</t>
  </si>
  <si>
    <t>กรมพัฒน์ อล-3940</t>
  </si>
  <si>
    <t>56/080286</t>
  </si>
  <si>
    <t xml:space="preserve"> 8/11/13</t>
  </si>
  <si>
    <t>56/070667 + 56/090012</t>
  </si>
  <si>
    <t>56/090425</t>
  </si>
  <si>
    <t>ฌภ-8182</t>
  </si>
  <si>
    <t xml:space="preserve"> 9/12/13</t>
  </si>
  <si>
    <r>
      <t> </t>
    </r>
    <r>
      <rPr>
        <b/>
        <sz val="8.8000000000000007"/>
        <color rgb="FF555555"/>
        <rFont val="Arial"/>
        <family val="2"/>
      </rPr>
      <t>18/12/2013</t>
    </r>
  </si>
  <si>
    <t>56/080465</t>
  </si>
  <si>
    <t xml:space="preserve"> 18/12/13</t>
  </si>
  <si>
    <r>
      <t> </t>
    </r>
    <r>
      <rPr>
        <b/>
        <sz val="8.8000000000000007"/>
        <color rgb="FF555555"/>
        <rFont val="Arial"/>
        <family val="2"/>
      </rPr>
      <t>20/12/2013</t>
    </r>
  </si>
  <si>
    <r>
      <t>  </t>
    </r>
    <r>
      <rPr>
        <b/>
        <sz val="8.8000000000000007"/>
        <color rgb="FF555555"/>
        <rFont val="Arial"/>
        <family val="2"/>
      </rPr>
      <t>24/12/2013</t>
    </r>
  </si>
  <si>
    <t>56/110288</t>
  </si>
  <si>
    <r>
      <t> </t>
    </r>
    <r>
      <rPr>
        <b/>
        <sz val="8.8000000000000007"/>
        <color rgb="FF555555"/>
        <rFont val="Arial"/>
        <family val="2"/>
      </rPr>
      <t>26/12/2013</t>
    </r>
  </si>
  <si>
    <t xml:space="preserve"> 25/12/13</t>
  </si>
  <si>
    <r>
      <t> </t>
    </r>
    <r>
      <rPr>
        <b/>
        <sz val="8.8000000000000007"/>
        <color rgb="FF555555"/>
        <rFont val="Arial"/>
        <family val="2"/>
      </rPr>
      <t>02/01/2014</t>
    </r>
  </si>
  <si>
    <t xml:space="preserve"> 30/12/13</t>
  </si>
  <si>
    <r>
      <t>  </t>
    </r>
    <r>
      <rPr>
        <b/>
        <sz val="8.8000000000000007"/>
        <color rgb="FF555555"/>
        <rFont val="Arial"/>
        <family val="2"/>
      </rPr>
      <t>07/01/2014</t>
    </r>
  </si>
  <si>
    <t>56/090136</t>
  </si>
  <si>
    <t>56/100637</t>
  </si>
  <si>
    <r>
      <t> </t>
    </r>
    <r>
      <rPr>
        <b/>
        <sz val="8.8000000000000007"/>
        <color rgb="FF555555"/>
        <rFont val="Arial"/>
        <family val="2"/>
      </rPr>
      <t>10/01/2014</t>
    </r>
  </si>
  <si>
    <t>  18,600.00</t>
  </si>
  <si>
    <t>57/010198</t>
  </si>
  <si>
    <t>ชินทรัพย์ ฌฉ-4011</t>
  </si>
  <si>
    <t>56/110574</t>
  </si>
  <si>
    <t>IA พย-2491</t>
  </si>
  <si>
    <t xml:space="preserve"> 13/1/14</t>
  </si>
  <si>
    <r>
      <t>  </t>
    </r>
    <r>
      <rPr>
        <b/>
        <sz val="8.8000000000000007"/>
        <color rgb="FF555555"/>
        <rFont val="Arial"/>
        <family val="2"/>
      </rPr>
      <t>16/01/2014</t>
    </r>
  </si>
  <si>
    <t>56/110467</t>
  </si>
  <si>
    <t>56/110082</t>
  </si>
  <si>
    <t>We Ever</t>
  </si>
  <si>
    <t xml:space="preserve"> 25/1/14</t>
  </si>
  <si>
    <t xml:space="preserve"> 27/1/14</t>
  </si>
  <si>
    <t>55/070349</t>
  </si>
  <si>
    <t>พบ-8008</t>
  </si>
  <si>
    <t xml:space="preserve"> 30/1/14</t>
  </si>
  <si>
    <t>56/100238</t>
  </si>
  <si>
    <t xml:space="preserve">สยามฟาร์ม่า </t>
  </si>
  <si>
    <t>ชาญบอกจะโอนให้ บอกเอาเงินให้น้อง 1955 แต่ไม่รู้โอนจริงหรือเปล่า - ตอแหล ยังไม่โอน</t>
  </si>
  <si>
    <t xml:space="preserve"> 5/2/14</t>
  </si>
  <si>
    <t xml:space="preserve"> 3/1/14</t>
  </si>
  <si>
    <r>
      <t>  </t>
    </r>
    <r>
      <rPr>
        <b/>
        <sz val="8.8000000000000007"/>
        <color rgb="FF555555"/>
        <rFont val="Arial"/>
        <family val="2"/>
      </rPr>
      <t>05/02/2014</t>
    </r>
  </si>
  <si>
    <t>กรมสวัสดิ์ ฮข-8733</t>
  </si>
  <si>
    <t>กรมสวัสดิ์ ชภ-2119</t>
  </si>
  <si>
    <t>56/110591</t>
  </si>
  <si>
    <t>56/110674</t>
  </si>
  <si>
    <r>
      <t> </t>
    </r>
    <r>
      <rPr>
        <b/>
        <sz val="8.8000000000000007"/>
        <color rgb="FF555555"/>
        <rFont val="Arial"/>
        <family val="2"/>
      </rPr>
      <t>07/02/2014</t>
    </r>
  </si>
  <si>
    <r>
      <t>  </t>
    </r>
    <r>
      <rPr>
        <b/>
        <sz val="8.8000000000000007"/>
        <color rgb="FF555555"/>
        <rFont val="Arial"/>
        <family val="2"/>
      </rPr>
      <t>07/02/2014</t>
    </r>
  </si>
  <si>
    <t>56/100239</t>
  </si>
  <si>
    <t>56/100211</t>
  </si>
  <si>
    <t>56/100332</t>
  </si>
  <si>
    <t>56/100721</t>
  </si>
  <si>
    <t>56/100113</t>
  </si>
  <si>
    <t>56/100242</t>
  </si>
  <si>
    <t>56/100508</t>
  </si>
  <si>
    <t>56/110179</t>
  </si>
  <si>
    <t>56/100633</t>
  </si>
  <si>
    <t>56/110091</t>
  </si>
  <si>
    <t>สป. ฮก-9817</t>
  </si>
  <si>
    <t>สป. 98-0179</t>
  </si>
  <si>
    <t xml:space="preserve"> 6/2/14</t>
  </si>
  <si>
    <r>
      <t> </t>
    </r>
    <r>
      <rPr>
        <b/>
        <sz val="8.8000000000000007"/>
        <color rgb="FF555555"/>
        <rFont val="Arial"/>
        <family val="2"/>
      </rPr>
      <t>10/02/2014</t>
    </r>
  </si>
  <si>
    <t>IA โอนซ้ำ 56/110574</t>
  </si>
  <si>
    <t>56/100657</t>
  </si>
  <si>
    <r>
      <t>  </t>
    </r>
    <r>
      <rPr>
        <b/>
        <sz val="8.8000000000000007"/>
        <color rgb="FFFF0000"/>
        <rFont val="Arial"/>
        <family val="2"/>
      </rPr>
      <t>07/02/2014</t>
    </r>
  </si>
  <si>
    <t>ยอดโอนทั้งหมดของปี 13</t>
  </si>
  <si>
    <t>สยามฟาร์ม่า</t>
  </si>
  <si>
    <t xml:space="preserve"> 17/2/14</t>
  </si>
  <si>
    <t>เชียงผ่อน</t>
  </si>
  <si>
    <r>
      <t>  </t>
    </r>
    <r>
      <rPr>
        <b/>
        <sz val="8.8000000000000007"/>
        <color rgb="FF555555"/>
        <rFont val="Arial"/>
        <family val="2"/>
      </rPr>
      <t>18/02/2014</t>
    </r>
  </si>
  <si>
    <t>56/110628</t>
  </si>
  <si>
    <t>56/080377</t>
  </si>
  <si>
    <t>56/110496</t>
  </si>
  <si>
    <t>56/120124</t>
  </si>
  <si>
    <t xml:space="preserve"> 10/2/14</t>
  </si>
  <si>
    <t xml:space="preserve"> 20/2/14</t>
  </si>
  <si>
    <t>56/090485</t>
  </si>
  <si>
    <t>กรมจัด ชร-4892</t>
  </si>
  <si>
    <t>56/100562</t>
  </si>
  <si>
    <t>56/090631</t>
  </si>
  <si>
    <t>กรมจัด 5ฝ-0188</t>
  </si>
  <si>
    <t>กรมจัดโอนผิด</t>
  </si>
  <si>
    <t xml:space="preserve"> 21/2/14</t>
  </si>
  <si>
    <r>
      <t> </t>
    </r>
    <r>
      <rPr>
        <b/>
        <sz val="8.8000000000000007"/>
        <color rgb="FF555555"/>
        <rFont val="Arial"/>
        <family val="2"/>
      </rPr>
      <t>24/02/2014</t>
    </r>
  </si>
  <si>
    <t>56/110259</t>
  </si>
  <si>
    <t>56/110600</t>
  </si>
  <si>
    <t xml:space="preserve">โอลิมเปีย ฎฉ-2335    </t>
  </si>
  <si>
    <t xml:space="preserve"> 24/2/14</t>
  </si>
  <si>
    <t>56/100070</t>
  </si>
  <si>
    <t>56/120231</t>
  </si>
  <si>
    <t xml:space="preserve"> 25/2/14</t>
  </si>
  <si>
    <t xml:space="preserve"> 26/2/14</t>
  </si>
  <si>
    <t>57/010177</t>
  </si>
  <si>
    <t xml:space="preserve">ฒฎ-8873 </t>
  </si>
  <si>
    <t xml:space="preserve"> 28/2/14</t>
  </si>
  <si>
    <t>56/100071</t>
  </si>
  <si>
    <t>56/100060</t>
  </si>
  <si>
    <t>56/100711</t>
  </si>
  <si>
    <t>กรมจัด ญล-7454</t>
  </si>
  <si>
    <t>57/010476</t>
  </si>
  <si>
    <r>
      <t> </t>
    </r>
    <r>
      <rPr>
        <b/>
        <sz val="8.8000000000000007"/>
        <color rgb="FF555555"/>
        <rFont val="Arial"/>
        <family val="2"/>
      </rPr>
      <t>03/03/2014</t>
    </r>
  </si>
  <si>
    <r>
      <t>  </t>
    </r>
    <r>
      <rPr>
        <b/>
        <sz val="8.8000000000000007"/>
        <color rgb="FF555555"/>
        <rFont val="Arial"/>
        <family val="2"/>
      </rPr>
      <t>03/03/2014</t>
    </r>
  </si>
  <si>
    <t>D56100010</t>
  </si>
  <si>
    <t>56/070113</t>
  </si>
  <si>
    <t>56/070111</t>
  </si>
  <si>
    <t xml:space="preserve"> 28/2/57</t>
  </si>
  <si>
    <t xml:space="preserve"> 5/3/14</t>
  </si>
  <si>
    <t>วันชัย</t>
  </si>
  <si>
    <t>56/060544</t>
  </si>
  <si>
    <t>ฌน-4465</t>
  </si>
  <si>
    <t xml:space="preserve"> 6/3/14</t>
  </si>
  <si>
    <t>หน่อยโอนคืน รอตรวจสอบ</t>
  </si>
  <si>
    <t>ชบ-2202</t>
  </si>
  <si>
    <t xml:space="preserve"> 7/3/14</t>
  </si>
  <si>
    <t>57/010179</t>
  </si>
  <si>
    <t>กรมจัด ฮบ-1025</t>
  </si>
  <si>
    <t xml:space="preserve"> 56/120424</t>
  </si>
  <si>
    <r>
      <t>  </t>
    </r>
    <r>
      <rPr>
        <b/>
        <sz val="8.8000000000000007"/>
        <color rgb="FF555555"/>
        <rFont val="Arial"/>
        <family val="2"/>
      </rPr>
      <t>10/03/2014</t>
    </r>
  </si>
  <si>
    <t>56/120079</t>
  </si>
  <si>
    <t>สยามฟาร์ม่า ถจ-2850</t>
  </si>
  <si>
    <t>โอลิมเปีย</t>
  </si>
  <si>
    <t>สยามโปร</t>
  </si>
  <si>
    <t>57/030163</t>
  </si>
  <si>
    <t>สน-3168</t>
  </si>
  <si>
    <t xml:space="preserve"> 11/3/14</t>
  </si>
  <si>
    <t>TW</t>
  </si>
  <si>
    <r>
      <t> </t>
    </r>
    <r>
      <rPr>
        <b/>
        <sz val="8.8000000000000007"/>
        <color rgb="FF555555"/>
        <rFont val="Arial"/>
        <family val="2"/>
      </rPr>
      <t>12/03/2014</t>
    </r>
  </si>
  <si>
    <r>
      <t>  </t>
    </r>
    <r>
      <rPr>
        <b/>
        <sz val="8.8000000000000007"/>
        <color rgb="FF555555"/>
        <rFont val="Arial"/>
        <family val="2"/>
      </rPr>
      <t>12/03/2014</t>
    </r>
  </si>
  <si>
    <t>D56100014</t>
  </si>
  <si>
    <t>D56100022</t>
  </si>
  <si>
    <t>56/090578</t>
  </si>
  <si>
    <t>56/090582</t>
  </si>
  <si>
    <t>56/100050</t>
  </si>
  <si>
    <t xml:space="preserve"> 12/3/14</t>
  </si>
  <si>
    <t>56/100676</t>
  </si>
  <si>
    <t>54/080242</t>
  </si>
  <si>
    <t>กรมจัด ออ-6528</t>
  </si>
  <si>
    <t>56/110143</t>
  </si>
  <si>
    <t>กรมจัด สต-6992</t>
  </si>
  <si>
    <t>56/110140</t>
  </si>
  <si>
    <t>กรมจัด ศก-4957</t>
  </si>
  <si>
    <t>56/060330</t>
  </si>
  <si>
    <t>56/110530</t>
  </si>
  <si>
    <t>กรมจัด ฌค-3418</t>
  </si>
  <si>
    <t>56/080131</t>
  </si>
  <si>
    <t>โอนเงินเกิน 1022 จ่ายสดคืนแล้ว</t>
  </si>
  <si>
    <t xml:space="preserve"> 14/3/14</t>
  </si>
  <si>
    <t>56/110594</t>
  </si>
  <si>
    <t>56/110009</t>
  </si>
  <si>
    <t>คืนเงินสดแล้ว</t>
  </si>
  <si>
    <t xml:space="preserve"> 27/3/14</t>
  </si>
  <si>
    <t xml:space="preserve"> 26/3/14</t>
  </si>
  <si>
    <t>56/070246</t>
  </si>
  <si>
    <t>กรมจัด ฮค7607</t>
  </si>
  <si>
    <r>
      <t> </t>
    </r>
    <r>
      <rPr>
        <b/>
        <sz val="8.8000000000000007"/>
        <color rgb="FF555555"/>
        <rFont val="Arial"/>
        <family val="2"/>
      </rPr>
      <t>31/03/2014</t>
    </r>
  </si>
  <si>
    <r>
      <t>  </t>
    </r>
    <r>
      <rPr>
        <b/>
        <sz val="8.8000000000000007"/>
        <color rgb="FF555555"/>
        <rFont val="Arial"/>
        <family val="2"/>
      </rPr>
      <t>02/04/2014</t>
    </r>
  </si>
  <si>
    <r>
      <t> </t>
    </r>
    <r>
      <rPr>
        <b/>
        <sz val="8.8000000000000007"/>
        <color rgb="FF555555"/>
        <rFont val="Arial"/>
        <family val="2"/>
      </rPr>
      <t>01/04/2014</t>
    </r>
  </si>
  <si>
    <t>D56100009</t>
  </si>
  <si>
    <t>56/110238</t>
  </si>
  <si>
    <t>วิศวะกรมโย อว-8141</t>
  </si>
  <si>
    <t>56/080499</t>
  </si>
  <si>
    <t>56/090135</t>
  </si>
  <si>
    <t xml:space="preserve"> 31/3/14</t>
  </si>
  <si>
    <t xml:space="preserve"> 1/4/14</t>
  </si>
  <si>
    <t>57/010296</t>
  </si>
  <si>
    <t xml:space="preserve"> 4/4/14</t>
  </si>
  <si>
    <t>กรมจัด ฮก-1525</t>
  </si>
  <si>
    <t>57/010248</t>
  </si>
  <si>
    <r>
      <t>  </t>
    </r>
    <r>
      <rPr>
        <b/>
        <sz val="8.8000000000000007"/>
        <color rgb="FF555555"/>
        <rFont val="Arial"/>
        <family val="2"/>
      </rPr>
      <t>08/04/2014</t>
    </r>
  </si>
  <si>
    <t>56/120042</t>
  </si>
  <si>
    <t>สป. กบ-4764</t>
  </si>
  <si>
    <t>56/060257</t>
  </si>
  <si>
    <t>56/080528</t>
  </si>
  <si>
    <t>57/020203</t>
  </si>
  <si>
    <t xml:space="preserve"> 25/3/14</t>
  </si>
  <si>
    <t xml:space="preserve"> 24/3/14</t>
  </si>
  <si>
    <t xml:space="preserve"> 10/3/14</t>
  </si>
  <si>
    <t>เดี่ยว TW</t>
  </si>
  <si>
    <t xml:space="preserve"> 8/4/14</t>
  </si>
  <si>
    <t xml:space="preserve"> 10/4/14</t>
  </si>
  <si>
    <t>57/030029</t>
  </si>
  <si>
    <t>56/120126</t>
  </si>
  <si>
    <t xml:space="preserve"> 11/4/14</t>
  </si>
  <si>
    <t>57/020583</t>
  </si>
  <si>
    <t>57/020316</t>
  </si>
  <si>
    <t xml:space="preserve"> 24/4/14</t>
  </si>
  <si>
    <t>57/020605</t>
  </si>
  <si>
    <t>57/020266</t>
  </si>
  <si>
    <t>สป. ษณ-2299</t>
  </si>
  <si>
    <t>สป. ฮบ-5344</t>
  </si>
  <si>
    <t>อารุ่ง</t>
  </si>
  <si>
    <t xml:space="preserve"> 28/4/14</t>
  </si>
  <si>
    <t>ตั้งเชียงโอนเงินคืน</t>
  </si>
  <si>
    <t xml:space="preserve"> 29/4/14</t>
  </si>
  <si>
    <t>57/020257</t>
  </si>
  <si>
    <t>57/010034</t>
  </si>
  <si>
    <t>กรมสวัสดิ 41-6000</t>
  </si>
  <si>
    <t>กรมสวัสดิ อห-293</t>
  </si>
  <si>
    <t xml:space="preserve"> 57/020113</t>
  </si>
  <si>
    <t>กรมจัด สต-6989</t>
  </si>
  <si>
    <t xml:space="preserve"> 9/4/14</t>
  </si>
  <si>
    <t>ผู้กองกฤษฎา</t>
  </si>
  <si>
    <t xml:space="preserve"> 30/4/14</t>
  </si>
  <si>
    <t>56/110463</t>
  </si>
  <si>
    <t>56/090616</t>
  </si>
  <si>
    <t>กรมจัด ฮก-1526</t>
  </si>
  <si>
    <t xml:space="preserve"> 2/5/14</t>
  </si>
  <si>
    <t>57/010211</t>
  </si>
  <si>
    <t>กรมสวัสดิ์ ฮฉ-1481</t>
  </si>
  <si>
    <t>57/010452</t>
  </si>
  <si>
    <t>57/020677</t>
  </si>
  <si>
    <t xml:space="preserve"> 5/5/14</t>
  </si>
  <si>
    <t>หมู เกศินีวิลล์</t>
  </si>
  <si>
    <t xml:space="preserve"> 6/5/14</t>
  </si>
  <si>
    <t>57/020422</t>
  </si>
  <si>
    <t>56/100337</t>
  </si>
  <si>
    <t xml:space="preserve"> 7/5/14</t>
  </si>
  <si>
    <t>57/030416</t>
  </si>
  <si>
    <t>57/030293</t>
  </si>
  <si>
    <t>กรมพัฒนา ฮจ-1371</t>
  </si>
  <si>
    <t>57/020051</t>
  </si>
  <si>
    <t xml:space="preserve"> 9/5/14</t>
  </si>
  <si>
    <t xml:space="preserve"> 12/5/14</t>
  </si>
  <si>
    <t>57/020499</t>
  </si>
  <si>
    <t>วิศวะ กรมโย 3ศ-9400</t>
  </si>
  <si>
    <t xml:space="preserve"> 14/5/14</t>
  </si>
  <si>
    <t>57/030096</t>
  </si>
  <si>
    <t>57/020573</t>
  </si>
  <si>
    <t>กรมจัด ออ-154</t>
  </si>
  <si>
    <t>56/090139</t>
  </si>
  <si>
    <t>57/010158</t>
  </si>
  <si>
    <t xml:space="preserve"> 15/5/14</t>
  </si>
  <si>
    <t>57/010456</t>
  </si>
  <si>
    <t>กรมสวัสดิ์ ชภ-1060</t>
  </si>
  <si>
    <t>หักแล้ว</t>
  </si>
  <si>
    <t xml:space="preserve"> 19/5/14</t>
  </si>
  <si>
    <t>56/120065</t>
  </si>
  <si>
    <t>กรมสวัสดิ์ ศน-9716</t>
  </si>
  <si>
    <t xml:space="preserve"> 26/5/14</t>
  </si>
  <si>
    <t>57/030441</t>
  </si>
  <si>
    <t>56/080667</t>
  </si>
  <si>
    <t>กรมจัด ษว-7495</t>
  </si>
  <si>
    <t>กรมจัด ฮบ-1026</t>
  </si>
  <si>
    <t xml:space="preserve"> 27/5/57</t>
  </si>
  <si>
    <t>57/020065</t>
  </si>
  <si>
    <t xml:space="preserve"> 28/5/14</t>
  </si>
  <si>
    <t>56/110421</t>
  </si>
  <si>
    <t>57/030586</t>
  </si>
  <si>
    <t>กรมส่งเสริม ฮฉ-887</t>
  </si>
  <si>
    <t>D56120019</t>
  </si>
  <si>
    <t>D56110029</t>
  </si>
  <si>
    <t xml:space="preserve"> 29/5/14</t>
  </si>
  <si>
    <t>56/110298</t>
  </si>
  <si>
    <t xml:space="preserve"> 30/5/14</t>
  </si>
  <si>
    <t xml:space="preserve"> 2/6/14</t>
  </si>
  <si>
    <t>เดี่ยว TW ผ่อน</t>
  </si>
  <si>
    <t xml:space="preserve"> 3/6/14</t>
  </si>
  <si>
    <t>57/020265</t>
  </si>
  <si>
    <t>56/090476</t>
  </si>
  <si>
    <t>กรมจัด อษ-2770</t>
  </si>
  <si>
    <t>56/110470</t>
  </si>
  <si>
    <t>เช็ค คาลิน่า</t>
  </si>
  <si>
    <t>อู่เบิ้ม</t>
  </si>
  <si>
    <t xml:space="preserve"> 18/10/56</t>
  </si>
  <si>
    <t xml:space="preserve"> 24/2/57</t>
  </si>
  <si>
    <t>บี กรมโย</t>
  </si>
  <si>
    <t xml:space="preserve"> 5/6/14</t>
  </si>
  <si>
    <t>เพื่อนช่างศักดิ์</t>
  </si>
  <si>
    <t>57/060117</t>
  </si>
  <si>
    <t xml:space="preserve"> 6/6/14</t>
  </si>
  <si>
    <t>เมทิกา</t>
  </si>
  <si>
    <t>57/050291</t>
  </si>
  <si>
    <t xml:space="preserve"> 10/6/14</t>
  </si>
  <si>
    <t>56/100433</t>
  </si>
  <si>
    <t>57/020506</t>
  </si>
  <si>
    <t>57/020627</t>
  </si>
  <si>
    <t>56/120448</t>
  </si>
  <si>
    <t>57/020584</t>
  </si>
  <si>
    <t>57/040479</t>
  </si>
  <si>
    <t>กรมสวัสดิ์ ชพ-9057</t>
  </si>
  <si>
    <t xml:space="preserve"> 11/6/14</t>
  </si>
  <si>
    <t>57/030244</t>
  </si>
  <si>
    <t>กรมสวัสดิ์ ชภ-1053</t>
  </si>
  <si>
    <t>D57020017</t>
  </si>
  <si>
    <t xml:space="preserve"> 13/6/14</t>
  </si>
  <si>
    <t>57/050710</t>
  </si>
  <si>
    <t>ฮธ-7049</t>
  </si>
  <si>
    <t xml:space="preserve"> 19/6/14</t>
  </si>
  <si>
    <t>57/050494</t>
  </si>
  <si>
    <t>57/020551</t>
  </si>
  <si>
    <t>กรมจัด ชง-3005</t>
  </si>
  <si>
    <t>ช.สยามยนต์</t>
  </si>
  <si>
    <t>วข-7999</t>
  </si>
  <si>
    <t xml:space="preserve"> 57/060256</t>
  </si>
  <si>
    <t>กรมพัฒน์วัด ฮค-7892</t>
  </si>
  <si>
    <t xml:space="preserve"> 20/6/14</t>
  </si>
  <si>
    <t>57/050655</t>
  </si>
  <si>
    <t>กรมสวัสดิ์ ฮข-2331</t>
  </si>
  <si>
    <t>57/020305</t>
  </si>
  <si>
    <t>ออ-517</t>
  </si>
  <si>
    <t xml:space="preserve">  D56120018</t>
  </si>
  <si>
    <t xml:space="preserve"> 23/6/14</t>
  </si>
  <si>
    <t>D57020011</t>
  </si>
  <si>
    <t xml:space="preserve"> 24/6/14</t>
  </si>
  <si>
    <t xml:space="preserve"> 25/6/14</t>
  </si>
  <si>
    <t xml:space="preserve"> 26/6/14</t>
  </si>
  <si>
    <t>57/050372</t>
  </si>
  <si>
    <t xml:space="preserve"> 27/6/14</t>
  </si>
  <si>
    <t>57/060715</t>
  </si>
  <si>
    <t>2กฆ-8630</t>
  </si>
  <si>
    <t>ประยูร - พี่ธันย์</t>
  </si>
  <si>
    <t xml:space="preserve"> 30/6/14</t>
  </si>
  <si>
    <t>57/040231</t>
  </si>
  <si>
    <t>กรมจัด ฮค-7608</t>
  </si>
  <si>
    <t>57/050711</t>
  </si>
  <si>
    <t>57/040455</t>
  </si>
  <si>
    <t>57/040390</t>
  </si>
  <si>
    <t>57/040055</t>
  </si>
  <si>
    <t xml:space="preserve"> 28/6/14</t>
  </si>
  <si>
    <t xml:space="preserve"> 2/7/14</t>
  </si>
  <si>
    <t>57/020670</t>
  </si>
  <si>
    <t>กรมสวัสดิ์ 41-6000</t>
  </si>
  <si>
    <t>57/040388</t>
  </si>
  <si>
    <t>กรมสวัสดิ์ ฮข-8725</t>
  </si>
  <si>
    <t>57/050656</t>
  </si>
  <si>
    <t>กรมสวัสดิ์ วค-1848</t>
  </si>
  <si>
    <t>กรมสวัสดิ์ ฮจ-371</t>
  </si>
  <si>
    <t>57/050163</t>
  </si>
  <si>
    <t xml:space="preserve"> 3/7/14</t>
  </si>
  <si>
    <t>57/030517</t>
  </si>
  <si>
    <t>57/020225</t>
  </si>
  <si>
    <t>57/050337</t>
  </si>
  <si>
    <t>57/040387</t>
  </si>
  <si>
    <t>57/060007</t>
  </si>
  <si>
    <t>57/050616</t>
  </si>
  <si>
    <t>57/040169</t>
  </si>
  <si>
    <t>57/040168</t>
  </si>
  <si>
    <t xml:space="preserve"> 4/7/14</t>
  </si>
  <si>
    <t>ประกันคุ้มภัย ชฮ-155</t>
  </si>
  <si>
    <t>56/120417</t>
  </si>
  <si>
    <t xml:space="preserve"> 9/7/14</t>
  </si>
  <si>
    <t>57/040372</t>
  </si>
  <si>
    <t>ช่อง 11 ฮฉ-5002</t>
  </si>
  <si>
    <t>57/040222</t>
  </si>
  <si>
    <t>เจี๊ยบโอนคืนค่า bosch</t>
  </si>
  <si>
    <t xml:space="preserve"> 10/7/14</t>
  </si>
  <si>
    <t xml:space="preserve"> 11/7/14</t>
  </si>
  <si>
    <t>ปู</t>
  </si>
  <si>
    <t>57/070145</t>
  </si>
  <si>
    <t>ศร-3570</t>
  </si>
  <si>
    <t xml:space="preserve"> 14/7/14</t>
  </si>
  <si>
    <t>57/040340</t>
  </si>
  <si>
    <t>56/070771</t>
  </si>
  <si>
    <t xml:space="preserve"> 17/7/14</t>
  </si>
  <si>
    <t>57/060249</t>
  </si>
  <si>
    <t>57/060337</t>
  </si>
  <si>
    <t>56/100511</t>
  </si>
  <si>
    <t>56/100503</t>
  </si>
  <si>
    <t>กรมจัด ฮค-479</t>
  </si>
  <si>
    <t>เฮียพี</t>
  </si>
  <si>
    <t xml:space="preserve"> 18/7/14</t>
  </si>
  <si>
    <t xml:space="preserve"> 21/7/14</t>
  </si>
  <si>
    <t>บัวลอย</t>
  </si>
  <si>
    <t xml:space="preserve"> 20/7/14</t>
  </si>
  <si>
    <t>พงศ์ JAZZ</t>
  </si>
  <si>
    <t xml:space="preserve"> 23/7/14</t>
  </si>
  <si>
    <t>57/060230</t>
  </si>
  <si>
    <t>กรมส่ง ฮพ-4038</t>
  </si>
  <si>
    <t>57/060426</t>
  </si>
  <si>
    <t>57/060427</t>
  </si>
  <si>
    <t>57/050562</t>
  </si>
  <si>
    <t>กรมจัด ญล-6118</t>
  </si>
  <si>
    <t>57/060008</t>
  </si>
  <si>
    <t>กรมพัฒนา อล-3986</t>
  </si>
  <si>
    <t xml:space="preserve"> 24/7/14</t>
  </si>
  <si>
    <t>57/030747</t>
  </si>
  <si>
    <t>กรมพัฒน์ ฮธ-6266</t>
  </si>
  <si>
    <t>56/090191</t>
  </si>
  <si>
    <t>57/060271</t>
  </si>
  <si>
    <t>กรมสวัสดิ์ ฮพ-4036</t>
  </si>
  <si>
    <t>57/060150</t>
  </si>
  <si>
    <t>กรมสวัสดิ์ อว-8475</t>
  </si>
  <si>
    <t>57/060287</t>
  </si>
  <si>
    <t>กรมสวัสดิ์ ฌว-8630</t>
  </si>
  <si>
    <t xml:space="preserve"> 25/7/14</t>
  </si>
  <si>
    <t>57/060441</t>
  </si>
  <si>
    <t>ผลิตภัณฑ์ กฉ-6301</t>
  </si>
  <si>
    <t>57/040496</t>
  </si>
  <si>
    <t>IA วจ-9637</t>
  </si>
  <si>
    <t>IA ณน-1479</t>
  </si>
  <si>
    <t>57/030646</t>
  </si>
  <si>
    <t>57/040395</t>
  </si>
  <si>
    <t xml:space="preserve"> 28/7/14</t>
  </si>
  <si>
    <t>57/060284</t>
  </si>
  <si>
    <t>กรมสวัสดิ์ ษฬ-1613</t>
  </si>
  <si>
    <t>57/060219</t>
  </si>
  <si>
    <t xml:space="preserve"> 29/7/14</t>
  </si>
  <si>
    <t>57/040480</t>
  </si>
  <si>
    <t>กรมสวัสดิ์ ศน-9706</t>
  </si>
  <si>
    <t>57/050678</t>
  </si>
  <si>
    <t>57/030219</t>
  </si>
  <si>
    <t>57/030364</t>
  </si>
  <si>
    <t xml:space="preserve"> 31/7/14</t>
  </si>
  <si>
    <t xml:space="preserve"> 7/7/14</t>
  </si>
  <si>
    <t>olympia</t>
  </si>
  <si>
    <t xml:space="preserve"> 4/8/14</t>
  </si>
  <si>
    <t>57/050325</t>
  </si>
  <si>
    <t>56/120444</t>
  </si>
  <si>
    <t>ศก-4347</t>
  </si>
  <si>
    <t xml:space="preserve"> 7/8/14</t>
  </si>
  <si>
    <t>57/030607</t>
  </si>
  <si>
    <t>57/070010</t>
  </si>
  <si>
    <t>57/060473</t>
  </si>
  <si>
    <t>57/010326</t>
  </si>
  <si>
    <t>57/070144</t>
  </si>
  <si>
    <t>กรมจัด ญญ-171</t>
  </si>
  <si>
    <t>57/060439</t>
  </si>
  <si>
    <t>57/060590</t>
  </si>
  <si>
    <t>เบิ้ม VA</t>
  </si>
  <si>
    <t xml:space="preserve"> 8/8/14</t>
  </si>
  <si>
    <t xml:space="preserve"> 13/8/14</t>
  </si>
  <si>
    <t>57/030272</t>
  </si>
  <si>
    <t>57/080257</t>
  </si>
  <si>
    <t xml:space="preserve"> 15/8/14</t>
  </si>
  <si>
    <t>ส่งเสริม</t>
  </si>
  <si>
    <t xml:space="preserve"> 30/7/14</t>
  </si>
  <si>
    <t>57/050568</t>
  </si>
  <si>
    <t>55/090575</t>
  </si>
  <si>
    <t>กรมจัด ฮง-3929</t>
  </si>
  <si>
    <t>56/060249</t>
  </si>
  <si>
    <t>57/010674</t>
  </si>
  <si>
    <t>57/040188</t>
  </si>
  <si>
    <t>สยามฟาร์ม่า ถจ-2853</t>
  </si>
  <si>
    <t>57/030621</t>
  </si>
  <si>
    <t>สยามเภสัช ถจ-2851</t>
  </si>
  <si>
    <t>57/010449</t>
  </si>
  <si>
    <t>57/040331</t>
  </si>
  <si>
    <t>สยามฟาร์มา วฮ-2821</t>
  </si>
  <si>
    <t xml:space="preserve"> 20/8/14</t>
  </si>
  <si>
    <t>57/050629</t>
  </si>
  <si>
    <t>57/040335</t>
  </si>
  <si>
    <t xml:space="preserve"> 21/8/14</t>
  </si>
  <si>
    <t>57/060267</t>
  </si>
  <si>
    <t>กรมสวัสดิ์ ษฬ-1619</t>
  </si>
  <si>
    <t>57/070483</t>
  </si>
  <si>
    <t>กรมส่ง พฮ-2986</t>
  </si>
  <si>
    <t>57/070540</t>
  </si>
  <si>
    <t>กรมส่ง ภจ-7982</t>
  </si>
  <si>
    <t xml:space="preserve"> 25/8/14</t>
  </si>
  <si>
    <t>57/050680</t>
  </si>
  <si>
    <t>57/030485</t>
  </si>
  <si>
    <t>57/030672</t>
  </si>
  <si>
    <t>57/030483</t>
  </si>
  <si>
    <t>57/050653</t>
  </si>
  <si>
    <t>57/060332</t>
  </si>
  <si>
    <t xml:space="preserve">ผลิตภัณฑ์ </t>
  </si>
  <si>
    <t xml:space="preserve"> 26/8/14</t>
  </si>
  <si>
    <t>57/020653</t>
  </si>
  <si>
    <t>กรมจัด ฮพ-8531</t>
  </si>
  <si>
    <t>56/120213</t>
  </si>
  <si>
    <t>กรมจัด ชป-7230</t>
  </si>
  <si>
    <t>57/070440</t>
  </si>
  <si>
    <t>57/060497</t>
  </si>
  <si>
    <t xml:space="preserve"> 27/8/14</t>
  </si>
  <si>
    <t>D57050020</t>
  </si>
  <si>
    <t>D57030031</t>
  </si>
  <si>
    <t>57/070224</t>
  </si>
  <si>
    <t>กรมจัด ชง-2439</t>
  </si>
  <si>
    <t>56/100217</t>
  </si>
  <si>
    <t>กรมจัด ศท-6170</t>
  </si>
  <si>
    <t>57/050376</t>
  </si>
  <si>
    <t>57/040110</t>
  </si>
  <si>
    <t>56/040222</t>
  </si>
  <si>
    <t>57/060506</t>
  </si>
  <si>
    <t>57/040348</t>
  </si>
  <si>
    <t>56/110008</t>
  </si>
  <si>
    <t xml:space="preserve"> 29/8/14</t>
  </si>
  <si>
    <t xml:space="preserve"> 27/060080</t>
  </si>
  <si>
    <t>สยามฟาร์มา วฮ-2816</t>
  </si>
  <si>
    <t xml:space="preserve"> 1/9/14</t>
  </si>
  <si>
    <t>57/060335</t>
  </si>
  <si>
    <t>D57050019</t>
  </si>
  <si>
    <t>D57040010</t>
  </si>
  <si>
    <t xml:space="preserve"> 2/9/14</t>
  </si>
  <si>
    <t>57/030268</t>
  </si>
  <si>
    <t>57/070532</t>
  </si>
  <si>
    <t>57/070643</t>
  </si>
  <si>
    <t>57/070211</t>
  </si>
  <si>
    <t>กรมสวัสดิ ฮข-8729</t>
  </si>
  <si>
    <t>57/070218</t>
  </si>
  <si>
    <t>กรมสวัสดิ ฌข-7148</t>
  </si>
  <si>
    <t>VOLK BEETLE</t>
  </si>
  <si>
    <t>57/090038</t>
  </si>
  <si>
    <t>ธษ-1331</t>
  </si>
  <si>
    <t xml:space="preserve"> 3/9/14</t>
  </si>
  <si>
    <t>57/040071</t>
  </si>
  <si>
    <t xml:space="preserve"> 4/9/14</t>
  </si>
  <si>
    <t>57/070209</t>
  </si>
  <si>
    <t xml:space="preserve"> 5/9/14</t>
  </si>
  <si>
    <t>57/070402</t>
  </si>
  <si>
    <t>กรมสวัสดิ ชพ-9056</t>
  </si>
  <si>
    <t>57/070216</t>
  </si>
  <si>
    <t>กรมสวัสดิ ชภ-1061</t>
  </si>
  <si>
    <t>57/070465</t>
  </si>
  <si>
    <t>กรมสวัสดิ ชภ-1047</t>
  </si>
  <si>
    <t xml:space="preserve"> 9/9/14</t>
  </si>
  <si>
    <t>57/070391</t>
  </si>
  <si>
    <t>57/070473</t>
  </si>
  <si>
    <t>กรมสวัสดิ ฮก-2394</t>
  </si>
  <si>
    <t>กรมสวัสดิ ศน-9723</t>
  </si>
  <si>
    <t>taxi</t>
  </si>
  <si>
    <t>57/090242</t>
  </si>
  <si>
    <t>ทร-4701</t>
  </si>
  <si>
    <t xml:space="preserve"> 8/9/14</t>
  </si>
  <si>
    <t xml:space="preserve"> 10/9/14</t>
  </si>
  <si>
    <t>57/060512</t>
  </si>
  <si>
    <t>กรมจัด ฌค-3407</t>
  </si>
  <si>
    <t>57/070555</t>
  </si>
  <si>
    <t>57/060290</t>
  </si>
  <si>
    <t>57/070437</t>
  </si>
  <si>
    <t>57/060649</t>
  </si>
  <si>
    <t xml:space="preserve"> 11/9/14</t>
  </si>
  <si>
    <t>D57050045</t>
  </si>
  <si>
    <t>57/050281</t>
  </si>
  <si>
    <t>ชข-5182</t>
  </si>
  <si>
    <t>57/050486</t>
  </si>
  <si>
    <t>D57050022</t>
  </si>
  <si>
    <t xml:space="preserve"> 12/9/14</t>
  </si>
  <si>
    <t>D57050046</t>
  </si>
  <si>
    <t xml:space="preserve"> 15/9/14</t>
  </si>
  <si>
    <t>57/060042</t>
  </si>
  <si>
    <t>57/080300</t>
  </si>
  <si>
    <t>57/080024</t>
  </si>
  <si>
    <t>กรมสวัสดิ วม-6035</t>
  </si>
  <si>
    <t>57/070412</t>
  </si>
  <si>
    <t>กรมสวัสดิ ฮข-8739</t>
  </si>
  <si>
    <t xml:space="preserve"> 16/9/14</t>
  </si>
  <si>
    <t>57/060481</t>
  </si>
  <si>
    <t xml:space="preserve"> 18/9/14</t>
  </si>
  <si>
    <t xml:space="preserve"> 57/060626</t>
  </si>
  <si>
    <t xml:space="preserve"> 19/9/14</t>
  </si>
  <si>
    <t>57/050173</t>
  </si>
  <si>
    <t>57/080475</t>
  </si>
  <si>
    <t>57/080297</t>
  </si>
  <si>
    <t xml:space="preserve"> 22/9/14</t>
  </si>
  <si>
    <t>57/060276</t>
  </si>
  <si>
    <t>57/050203</t>
  </si>
  <si>
    <t>57/040509</t>
  </si>
  <si>
    <t>57/040444</t>
  </si>
  <si>
    <t>57/080043</t>
  </si>
  <si>
    <t>57/080313</t>
  </si>
  <si>
    <t>กรมสวัสดิ วม-4969</t>
  </si>
  <si>
    <t>57/080657</t>
  </si>
  <si>
    <t>57/080616</t>
  </si>
  <si>
    <t>57/080536</t>
  </si>
  <si>
    <t>57/080604</t>
  </si>
  <si>
    <t>กรมจัด ฮท-5732</t>
  </si>
  <si>
    <t>57/080132</t>
  </si>
  <si>
    <t>กรมจัด ฮย-7209</t>
  </si>
  <si>
    <t xml:space="preserve"> 23/9/14</t>
  </si>
  <si>
    <t>57/060549</t>
  </si>
  <si>
    <t>57/070295</t>
  </si>
  <si>
    <t>V.A. ver เจ้หงส์</t>
  </si>
  <si>
    <t xml:space="preserve"> 24/9/14</t>
  </si>
  <si>
    <t>57/050571</t>
  </si>
  <si>
    <t xml:space="preserve"> 25/9/14</t>
  </si>
  <si>
    <t>57/080618</t>
  </si>
  <si>
    <t xml:space="preserve"> 26/9/14</t>
  </si>
  <si>
    <t>57/070507</t>
  </si>
  <si>
    <t>57/080083</t>
  </si>
  <si>
    <t xml:space="preserve"> 29/9/14</t>
  </si>
  <si>
    <t>57/070019</t>
  </si>
  <si>
    <t>57/080568</t>
  </si>
  <si>
    <t>กรมส่งเสริม สส-20</t>
  </si>
  <si>
    <t xml:space="preserve"> 30/9/14</t>
  </si>
  <si>
    <t>57/040422</t>
  </si>
  <si>
    <t>57/050178</t>
  </si>
  <si>
    <t>57/080076</t>
  </si>
  <si>
    <t>57/060132</t>
  </si>
  <si>
    <t>57/060530</t>
  </si>
  <si>
    <t>57/080178</t>
  </si>
  <si>
    <t>57/080652</t>
  </si>
  <si>
    <t>กรมจัด ชร-8156</t>
  </si>
  <si>
    <t>57/020444</t>
  </si>
  <si>
    <t>กรมจัด ศษ-7932</t>
  </si>
  <si>
    <t>57/090200</t>
  </si>
  <si>
    <t>D57070015</t>
  </si>
  <si>
    <t xml:space="preserve"> 1/10/14</t>
  </si>
  <si>
    <t>กรมสวัสดิ ฮฉ-1485</t>
  </si>
  <si>
    <t>57/090011</t>
  </si>
  <si>
    <t>57/020651</t>
  </si>
  <si>
    <t>57/040112</t>
  </si>
  <si>
    <t>57/060372</t>
  </si>
  <si>
    <t>57/080660</t>
  </si>
  <si>
    <t>57/050572</t>
  </si>
  <si>
    <t>57/060094</t>
  </si>
  <si>
    <t>57/090372</t>
  </si>
  <si>
    <t xml:space="preserve"> 3/10/14</t>
  </si>
  <si>
    <t>56/100692</t>
  </si>
  <si>
    <t>56/090116</t>
  </si>
  <si>
    <t>57/090472</t>
  </si>
  <si>
    <t>57/090534</t>
  </si>
  <si>
    <t>57/090475</t>
  </si>
  <si>
    <t>56/110492</t>
  </si>
  <si>
    <t>57/080388</t>
  </si>
  <si>
    <t>57/080423</t>
  </si>
  <si>
    <t>D57070042</t>
  </si>
  <si>
    <t>D57060006</t>
  </si>
  <si>
    <t>57/050418</t>
  </si>
  <si>
    <t>D57070020</t>
  </si>
  <si>
    <t>D57070040</t>
  </si>
  <si>
    <t>57/060216</t>
  </si>
  <si>
    <t>D57070063</t>
  </si>
  <si>
    <t>D57080027</t>
  </si>
  <si>
    <t>57/070244</t>
  </si>
  <si>
    <t>D57008004</t>
  </si>
  <si>
    <t>57/070162</t>
  </si>
  <si>
    <t>57/070247</t>
  </si>
  <si>
    <t xml:space="preserve"> 13/10/14</t>
  </si>
  <si>
    <t>57/090460</t>
  </si>
  <si>
    <t>ผู้การนิวัฒน์</t>
  </si>
  <si>
    <t xml:space="preserve"> 16/10/14</t>
  </si>
  <si>
    <t xml:space="preserve"> 27/10/14</t>
  </si>
  <si>
    <t>ผลิตภัณฑ์</t>
  </si>
  <si>
    <t xml:space="preserve"> 28/10/14</t>
  </si>
  <si>
    <t>57/100632</t>
  </si>
  <si>
    <t>ส่วนตัวกรมจัด</t>
  </si>
  <si>
    <t xml:space="preserve"> 30/10/14</t>
  </si>
  <si>
    <t>57/100725</t>
  </si>
  <si>
    <t>กบ-6525</t>
  </si>
  <si>
    <t xml:space="preserve"> 31/10/14</t>
  </si>
  <si>
    <t>รอโอน SCB พี่ปรารถนา</t>
  </si>
  <si>
    <t>TMB</t>
  </si>
  <si>
    <t xml:space="preserve"> 13/9/14</t>
  </si>
  <si>
    <t xml:space="preserve"> 6/10/14</t>
  </si>
  <si>
    <t xml:space="preserve"> 9/10/14</t>
  </si>
  <si>
    <t xml:space="preserve"> 10/10/14</t>
  </si>
  <si>
    <t xml:space="preserve"> 17/10/14</t>
  </si>
  <si>
    <t xml:space="preserve"> 20/10/14</t>
  </si>
  <si>
    <t xml:space="preserve"> 21/10/14</t>
  </si>
  <si>
    <t xml:space="preserve"> 25/10/14</t>
  </si>
  <si>
    <t xml:space="preserve"> 4/11/14</t>
  </si>
  <si>
    <t xml:space="preserve"> 5/11/14</t>
  </si>
  <si>
    <t xml:space="preserve"> 10/11/14</t>
  </si>
  <si>
    <t>ยอด</t>
  </si>
  <si>
    <t>ยอดต่อเดือน</t>
  </si>
  <si>
    <t>KBANK</t>
  </si>
  <si>
    <t xml:space="preserve"> 1/5/14</t>
  </si>
  <si>
    <t xml:space="preserve"> 8/5/14</t>
  </si>
  <si>
    <t xml:space="preserve"> 10/5/14</t>
  </si>
  <si>
    <t xml:space="preserve"> 13/5/14</t>
  </si>
  <si>
    <t xml:space="preserve"> 17/5/14</t>
  </si>
  <si>
    <t xml:space="preserve"> 23/5/14</t>
  </si>
  <si>
    <t xml:space="preserve"> 27/5/14</t>
  </si>
  <si>
    <t xml:space="preserve"> 4/6/14</t>
  </si>
  <si>
    <t xml:space="preserve"> 15/6/14</t>
  </si>
  <si>
    <t xml:space="preserve"> 16/6/14</t>
  </si>
  <si>
    <t xml:space="preserve"> 17/6/14</t>
  </si>
  <si>
    <t xml:space="preserve"> 8/7/14</t>
  </si>
  <si>
    <t xml:space="preserve"> 12/7/14</t>
  </si>
  <si>
    <t xml:space="preserve"> 26/7/14</t>
  </si>
  <si>
    <t xml:space="preserve"> 1/8/14</t>
  </si>
  <si>
    <t xml:space="preserve"> 5/8/14</t>
  </si>
  <si>
    <t xml:space="preserve"> 9/8/14</t>
  </si>
  <si>
    <t xml:space="preserve"> 14/8/14</t>
  </si>
  <si>
    <t xml:space="preserve"> 16/8/14</t>
  </si>
  <si>
    <t xml:space="preserve"> 18/6/14</t>
  </si>
  <si>
    <t xml:space="preserve"> 27/9/14</t>
  </si>
  <si>
    <t xml:space="preserve"> 2/10/14</t>
  </si>
  <si>
    <t xml:space="preserve"> 22/10/14</t>
  </si>
  <si>
    <t xml:space="preserve"> 23/10/14</t>
  </si>
  <si>
    <t xml:space="preserve"> 24/10/14</t>
  </si>
  <si>
    <t xml:space="preserve"> 3/11/14</t>
  </si>
  <si>
    <t xml:space="preserve"> 6/11/14</t>
  </si>
  <si>
    <t>THANACHART</t>
  </si>
  <si>
    <t xml:space="preserve"> 3/5/14</t>
  </si>
  <si>
    <t xml:space="preserve"> 18/5/14</t>
  </si>
  <si>
    <t xml:space="preserve"> 20/5/14</t>
  </si>
  <si>
    <t xml:space="preserve"> 21/5/14</t>
  </si>
  <si>
    <t xml:space="preserve"> 24/5/14</t>
  </si>
  <si>
    <t xml:space="preserve"> 25/5/14</t>
  </si>
  <si>
    <t xml:space="preserve"> 31/5/14</t>
  </si>
  <si>
    <t xml:space="preserve"> 7/6/14</t>
  </si>
  <si>
    <t xml:space="preserve"> 8/6/14</t>
  </si>
  <si>
    <t xml:space="preserve"> 12/6/14</t>
  </si>
  <si>
    <t xml:space="preserve"> 14/6/14</t>
  </si>
  <si>
    <t xml:space="preserve"> 21/6/14</t>
  </si>
  <si>
    <t xml:space="preserve"> 22/6/14</t>
  </si>
  <si>
    <t xml:space="preserve"> 29/6/14</t>
  </si>
  <si>
    <t xml:space="preserve"> 1/7/14</t>
  </si>
  <si>
    <t xml:space="preserve"> 5/7/14</t>
  </si>
  <si>
    <t xml:space="preserve"> 6/7/14</t>
  </si>
  <si>
    <t xml:space="preserve"> 13/7/14</t>
  </si>
  <si>
    <t xml:space="preserve"> 15/7/14</t>
  </si>
  <si>
    <t xml:space="preserve"> 16/7/14</t>
  </si>
  <si>
    <t xml:space="preserve"> 19/7/14</t>
  </si>
  <si>
    <t xml:space="preserve"> 22/7/14</t>
  </si>
  <si>
    <t xml:space="preserve"> 27/7/14</t>
  </si>
  <si>
    <t xml:space="preserve"> 3/8/14</t>
  </si>
  <si>
    <t xml:space="preserve"> 10/8/14</t>
  </si>
  <si>
    <t xml:space="preserve"> 22/8/14</t>
  </si>
  <si>
    <t xml:space="preserve"> 23/8/14</t>
  </si>
  <si>
    <t xml:space="preserve"> 24/8/14</t>
  </si>
  <si>
    <t xml:space="preserve"> 28/8/14</t>
  </si>
  <si>
    <t xml:space="preserve"> 31/8/14</t>
  </si>
  <si>
    <t xml:space="preserve"> 30/8/14</t>
  </si>
  <si>
    <t xml:space="preserve"> 6/9/14</t>
  </si>
  <si>
    <t xml:space="preserve"> 7/9/14</t>
  </si>
  <si>
    <t xml:space="preserve"> 14/9/14</t>
  </si>
  <si>
    <t xml:space="preserve"> 17/9/14</t>
  </si>
  <si>
    <t xml:space="preserve"> 21/9/14</t>
  </si>
  <si>
    <t xml:space="preserve"> 28/9/14</t>
  </si>
  <si>
    <t xml:space="preserve"> 7/10/14</t>
  </si>
  <si>
    <t xml:space="preserve"> 8/10/14</t>
  </si>
  <si>
    <t xml:space="preserve"> 11/10/14</t>
  </si>
  <si>
    <t xml:space="preserve"> 12/10/14</t>
  </si>
  <si>
    <t xml:space="preserve"> 14/10/14</t>
  </si>
  <si>
    <t xml:space="preserve"> 15/10/14</t>
  </si>
  <si>
    <t xml:space="preserve"> 18/10/14</t>
  </si>
  <si>
    <t xml:space="preserve"> 19/10/14</t>
  </si>
  <si>
    <t xml:space="preserve"> 26/10/14</t>
  </si>
  <si>
    <t xml:space="preserve"> 29/10/14</t>
  </si>
  <si>
    <t xml:space="preserve"> 1/11/14</t>
  </si>
  <si>
    <t xml:space="preserve"> 2/11/14</t>
  </si>
  <si>
    <t xml:space="preserve"> 7/11/14</t>
  </si>
  <si>
    <t xml:space="preserve"> 9/11/14</t>
  </si>
  <si>
    <t xml:space="preserve"> 11/11/14</t>
  </si>
  <si>
    <t>ยอดรวมต่อวัน</t>
  </si>
  <si>
    <t>ยอดรวมทั้งหมดต่อเดือน</t>
  </si>
  <si>
    <t>แพรวเพชร</t>
  </si>
  <si>
    <t xml:space="preserve"> 15/11/14</t>
  </si>
  <si>
    <t xml:space="preserve"> 17/11/14</t>
  </si>
  <si>
    <t xml:space="preserve"> 19/11/14</t>
  </si>
  <si>
    <t>57/100399</t>
  </si>
  <si>
    <t>กรมส่ง 1กฎ-129</t>
  </si>
  <si>
    <t xml:space="preserve"> 20/11/14</t>
  </si>
  <si>
    <t>57/110443</t>
  </si>
  <si>
    <t xml:space="preserve"> 25/11/14</t>
  </si>
  <si>
    <t>57/100680</t>
  </si>
  <si>
    <t>57/100502</t>
  </si>
  <si>
    <t>กรมส่ง ฮน-7843</t>
  </si>
  <si>
    <t>57/110227</t>
  </si>
  <si>
    <t xml:space="preserve"> 24/11/14</t>
  </si>
  <si>
    <t xml:space="preserve"> 28/11/14</t>
  </si>
  <si>
    <t>กรมสวัสดิ์ ศช-3473</t>
  </si>
  <si>
    <t xml:space="preserve"> 57/100285</t>
  </si>
  <si>
    <t>57/080648</t>
  </si>
  <si>
    <t xml:space="preserve"> 3/12/14</t>
  </si>
  <si>
    <t>57/110461</t>
  </si>
  <si>
    <t xml:space="preserve"> 9/12/14</t>
  </si>
  <si>
    <t xml:space="preserve"> 12/12/14</t>
  </si>
  <si>
    <t>57/100734</t>
  </si>
  <si>
    <t>กรมสวัสดิ์ ศช-3474</t>
  </si>
  <si>
    <t>57/110087</t>
  </si>
  <si>
    <t>กรมสวัสดิ์ ศช-3475</t>
  </si>
  <si>
    <t>IA ฌอ-7179</t>
  </si>
  <si>
    <t>57/090198</t>
  </si>
  <si>
    <t>57/100633</t>
  </si>
  <si>
    <t>กระแสธนธรเลขที่  001-1-11898-1</t>
  </si>
  <si>
    <t xml:space="preserve"> 15/12/14</t>
  </si>
  <si>
    <t>57/110295</t>
  </si>
  <si>
    <t>57/100676</t>
  </si>
  <si>
    <t>กรมสวัสดิ์ ชภ-1062</t>
  </si>
  <si>
    <t>57/100537</t>
  </si>
  <si>
    <t>กรมสวัสดิ์ ฌข-8725</t>
  </si>
  <si>
    <t xml:space="preserve"> 22/12/14</t>
  </si>
  <si>
    <t xml:space="preserve"> 17/12/14</t>
  </si>
  <si>
    <t>57/100574</t>
  </si>
  <si>
    <t>57/100358</t>
  </si>
  <si>
    <t>56/110362</t>
  </si>
  <si>
    <t>56/080583</t>
  </si>
  <si>
    <t>กรมจัด  ชร-4892</t>
  </si>
  <si>
    <t>57/100459</t>
  </si>
  <si>
    <t>57/100678</t>
  </si>
  <si>
    <t>กรมสวัสดิ์ ฮข-8731</t>
  </si>
  <si>
    <t>กรมสวัสดิ์ ศน-9707</t>
  </si>
  <si>
    <t>57/100675</t>
  </si>
  <si>
    <t xml:space="preserve"> 25/12/14</t>
  </si>
  <si>
    <t>57/100476</t>
  </si>
  <si>
    <t>57/100527</t>
  </si>
  <si>
    <t>57/090217</t>
  </si>
  <si>
    <t>57/100110</t>
  </si>
  <si>
    <t>57/100193</t>
  </si>
  <si>
    <t>กรมจัด ญล-6114</t>
  </si>
  <si>
    <t>57/100205</t>
  </si>
  <si>
    <t>57/100638</t>
  </si>
  <si>
    <t>กรมสวัสดิ์ ฮจ-375</t>
  </si>
  <si>
    <t>57/100736</t>
  </si>
  <si>
    <t>57/100359</t>
  </si>
  <si>
    <t xml:space="preserve"> 6/1/15</t>
  </si>
  <si>
    <t xml:space="preserve"> 13/1/15</t>
  </si>
  <si>
    <t xml:space="preserve"> 14/1/15</t>
  </si>
  <si>
    <t xml:space="preserve"> 15/1/15</t>
  </si>
  <si>
    <t xml:space="preserve"> 16/1/15</t>
  </si>
  <si>
    <t>57/080625</t>
  </si>
  <si>
    <t>สป. ฮร-1466</t>
  </si>
  <si>
    <t>57/100169</t>
  </si>
  <si>
    <t>57/110040</t>
  </si>
  <si>
    <t>57/070599</t>
  </si>
  <si>
    <t>57/100538</t>
  </si>
  <si>
    <t>57/110407</t>
  </si>
  <si>
    <t>กรมสวัสดิ์ ฆฬ-3845</t>
  </si>
  <si>
    <t>57/110296</t>
  </si>
  <si>
    <t>กรมสวัสดิ์ ฮฉ-1483</t>
  </si>
  <si>
    <t>57/110439</t>
  </si>
  <si>
    <t>อว-8776</t>
  </si>
  <si>
    <t>57/100340</t>
  </si>
  <si>
    <t>57/110224</t>
  </si>
  <si>
    <t xml:space="preserve"> 20/1/15 </t>
  </si>
  <si>
    <t xml:space="preserve"> 20/1/15</t>
  </si>
  <si>
    <t>57/110402</t>
  </si>
  <si>
    <t>3กฌ-3460</t>
  </si>
  <si>
    <t>57/100639</t>
  </si>
  <si>
    <t>57/100168</t>
  </si>
  <si>
    <t>57/110614</t>
  </si>
  <si>
    <t>57/100672</t>
  </si>
  <si>
    <t xml:space="preserve"> 21/1/15</t>
  </si>
  <si>
    <t>57/100492</t>
  </si>
  <si>
    <t>57/100339</t>
  </si>
  <si>
    <t>57/090462</t>
  </si>
  <si>
    <t>ฮย-6674</t>
  </si>
  <si>
    <t xml:space="preserve"> 22/1/15</t>
  </si>
  <si>
    <t>57/110151</t>
  </si>
  <si>
    <t>57/120235</t>
  </si>
  <si>
    <t>กรมส่ง ฮพ-4037</t>
  </si>
  <si>
    <t xml:space="preserve"> 22/11/14</t>
  </si>
  <si>
    <t>first choice</t>
  </si>
  <si>
    <t xml:space="preserve"> 26/1/15</t>
  </si>
  <si>
    <t>57/110004</t>
  </si>
  <si>
    <t>57/100325</t>
  </si>
  <si>
    <t>57/100428</t>
  </si>
  <si>
    <t>สป. นจ-989</t>
  </si>
  <si>
    <t>57/070735</t>
  </si>
  <si>
    <t xml:space="preserve"> 27/1/15</t>
  </si>
  <si>
    <t>พี่เม่น</t>
  </si>
  <si>
    <t>58/010152</t>
  </si>
  <si>
    <t>ชป-6446</t>
  </si>
  <si>
    <t xml:space="preserve"> 30/1/15</t>
  </si>
  <si>
    <t>57/100601</t>
  </si>
  <si>
    <t>57/120328</t>
  </si>
  <si>
    <t xml:space="preserve"> 23/12/14</t>
  </si>
  <si>
    <t xml:space="preserve"> 12/1/15</t>
  </si>
  <si>
    <t xml:space="preserve"> 3/2/15</t>
  </si>
  <si>
    <t xml:space="preserve"> 2/2/15</t>
  </si>
  <si>
    <t>57/110095</t>
  </si>
  <si>
    <t>กรมสวัสดิ์ วท-2830</t>
  </si>
  <si>
    <t>57/110112</t>
  </si>
  <si>
    <t>57/110193</t>
  </si>
  <si>
    <t>57/090590</t>
  </si>
  <si>
    <t>57/120628</t>
  </si>
  <si>
    <t>57/120060</t>
  </si>
  <si>
    <t>57/110535</t>
  </si>
  <si>
    <t xml:space="preserve"> 7/2/15</t>
  </si>
  <si>
    <t>58/020088</t>
  </si>
  <si>
    <t>บษ-4309</t>
  </si>
  <si>
    <t xml:space="preserve"> 11/2/15</t>
  </si>
  <si>
    <t>57/070009</t>
  </si>
  <si>
    <t xml:space="preserve"> 13/2/15</t>
  </si>
  <si>
    <t>58/010231</t>
  </si>
  <si>
    <t>57/080555</t>
  </si>
  <si>
    <t>57/090356</t>
  </si>
  <si>
    <t>57/090536</t>
  </si>
  <si>
    <t>57/100583</t>
  </si>
  <si>
    <t>57/100513</t>
  </si>
  <si>
    <t>57/100343</t>
  </si>
  <si>
    <t>ชข-5186</t>
  </si>
  <si>
    <t>57/120185</t>
  </si>
  <si>
    <t xml:space="preserve"> 6/2/15</t>
  </si>
  <si>
    <t xml:space="preserve"> 12/2/15</t>
  </si>
  <si>
    <t>57/120310</t>
  </si>
  <si>
    <t>ฮร-241</t>
  </si>
  <si>
    <t>57/120366</t>
  </si>
  <si>
    <t>57/100342</t>
  </si>
  <si>
    <t>57/080500</t>
  </si>
  <si>
    <t>ศง-6368</t>
  </si>
  <si>
    <t>57/090703</t>
  </si>
  <si>
    <t xml:space="preserve"> 57/080509</t>
  </si>
  <si>
    <t xml:space="preserve"> 20/2/15</t>
  </si>
  <si>
    <t xml:space="preserve"> 18/2/15</t>
  </si>
  <si>
    <t xml:space="preserve"> 19/2/15</t>
  </si>
  <si>
    <t>58/010029</t>
  </si>
  <si>
    <t>กรมทางหลวง 1กถ-1555</t>
  </si>
  <si>
    <t>57/120065</t>
  </si>
  <si>
    <t>57/070583</t>
  </si>
  <si>
    <t>57/120481</t>
  </si>
  <si>
    <t>ชข-5191</t>
  </si>
  <si>
    <t>57/110438</t>
  </si>
  <si>
    <t>3ฝ-3662</t>
  </si>
  <si>
    <t>57/100721</t>
  </si>
  <si>
    <t>57/120229</t>
  </si>
  <si>
    <t>57/110277</t>
  </si>
  <si>
    <t>58/010479</t>
  </si>
  <si>
    <t>ฮจ-8466</t>
  </si>
  <si>
    <t xml:space="preserve"> 23/2/15</t>
  </si>
  <si>
    <t>57/120601</t>
  </si>
  <si>
    <t>ฉะเชิงเทรา กข-2255</t>
  </si>
  <si>
    <t>58/010226</t>
  </si>
  <si>
    <t xml:space="preserve"> 24/2/15</t>
  </si>
  <si>
    <t>57/100209</t>
  </si>
  <si>
    <t>สำนักวิศวะ ฌก-6857</t>
  </si>
  <si>
    <t>57/110451</t>
  </si>
  <si>
    <t>57/120162</t>
  </si>
  <si>
    <t>57/120354</t>
  </si>
  <si>
    <t>57/110384</t>
  </si>
  <si>
    <t>57/120355</t>
  </si>
  <si>
    <t>57/100344</t>
  </si>
  <si>
    <t>57/120191</t>
  </si>
  <si>
    <t>57/120273</t>
  </si>
  <si>
    <t>57/110455</t>
  </si>
  <si>
    <t xml:space="preserve"> 26/2/15</t>
  </si>
  <si>
    <t xml:space="preserve"> 25/2/15</t>
  </si>
  <si>
    <t>57/120412</t>
  </si>
  <si>
    <t>57/110519</t>
  </si>
  <si>
    <t xml:space="preserve"> 27/2/15</t>
  </si>
  <si>
    <t>58/010118</t>
  </si>
  <si>
    <t xml:space="preserve"> 6/3/15</t>
  </si>
  <si>
    <t>58/010498</t>
  </si>
  <si>
    <t>58/010493</t>
  </si>
  <si>
    <t xml:space="preserve"> 11/3/15</t>
  </si>
  <si>
    <t>กรมสวัสดิ์ อว-826</t>
  </si>
  <si>
    <t>57/120117</t>
  </si>
  <si>
    <t xml:space="preserve"> 12/3/15</t>
  </si>
  <si>
    <t>58/020361</t>
  </si>
  <si>
    <t>58/010241</t>
  </si>
  <si>
    <t xml:space="preserve"> 16/3/15</t>
  </si>
  <si>
    <t xml:space="preserve"> 17/3/15</t>
  </si>
  <si>
    <t>58/020097</t>
  </si>
  <si>
    <t>กรมจัด 2กบ-2091</t>
  </si>
  <si>
    <t>57/100405</t>
  </si>
  <si>
    <t>57/110240</t>
  </si>
  <si>
    <t>57/120524</t>
  </si>
  <si>
    <t>58/020387</t>
  </si>
  <si>
    <t>58/020019</t>
  </si>
  <si>
    <t>58/020136</t>
  </si>
  <si>
    <t>กรมสวัสดิ์ ฮฉ-1484</t>
  </si>
  <si>
    <t>58/010378</t>
  </si>
  <si>
    <t>58/010297</t>
  </si>
  <si>
    <t>กรมสวัสดิ์ ชภ-1057</t>
  </si>
  <si>
    <t xml:space="preserve"> 18/3/15</t>
  </si>
  <si>
    <t>58/020241</t>
  </si>
  <si>
    <t>กรมโย ฌก-6857</t>
  </si>
  <si>
    <t xml:space="preserve"> 19/3/15</t>
  </si>
  <si>
    <t>58/020075</t>
  </si>
  <si>
    <t>ส่วนต่างค่ายาง dunlop</t>
  </si>
  <si>
    <t xml:space="preserve"> 20/3/15</t>
  </si>
  <si>
    <t>58/020528</t>
  </si>
  <si>
    <t>58/020062</t>
  </si>
  <si>
    <t>I.A. พย-2491</t>
  </si>
  <si>
    <t xml:space="preserve"> 23/3/15</t>
  </si>
  <si>
    <t>58/020242</t>
  </si>
  <si>
    <t>สำนักวิศวะ อว-8141</t>
  </si>
  <si>
    <t xml:space="preserve"> 25/3/15</t>
  </si>
  <si>
    <t>กรมจัด ฮค-7607</t>
  </si>
  <si>
    <t>กรมจัด ศก-4958</t>
  </si>
  <si>
    <t>58/020028</t>
  </si>
  <si>
    <t>57/110593</t>
  </si>
  <si>
    <t>58/010198</t>
  </si>
  <si>
    <t>57/120650</t>
  </si>
  <si>
    <t>กรมสวัสดิ์ ฮล-740</t>
  </si>
  <si>
    <t>58/010312</t>
  </si>
  <si>
    <t xml:space="preserve"> 26/3/15</t>
  </si>
  <si>
    <t>57/120309</t>
  </si>
  <si>
    <t>โมดูลั่ม</t>
  </si>
  <si>
    <t>58/020254</t>
  </si>
  <si>
    <t>ผจ-6425</t>
  </si>
  <si>
    <t xml:space="preserve"> 28/3/15</t>
  </si>
  <si>
    <t>บางกอกฟลาวเออร์</t>
  </si>
  <si>
    <t>58/030443</t>
  </si>
  <si>
    <t>vat</t>
  </si>
  <si>
    <t xml:space="preserve"> 30/03/15</t>
  </si>
  <si>
    <t xml:space="preserve"> 03/04/15</t>
  </si>
  <si>
    <t xml:space="preserve"> 01/04/15</t>
  </si>
  <si>
    <t xml:space="preserve"> 31/03/15</t>
  </si>
  <si>
    <t xml:space="preserve"> 09/04/15</t>
  </si>
  <si>
    <t xml:space="preserve"> 10/04/15</t>
  </si>
  <si>
    <t>58/010214</t>
  </si>
  <si>
    <t xml:space="preserve"> 31/3/15</t>
  </si>
  <si>
    <t xml:space="preserve"> 09/03/15</t>
  </si>
  <si>
    <t xml:space="preserve"> 9/2/15</t>
  </si>
  <si>
    <t>58/03047</t>
  </si>
  <si>
    <t>58/020276</t>
  </si>
  <si>
    <t>กรมสวัสดิ์ ฮล-741</t>
  </si>
  <si>
    <t>58/020419</t>
  </si>
  <si>
    <t>58/020169</t>
  </si>
  <si>
    <t>58/010320</t>
  </si>
  <si>
    <t>กรมสวัสดิ์ ษฬ-1610</t>
  </si>
  <si>
    <t>58/030399</t>
  </si>
  <si>
    <t>58/010164</t>
  </si>
  <si>
    <t>58/030185</t>
  </si>
  <si>
    <t>58/030523</t>
  </si>
  <si>
    <t>58/030524</t>
  </si>
  <si>
    <t>58/030525</t>
  </si>
  <si>
    <t>58/030527</t>
  </si>
  <si>
    <t>กรมจัด ชผ-8164</t>
  </si>
  <si>
    <t>58/020545</t>
  </si>
  <si>
    <t>58/010413</t>
  </si>
  <si>
    <t>สป. จักรสมอปีก 2296</t>
  </si>
  <si>
    <t>58/010028</t>
  </si>
  <si>
    <t>สป. จักรสมอปีก 0779</t>
  </si>
  <si>
    <t>58/010035</t>
  </si>
  <si>
    <t>57/120335</t>
  </si>
  <si>
    <t xml:space="preserve"> 17/4/15</t>
  </si>
  <si>
    <t xml:space="preserve"> 20/4/15</t>
  </si>
  <si>
    <t>57/010542</t>
  </si>
  <si>
    <t>กรมจัด ฮก-1520</t>
  </si>
  <si>
    <t>58/020322</t>
  </si>
  <si>
    <t>57/110383</t>
  </si>
  <si>
    <t>57/120474</t>
  </si>
  <si>
    <t>57/110385</t>
  </si>
  <si>
    <t>58/030098</t>
  </si>
  <si>
    <t>58/020246</t>
  </si>
  <si>
    <t>กรมสวัสดิ์ ฮข-2330</t>
  </si>
  <si>
    <t>58/010220</t>
  </si>
  <si>
    <t xml:space="preserve"> 24/4/15</t>
  </si>
  <si>
    <t>58/020420</t>
  </si>
  <si>
    <t>กรมสวัสดิ์ ฌข-8740</t>
  </si>
  <si>
    <t xml:space="preserve">I.A. </t>
  </si>
  <si>
    <t>58/020344</t>
  </si>
  <si>
    <t xml:space="preserve"> 28/4/15</t>
  </si>
  <si>
    <t>กรมจัด ญล-6121</t>
  </si>
  <si>
    <t>58/030553</t>
  </si>
  <si>
    <t>กรมจัด ชภ-1051</t>
  </si>
  <si>
    <t>58/030005</t>
  </si>
  <si>
    <t xml:space="preserve"> 27/4/15</t>
  </si>
  <si>
    <t>58/030074</t>
  </si>
  <si>
    <t>58/020343</t>
  </si>
  <si>
    <t xml:space="preserve"> 29/4/15</t>
  </si>
  <si>
    <t>58/030627</t>
  </si>
  <si>
    <t>กรมพัฒน์ระยอง นข-1004</t>
  </si>
  <si>
    <t>58/030233</t>
  </si>
  <si>
    <t>57/120386</t>
  </si>
  <si>
    <t>58/030128</t>
  </si>
  <si>
    <t xml:space="preserve"> 30/4/15</t>
  </si>
  <si>
    <t>กรมส่งเสริม ฮพ-4042</t>
  </si>
  <si>
    <t>58/030363</t>
  </si>
  <si>
    <t xml:space="preserve"> 16/4/15</t>
  </si>
  <si>
    <t>58/020122</t>
  </si>
  <si>
    <t>สยามฟาร์ม่า ฒภ-9394</t>
  </si>
  <si>
    <t>สยามฟาร์ม่า ฒภ-9388</t>
  </si>
  <si>
    <t>58/020436</t>
  </si>
  <si>
    <t>58/030279</t>
  </si>
  <si>
    <t>สยามฟาร์ม่า วฮ-2816</t>
  </si>
  <si>
    <t>ผลิตภัณฑ์ กฉ-5094</t>
  </si>
  <si>
    <t>58/030383</t>
  </si>
  <si>
    <t xml:space="preserve"> 07/05/15</t>
  </si>
  <si>
    <t xml:space="preserve"> 7/5/15</t>
  </si>
  <si>
    <t>57/110235</t>
  </si>
  <si>
    <t xml:space="preserve"> 11/5/15</t>
  </si>
  <si>
    <t>58/020066</t>
  </si>
  <si>
    <t>57/090247</t>
  </si>
  <si>
    <t>57/090172</t>
  </si>
  <si>
    <t>57/080576</t>
  </si>
  <si>
    <t>57/120599</t>
  </si>
  <si>
    <t>57/100395</t>
  </si>
  <si>
    <t xml:space="preserve"> 12/5/15</t>
  </si>
  <si>
    <t>58/040010</t>
  </si>
  <si>
    <t xml:space="preserve"> 13/5/15</t>
  </si>
  <si>
    <t>58/030389</t>
  </si>
  <si>
    <t xml:space="preserve"> 18/5/15</t>
  </si>
  <si>
    <t>58/030556</t>
  </si>
  <si>
    <t>กรมสวัสดิ์ ชพ-9061</t>
  </si>
  <si>
    <t>58/030040</t>
  </si>
  <si>
    <t>58/030049</t>
  </si>
  <si>
    <t>กรมสวัสดิ์ ชภ-1051</t>
  </si>
  <si>
    <t>58/030577</t>
  </si>
  <si>
    <t xml:space="preserve"> 21/5/15</t>
  </si>
  <si>
    <t>58/030282</t>
  </si>
  <si>
    <t xml:space="preserve"> 22/5/15</t>
  </si>
  <si>
    <t>58/040174</t>
  </si>
  <si>
    <t>57/030512</t>
  </si>
  <si>
    <t>57/110122</t>
  </si>
  <si>
    <t>57/090606</t>
  </si>
  <si>
    <t>57/120520</t>
  </si>
  <si>
    <t>57/120323</t>
  </si>
  <si>
    <t>57/120308</t>
  </si>
  <si>
    <t>58/010060</t>
  </si>
  <si>
    <t>57/120331</t>
  </si>
  <si>
    <t>57/120324</t>
  </si>
  <si>
    <t xml:space="preserve"> 27/5/15</t>
  </si>
  <si>
    <t xml:space="preserve"> 26/5/15</t>
  </si>
  <si>
    <t xml:space="preserve"> 29/5/15</t>
  </si>
  <si>
    <t xml:space="preserve"> 2/6/15</t>
  </si>
  <si>
    <t>58/010176</t>
  </si>
  <si>
    <t>58/020031</t>
  </si>
  <si>
    <t>58/010051</t>
  </si>
  <si>
    <t>58/040061</t>
  </si>
  <si>
    <t>58/040195</t>
  </si>
  <si>
    <t>กรมสวัสดิ์ ษฬ-1614</t>
  </si>
  <si>
    <t>58/030179</t>
  </si>
  <si>
    <t>กรมสวัสดิ์ ฌข-8734</t>
  </si>
  <si>
    <t>58/040166</t>
  </si>
  <si>
    <t>58/030647</t>
  </si>
  <si>
    <t>58/030512</t>
  </si>
  <si>
    <t>58/030501</t>
  </si>
  <si>
    <t>58/040354</t>
  </si>
  <si>
    <t>58/030668</t>
  </si>
  <si>
    <t>58/030458</t>
  </si>
  <si>
    <t>58/030019</t>
  </si>
  <si>
    <t>58/030677</t>
  </si>
  <si>
    <t>58/010388</t>
  </si>
  <si>
    <t>58/040343</t>
  </si>
  <si>
    <t>กรมพัฒน์ 3กบ-1376</t>
  </si>
  <si>
    <t>58/040519</t>
  </si>
  <si>
    <t>58/020187</t>
  </si>
  <si>
    <t xml:space="preserve"> 3/6/15 </t>
  </si>
  <si>
    <t xml:space="preserve"> 3/6/15</t>
  </si>
  <si>
    <t>58/040130</t>
  </si>
  <si>
    <t>กรมจัด ฌฮ-9752</t>
  </si>
  <si>
    <t>58/050256</t>
  </si>
  <si>
    <t xml:space="preserve"> 25/5/15</t>
  </si>
  <si>
    <t xml:space="preserve"> 4/6/15</t>
  </si>
  <si>
    <t>ม้าคืนค่านาฬิกา</t>
  </si>
  <si>
    <t xml:space="preserve"> 31/5/15</t>
  </si>
  <si>
    <t xml:space="preserve"> 8/6/15</t>
  </si>
  <si>
    <t>58/040465</t>
  </si>
  <si>
    <t>กรมจัด ฮก-1528</t>
  </si>
  <si>
    <t>58/050094</t>
  </si>
  <si>
    <t>57/120226</t>
  </si>
  <si>
    <t>58/020533</t>
  </si>
  <si>
    <t>58/020027</t>
  </si>
  <si>
    <t>58/020407</t>
  </si>
  <si>
    <t xml:space="preserve"> 9/6/15</t>
  </si>
  <si>
    <t>58/030534</t>
  </si>
  <si>
    <t xml:space="preserve"> 11/6/15</t>
  </si>
  <si>
    <t>58/020543</t>
  </si>
  <si>
    <t>58/020093</t>
  </si>
  <si>
    <t>58/030403</t>
  </si>
  <si>
    <t>ชฟ-1684</t>
  </si>
  <si>
    <t>58/040075</t>
  </si>
  <si>
    <t>58/030392</t>
  </si>
  <si>
    <t>58/020207</t>
  </si>
  <si>
    <t>58/020094</t>
  </si>
  <si>
    <t>58/030391</t>
  </si>
  <si>
    <t>58/030015</t>
  </si>
  <si>
    <t>58/050249</t>
  </si>
  <si>
    <t>58/050225</t>
  </si>
  <si>
    <t>58/050230</t>
  </si>
  <si>
    <t>58/050293</t>
  </si>
  <si>
    <t>58/020268</t>
  </si>
  <si>
    <t>57/120023</t>
  </si>
  <si>
    <t>58/020209</t>
  </si>
  <si>
    <t>ฮร-247</t>
  </si>
  <si>
    <t>58/050022</t>
  </si>
  <si>
    <t>58/050021</t>
  </si>
  <si>
    <t>58/050220</t>
  </si>
  <si>
    <t>58/040436</t>
  </si>
  <si>
    <t>ออโต้ สมาร์ท (K Car)</t>
  </si>
  <si>
    <t>58/040199</t>
  </si>
  <si>
    <t xml:space="preserve"> 12/6/15 </t>
  </si>
  <si>
    <t xml:space="preserve"> 12/6/15</t>
  </si>
  <si>
    <t>58/050221</t>
  </si>
  <si>
    <t>58/050421</t>
  </si>
  <si>
    <t xml:space="preserve"> 15/6/15 </t>
  </si>
  <si>
    <t xml:space="preserve"> 15/6/15</t>
  </si>
  <si>
    <t>58/030365</t>
  </si>
  <si>
    <t>กรมทางหลวง 8ฐ-2490</t>
  </si>
  <si>
    <t>58/040505</t>
  </si>
  <si>
    <t>กรมสวัสดิ์ ชพ-9051</t>
  </si>
  <si>
    <t>58/040507</t>
  </si>
  <si>
    <t>58/040506</t>
  </si>
  <si>
    <t>กรมสวัสดิ์ ษฐ-5242</t>
  </si>
  <si>
    <t xml:space="preserve"> 16/6/15 </t>
  </si>
  <si>
    <t xml:space="preserve"> 16/6/15</t>
  </si>
  <si>
    <t>58/050338</t>
  </si>
  <si>
    <t>57/100545</t>
  </si>
  <si>
    <t>58/050327</t>
  </si>
  <si>
    <t xml:space="preserve"> 17/6/15</t>
  </si>
  <si>
    <t>58/030215</t>
  </si>
  <si>
    <t>58/010077</t>
  </si>
  <si>
    <t>58/030002</t>
  </si>
  <si>
    <t>58/050025</t>
  </si>
  <si>
    <t>AEON (แฟนพี่ทิพย์)</t>
  </si>
  <si>
    <t xml:space="preserve"> 5/6/15</t>
  </si>
  <si>
    <t xml:space="preserve"> 18/6/15</t>
  </si>
  <si>
    <t>58/020469</t>
  </si>
  <si>
    <t xml:space="preserve"> 19/6/15</t>
  </si>
  <si>
    <t>58/030273</t>
  </si>
  <si>
    <t xml:space="preserve"> 22/6/15</t>
  </si>
  <si>
    <t>58/050632</t>
  </si>
  <si>
    <t>58/010046</t>
  </si>
  <si>
    <t>58/040402</t>
  </si>
  <si>
    <t>58/050300</t>
  </si>
  <si>
    <t xml:space="preserve"> 23/6/15</t>
  </si>
  <si>
    <t>58/040454</t>
  </si>
  <si>
    <t>กรมสวัสดิ์ ษฬ-1576</t>
  </si>
  <si>
    <t>58/040445</t>
  </si>
  <si>
    <t>58/040241</t>
  </si>
  <si>
    <t>กรมสวัสดิ์ ฮจ-372</t>
  </si>
  <si>
    <t>58/040493</t>
  </si>
  <si>
    <t>58/040546</t>
  </si>
  <si>
    <t>กรมสวัสดิ์ ชล-1416</t>
  </si>
  <si>
    <t>58/040266</t>
  </si>
  <si>
    <t>58/040240</t>
  </si>
  <si>
    <t>กรมสวัสดิ์ ชค-8253</t>
  </si>
  <si>
    <t xml:space="preserve"> 24/6/15</t>
  </si>
  <si>
    <t>กรมสวัสดิ์ ฮก-2396</t>
  </si>
  <si>
    <t>58/050157</t>
  </si>
  <si>
    <t>58/050136</t>
  </si>
  <si>
    <t>58/050101</t>
  </si>
  <si>
    <t>58/050098</t>
  </si>
  <si>
    <t>58/030678</t>
  </si>
  <si>
    <t>58/050630</t>
  </si>
  <si>
    <t>58/010165</t>
  </si>
  <si>
    <t>58/040407</t>
  </si>
  <si>
    <t xml:space="preserve"> 25/6/15</t>
  </si>
  <si>
    <t>58/030216</t>
  </si>
  <si>
    <t>57/100326</t>
  </si>
  <si>
    <t>58/030415</t>
  </si>
  <si>
    <t>58/030508</t>
  </si>
  <si>
    <t>สป. จักรสมอปีก0779</t>
  </si>
  <si>
    <t>58/020538</t>
  </si>
  <si>
    <t>58/020623</t>
  </si>
  <si>
    <t>58/030359</t>
  </si>
  <si>
    <t>58/030425</t>
  </si>
  <si>
    <t>58/010425</t>
  </si>
  <si>
    <t>58/050422</t>
  </si>
  <si>
    <t>ผลิตภัณฑ์ ญก-3586</t>
  </si>
  <si>
    <t>AEON (พร)</t>
  </si>
  <si>
    <t>58/060272</t>
  </si>
  <si>
    <t xml:space="preserve"> 29/6/15</t>
  </si>
  <si>
    <t>57/100458</t>
  </si>
  <si>
    <t>58/050375</t>
  </si>
  <si>
    <t>กรมสวัสดิ์ ชภ-1055</t>
  </si>
  <si>
    <t>58/050345</t>
  </si>
  <si>
    <t>กรมสวัสดิ์ ฌว-8632</t>
  </si>
  <si>
    <t>58/050301</t>
  </si>
  <si>
    <t>No.1</t>
  </si>
  <si>
    <t xml:space="preserve"> 30/6/15</t>
  </si>
  <si>
    <t>58/040441</t>
  </si>
  <si>
    <t>สยามฟาร์ม่า ถจ-2852</t>
  </si>
  <si>
    <t>สยามฟาร์ม่า อษ-9540</t>
  </si>
  <si>
    <t>58/050601</t>
  </si>
  <si>
    <t>57/030327</t>
  </si>
  <si>
    <t>57/010448</t>
  </si>
  <si>
    <t>สยามฟาร์ม่า???</t>
  </si>
  <si>
    <t xml:space="preserve"> 2/7/15</t>
  </si>
  <si>
    <t>58/060101</t>
  </si>
  <si>
    <t xml:space="preserve"> 3/7/15</t>
  </si>
  <si>
    <t>58/060396</t>
  </si>
  <si>
    <t>นข-1004</t>
  </si>
  <si>
    <t>58/050346</t>
  </si>
  <si>
    <t>กรมสวัสดิ์ ฌข-8736</t>
  </si>
  <si>
    <t>58/050484</t>
  </si>
  <si>
    <t>กรมสวัสดิ์ ฮข-8738</t>
  </si>
  <si>
    <t>58/050485</t>
  </si>
  <si>
    <t>58/050431</t>
  </si>
  <si>
    <t>58/040016</t>
  </si>
  <si>
    <t>58/030509</t>
  </si>
  <si>
    <t>58/040022</t>
  </si>
  <si>
    <t xml:space="preserve"> 10/7/15</t>
  </si>
  <si>
    <t>58/050306</t>
  </si>
  <si>
    <t>58/040440</t>
  </si>
  <si>
    <t xml:space="preserve"> 13/7/15</t>
  </si>
  <si>
    <t>จ่ายปันผล</t>
  </si>
  <si>
    <t xml:space="preserve"> 16/7/58</t>
  </si>
  <si>
    <t>จ่าย</t>
  </si>
  <si>
    <t>รับ</t>
  </si>
  <si>
    <t xml:space="preserve">วันที่ </t>
  </si>
  <si>
    <t>???</t>
  </si>
  <si>
    <t>คืนภาษี ธนธร</t>
  </si>
  <si>
    <t>คืนภาษี ณัชมน</t>
  </si>
  <si>
    <t xml:space="preserve"> 15/7/15</t>
  </si>
  <si>
    <t>58/060412</t>
  </si>
  <si>
    <t>58/060170</t>
  </si>
  <si>
    <t xml:space="preserve"> 16/7/15</t>
  </si>
  <si>
    <t>58/050448</t>
  </si>
  <si>
    <t>58/040234</t>
  </si>
  <si>
    <t>58/060179</t>
  </si>
  <si>
    <t>58/060391</t>
  </si>
  <si>
    <t>58/020198</t>
  </si>
  <si>
    <t>58/060103</t>
  </si>
  <si>
    <t>พี่ pop เตรส</t>
  </si>
  <si>
    <t xml:space="preserve"> 17/7/15</t>
  </si>
  <si>
    <t>58/020195</t>
  </si>
  <si>
    <t>58/040362</t>
  </si>
  <si>
    <t xml:space="preserve"> 20/7/15</t>
  </si>
  <si>
    <t>57/120660</t>
  </si>
  <si>
    <t>สป นจ-989</t>
  </si>
  <si>
    <t>58/050607</t>
  </si>
  <si>
    <t>สป ฮบ-5343</t>
  </si>
  <si>
    <t>58/010410</t>
  </si>
  <si>
    <t>สป ฮก-9816</t>
  </si>
  <si>
    <t>ม้าคืนค่าเที่ยวโครเอเชีย</t>
  </si>
  <si>
    <t xml:space="preserve"> 22/7/15</t>
  </si>
  <si>
    <t>58/060590</t>
  </si>
  <si>
    <t xml:space="preserve"> 23/7/15 </t>
  </si>
  <si>
    <t xml:space="preserve"> 23/7/15</t>
  </si>
  <si>
    <t>58/060563</t>
  </si>
  <si>
    <t>58/070071</t>
  </si>
  <si>
    <t xml:space="preserve"> 24/7/15</t>
  </si>
  <si>
    <t>58/050562</t>
  </si>
  <si>
    <t>58/040020</t>
  </si>
  <si>
    <t>58/030588</t>
  </si>
  <si>
    <t xml:space="preserve"> 27/7/15</t>
  </si>
  <si>
    <t xml:space="preserve"> 28/7/15</t>
  </si>
  <si>
    <t>58/050633</t>
  </si>
  <si>
    <t>58/070067</t>
  </si>
  <si>
    <t>58/040281</t>
  </si>
  <si>
    <t>58/060460</t>
  </si>
  <si>
    <t xml:space="preserve"> 29/7/15</t>
  </si>
  <si>
    <t>อี๊คืนค่าเที่ยว</t>
  </si>
  <si>
    <t xml:space="preserve"> 31/7/15</t>
  </si>
  <si>
    <t>58/060347</t>
  </si>
  <si>
    <t>58/070130</t>
  </si>
  <si>
    <t>58/060705</t>
  </si>
  <si>
    <t>58/070024</t>
  </si>
  <si>
    <t>Precious wood</t>
  </si>
  <si>
    <t>Man Can</t>
  </si>
  <si>
    <t xml:space="preserve"> 7/7/15</t>
  </si>
  <si>
    <t xml:space="preserve"> 6/8/15</t>
  </si>
  <si>
    <t>58/060447</t>
  </si>
  <si>
    <t>58/060305</t>
  </si>
  <si>
    <t>58/060660</t>
  </si>
  <si>
    <t>58/060273</t>
  </si>
  <si>
    <t>58/060246</t>
  </si>
  <si>
    <t>58/010230</t>
  </si>
  <si>
    <t xml:space="preserve"> 7/8/15</t>
  </si>
  <si>
    <t>58/060670</t>
  </si>
  <si>
    <t xml:space="preserve"> 10/8/15</t>
  </si>
  <si>
    <t>58/040413</t>
  </si>
  <si>
    <t>58/040334</t>
  </si>
  <si>
    <t>58/040416</t>
  </si>
  <si>
    <t>58/030578</t>
  </si>
  <si>
    <t>58/060051</t>
  </si>
  <si>
    <t>58/060418</t>
  </si>
  <si>
    <t>กรมสวัสดิ์ ฮข-8718</t>
  </si>
  <si>
    <t>58/060693</t>
  </si>
  <si>
    <t>กรมสวัสดิ์ ฮข-8724</t>
  </si>
  <si>
    <t>58/060268</t>
  </si>
  <si>
    <t>กรมสวัสดิ์ ฮจ-3106</t>
  </si>
  <si>
    <t>58/060269</t>
  </si>
  <si>
    <t>กรมสวัสดิ์ ฮข-8721</t>
  </si>
  <si>
    <t>58/060285</t>
  </si>
  <si>
    <t>กรมสวัสดิ์ ฮข-8728</t>
  </si>
  <si>
    <t>58/040044</t>
  </si>
  <si>
    <t>กรมสวัสดิ์ ชง-6841</t>
  </si>
  <si>
    <t xml:space="preserve"> 11/8/15</t>
  </si>
  <si>
    <t>58/050622</t>
  </si>
  <si>
    <t>58/050548</t>
  </si>
  <si>
    <t>58/070018</t>
  </si>
  <si>
    <t>57/040096</t>
  </si>
  <si>
    <t>58/060284</t>
  </si>
  <si>
    <t>58/060031</t>
  </si>
  <si>
    <t xml:space="preserve"> 13/8/15</t>
  </si>
  <si>
    <t xml:space="preserve"> 14/8/15</t>
  </si>
  <si>
    <t>58/070411</t>
  </si>
  <si>
    <t xml:space="preserve"> 17/8/15</t>
  </si>
  <si>
    <t>58/050332</t>
  </si>
  <si>
    <t>58/020315</t>
  </si>
  <si>
    <t>58/040369</t>
  </si>
  <si>
    <t>58/030296</t>
  </si>
  <si>
    <t xml:space="preserve"> 18/8/15</t>
  </si>
  <si>
    <t>58/030408</t>
  </si>
  <si>
    <t>58/050333</t>
  </si>
  <si>
    <t>58/030629</t>
  </si>
  <si>
    <t>สป. จักรสมอปีก 202</t>
  </si>
  <si>
    <t>58/060372</t>
  </si>
  <si>
    <t>58/070029</t>
  </si>
  <si>
    <t xml:space="preserve"> 19/8/15</t>
  </si>
  <si>
    <t>58/070702</t>
  </si>
  <si>
    <t xml:space="preserve"> 24/8/15</t>
  </si>
  <si>
    <t>58/040509</t>
  </si>
  <si>
    <t>58/040427</t>
  </si>
  <si>
    <t>58/080044</t>
  </si>
  <si>
    <t xml:space="preserve"> 25/8/15</t>
  </si>
  <si>
    <t>58/060591</t>
  </si>
  <si>
    <t>58/070002</t>
  </si>
  <si>
    <t>58/080059</t>
  </si>
  <si>
    <t xml:space="preserve"> 26/8/15</t>
  </si>
  <si>
    <t>58/050242</t>
  </si>
  <si>
    <t xml:space="preserve"> 27/8/15</t>
  </si>
  <si>
    <t>58/080080</t>
  </si>
  <si>
    <t>58/070530</t>
  </si>
  <si>
    <t>58/070199</t>
  </si>
  <si>
    <t>58/040510</t>
  </si>
  <si>
    <t xml:space="preserve"> 28/8/15</t>
  </si>
  <si>
    <t>58/040492</t>
  </si>
  <si>
    <t>ลูกค้าโอนเงินผิด</t>
  </si>
  <si>
    <t xml:space="preserve"> 31/8/15</t>
  </si>
  <si>
    <t>58/0705332</t>
  </si>
  <si>
    <t>กรมสวัสดิ์ ชพ-9064</t>
  </si>
  <si>
    <t>58/040444</t>
  </si>
  <si>
    <t>58/040500</t>
  </si>
  <si>
    <t xml:space="preserve"> 1/9/15</t>
  </si>
  <si>
    <t>58/040443</t>
  </si>
  <si>
    <t>58/070244</t>
  </si>
  <si>
    <t>58/050019</t>
  </si>
  <si>
    <t>58/060430</t>
  </si>
  <si>
    <t>58/080021</t>
  </si>
  <si>
    <t>58/070296</t>
  </si>
  <si>
    <t>58/070209</t>
  </si>
  <si>
    <t xml:space="preserve"> 2/9/15</t>
  </si>
  <si>
    <t>58/080286</t>
  </si>
  <si>
    <t>กรมส่ง 1กฎ-127</t>
  </si>
  <si>
    <t>58/070707</t>
  </si>
  <si>
    <t xml:space="preserve"> 3/9/15</t>
  </si>
  <si>
    <t>58/050340</t>
  </si>
  <si>
    <t>58/080155</t>
  </si>
  <si>
    <t>58/070718</t>
  </si>
  <si>
    <t xml:space="preserve"> 4/9/15 </t>
  </si>
  <si>
    <t>58/070132</t>
  </si>
  <si>
    <t>กรมสวัสดิ์ ฮค-6528</t>
  </si>
  <si>
    <t>58/060381</t>
  </si>
  <si>
    <t>กรมสวัสดิ์ ฮข-8737</t>
  </si>
  <si>
    <t>58/070134</t>
  </si>
  <si>
    <t>กรมสวัสดิ์ ฮค-6529</t>
  </si>
  <si>
    <t>58/070133</t>
  </si>
  <si>
    <t>กรมสวัสดิ์ ฮข-8730</t>
  </si>
  <si>
    <t xml:space="preserve"> 7/9/15</t>
  </si>
  <si>
    <t>58/070713</t>
  </si>
  <si>
    <t>กรมสวัสดิ์ ศจ-8072</t>
  </si>
  <si>
    <t xml:space="preserve"> 8/9/15</t>
  </si>
  <si>
    <t>58/060066</t>
  </si>
  <si>
    <t>58/060054</t>
  </si>
  <si>
    <t>58/050222</t>
  </si>
  <si>
    <t>58/060067</t>
  </si>
  <si>
    <t>58/050405</t>
  </si>
  <si>
    <t>58/050618</t>
  </si>
  <si>
    <t>58/080317</t>
  </si>
  <si>
    <t>58/070685</t>
  </si>
  <si>
    <t>58/080117</t>
  </si>
  <si>
    <t>58/060392</t>
  </si>
  <si>
    <t>58/080452</t>
  </si>
  <si>
    <t>58/070397</t>
  </si>
  <si>
    <t>สป ชภ-9022</t>
  </si>
  <si>
    <t>58/080227</t>
  </si>
  <si>
    <t xml:space="preserve"> 9/9/15</t>
  </si>
  <si>
    <t>58/070021</t>
  </si>
  <si>
    <t>58/070704</t>
  </si>
  <si>
    <t>58/050572</t>
  </si>
  <si>
    <t xml:space="preserve"> 11/9/15</t>
  </si>
  <si>
    <t>58/050452</t>
  </si>
  <si>
    <t>58/050392</t>
  </si>
  <si>
    <t>58/060041</t>
  </si>
  <si>
    <t>9ผ-8112</t>
  </si>
  <si>
    <t>58/060038</t>
  </si>
  <si>
    <t xml:space="preserve"> 14/9/15</t>
  </si>
  <si>
    <t>58/060216</t>
  </si>
  <si>
    <t xml:space="preserve"> 16/9/15</t>
  </si>
  <si>
    <t xml:space="preserve"> 17/9/15</t>
  </si>
  <si>
    <t>58/080646</t>
  </si>
  <si>
    <t>กรมส่ง 1กฎ-126</t>
  </si>
  <si>
    <t xml:space="preserve"> 18/9/15</t>
  </si>
  <si>
    <t>58/070664</t>
  </si>
  <si>
    <t xml:space="preserve"> 21/9/15</t>
  </si>
  <si>
    <t>58/080312</t>
  </si>
  <si>
    <t>58/080421</t>
  </si>
  <si>
    <t xml:space="preserve"> 22/9/15</t>
  </si>
  <si>
    <t>58/050384</t>
  </si>
  <si>
    <t>58/080290</t>
  </si>
  <si>
    <t>58/090025</t>
  </si>
  <si>
    <t>2กฉ-4780</t>
  </si>
  <si>
    <t xml:space="preserve"> 23/9/15</t>
  </si>
  <si>
    <t>58/080705</t>
  </si>
  <si>
    <t>58/050175</t>
  </si>
  <si>
    <t>57/100738</t>
  </si>
  <si>
    <t xml:space="preserve"> 24/9/15</t>
  </si>
  <si>
    <t>58/080669</t>
  </si>
  <si>
    <t>ระยอง ชย-764</t>
  </si>
  <si>
    <t>58/080413</t>
  </si>
  <si>
    <t>ระยอง กท-925</t>
  </si>
  <si>
    <t>ระยอง 1ฬ-7297</t>
  </si>
  <si>
    <t>58/080345</t>
  </si>
  <si>
    <t>58/080616</t>
  </si>
  <si>
    <t>58/090034</t>
  </si>
  <si>
    <t>58/080585</t>
  </si>
  <si>
    <t>58/080587</t>
  </si>
  <si>
    <t>58/030384</t>
  </si>
  <si>
    <t>58/090064</t>
  </si>
  <si>
    <t xml:space="preserve"> 25/9/15</t>
  </si>
  <si>
    <t>58/010463</t>
  </si>
  <si>
    <t>58/080258</t>
  </si>
  <si>
    <t xml:space="preserve"> 28/9/15</t>
  </si>
  <si>
    <t>58/090148</t>
  </si>
  <si>
    <t>กรมโย อว-8141</t>
  </si>
  <si>
    <t>58/070487</t>
  </si>
  <si>
    <t xml:space="preserve"> 29/9/15 </t>
  </si>
  <si>
    <t xml:space="preserve"> 29/9/15</t>
  </si>
  <si>
    <t>58/070065</t>
  </si>
  <si>
    <t>58/070143</t>
  </si>
  <si>
    <t>58/060303</t>
  </si>
  <si>
    <t>58/060630</t>
  </si>
  <si>
    <t xml:space="preserve"> 30/9/15</t>
  </si>
  <si>
    <t>58/070576</t>
  </si>
  <si>
    <t>58/040515</t>
  </si>
  <si>
    <t>58/090117</t>
  </si>
  <si>
    <t>58/090174</t>
  </si>
  <si>
    <t>กรมพัฒน์ ฮย-6396</t>
  </si>
  <si>
    <t>58/090173</t>
  </si>
  <si>
    <t>กรมพัฒน์ ฮย-2325</t>
  </si>
  <si>
    <t>58/090072</t>
  </si>
  <si>
    <t>58/080639</t>
  </si>
  <si>
    <t>orix</t>
  </si>
  <si>
    <t>กรมสวัสดิ์</t>
  </si>
  <si>
    <t>58/060623</t>
  </si>
  <si>
    <t>ชภ-1061</t>
  </si>
  <si>
    <t xml:space="preserve"> 1/10/15</t>
  </si>
  <si>
    <t>58/090188</t>
  </si>
  <si>
    <t>58/070054</t>
  </si>
  <si>
    <t>58/080137</t>
  </si>
  <si>
    <t>58/070312</t>
  </si>
  <si>
    <t>58/070058</t>
  </si>
  <si>
    <t>58/060699</t>
  </si>
  <si>
    <t>58/060568</t>
  </si>
  <si>
    <t>58/080160</t>
  </si>
  <si>
    <t>58/070042</t>
  </si>
  <si>
    <t>58/070258</t>
  </si>
  <si>
    <t>58/070044</t>
  </si>
  <si>
    <t>58/070045</t>
  </si>
  <si>
    <t>58/060354</t>
  </si>
  <si>
    <t>58/070043</t>
  </si>
  <si>
    <t>58/060355</t>
  </si>
  <si>
    <t>58/080149</t>
  </si>
  <si>
    <t xml:space="preserve"> 5/10/15</t>
  </si>
  <si>
    <t>58/080231</t>
  </si>
  <si>
    <t>58/080232</t>
  </si>
  <si>
    <t>58/080228</t>
  </si>
  <si>
    <t>58/080359</t>
  </si>
  <si>
    <t>ยต-8112</t>
  </si>
  <si>
    <t>58/080226</t>
  </si>
  <si>
    <t>58/090428</t>
  </si>
  <si>
    <t>58/090008</t>
  </si>
  <si>
    <t>กรมสวัสดิ์ ฮข-8747</t>
  </si>
  <si>
    <t>NTT</t>
  </si>
  <si>
    <t>ยอดโอนทั้งหมดของปี 14</t>
  </si>
  <si>
    <t xml:space="preserve"> 9/10/15</t>
  </si>
  <si>
    <t>58/060395</t>
  </si>
  <si>
    <t>สยามฟาร์ม่า 2กฉ-2130</t>
  </si>
  <si>
    <t>58/060455</t>
  </si>
  <si>
    <t>58/060609</t>
  </si>
  <si>
    <t xml:space="preserve"> 7/10/15</t>
  </si>
  <si>
    <t xml:space="preserve"> 12/10/15</t>
  </si>
  <si>
    <t xml:space="preserve"> 21/10/15</t>
  </si>
  <si>
    <t>Michelin</t>
  </si>
  <si>
    <t xml:space="preserve"> 26/10/15</t>
  </si>
  <si>
    <t>ป๋าแดง</t>
  </si>
  <si>
    <t>พจ-1414</t>
  </si>
  <si>
    <t>58/100535</t>
  </si>
  <si>
    <t xml:space="preserve"> 29/10/15</t>
  </si>
  <si>
    <t xml:space="preserve"> 28/10/15</t>
  </si>
  <si>
    <t xml:space="preserve"> 20/10/15</t>
  </si>
  <si>
    <t xml:space="preserve"> 31/10/15</t>
  </si>
  <si>
    <t>สิริส่งเสริม</t>
  </si>
  <si>
    <t>58/060452</t>
  </si>
  <si>
    <t xml:space="preserve"> 2/11/15</t>
  </si>
  <si>
    <t xml:space="preserve"> 3/11/15</t>
  </si>
  <si>
    <t xml:space="preserve"> 6/11/15</t>
  </si>
  <si>
    <t>58/080615</t>
  </si>
  <si>
    <t xml:space="preserve"> 9/11/15</t>
  </si>
  <si>
    <t>58/100588</t>
  </si>
  <si>
    <t xml:space="preserve"> 17/11/15</t>
  </si>
  <si>
    <t>58/090386</t>
  </si>
  <si>
    <t>58/100319</t>
  </si>
  <si>
    <t>58/090346</t>
  </si>
  <si>
    <t>58/100388</t>
  </si>
  <si>
    <t>58/100352</t>
  </si>
  <si>
    <t xml:space="preserve"> 18/11/15</t>
  </si>
  <si>
    <t xml:space="preserve"> 23/11/15</t>
  </si>
  <si>
    <t>58/100142</t>
  </si>
  <si>
    <t xml:space="preserve"> 25/11/15</t>
  </si>
  <si>
    <t>58/100718</t>
  </si>
  <si>
    <t>58/110005</t>
  </si>
  <si>
    <t>58/100024</t>
  </si>
  <si>
    <t>58/100204</t>
  </si>
  <si>
    <t xml:space="preserve"> 27/11/15</t>
  </si>
  <si>
    <t xml:space="preserve"> 30/11/15</t>
  </si>
  <si>
    <t>58/110007</t>
  </si>
  <si>
    <t>58/070531</t>
  </si>
  <si>
    <t>58/100576</t>
  </si>
  <si>
    <t>58/100608</t>
  </si>
  <si>
    <t xml:space="preserve"> 1/12/15</t>
  </si>
  <si>
    <t>58/100439</t>
  </si>
  <si>
    <t>58/100537</t>
  </si>
  <si>
    <t xml:space="preserve"> 5/11/15</t>
  </si>
  <si>
    <t>Friendship</t>
  </si>
  <si>
    <t xml:space="preserve"> 2/12/15</t>
  </si>
  <si>
    <t>58/100278</t>
  </si>
  <si>
    <t>ระยอง นข-1004</t>
  </si>
  <si>
    <t xml:space="preserve"> 04/12/15</t>
  </si>
  <si>
    <t>กรมส่ง ฮพ-4042</t>
  </si>
  <si>
    <t>58/110262</t>
  </si>
  <si>
    <t xml:space="preserve"> 11/12/15</t>
  </si>
  <si>
    <t>58/100531</t>
  </si>
  <si>
    <t>58/100660</t>
  </si>
  <si>
    <t>58/100530</t>
  </si>
  <si>
    <t>58/100438</t>
  </si>
  <si>
    <t xml:space="preserve"> 15/12/15</t>
  </si>
  <si>
    <t xml:space="preserve"> 14/12/15</t>
  </si>
  <si>
    <t xml:space="preserve"> 16/12/15</t>
  </si>
  <si>
    <t>58/110384</t>
  </si>
  <si>
    <t>กรมส่ง 1กฎ-128</t>
  </si>
  <si>
    <t>58/080427</t>
  </si>
  <si>
    <t>58/100689</t>
  </si>
  <si>
    <t>58/110174</t>
  </si>
  <si>
    <t>58/100653</t>
  </si>
  <si>
    <t>Income</t>
  </si>
  <si>
    <t>Standard</t>
  </si>
  <si>
    <t>Citi</t>
  </si>
  <si>
    <t>SME Aey</t>
  </si>
  <si>
    <t>SME Torn</t>
  </si>
  <si>
    <t>Wave</t>
  </si>
  <si>
    <t>KTC</t>
  </si>
  <si>
    <t>หลง</t>
  </si>
  <si>
    <t>ป๋า</t>
  </si>
  <si>
    <t>แม่</t>
  </si>
  <si>
    <t>AMEX</t>
  </si>
  <si>
    <t>SCB</t>
  </si>
  <si>
    <t>KrungSri</t>
  </si>
  <si>
    <t>AIA</t>
  </si>
  <si>
    <t>Outcome</t>
  </si>
  <si>
    <t>รายรับคงเหลือต่อเดือน</t>
  </si>
  <si>
    <t>Platinum</t>
  </si>
  <si>
    <t>57/080180</t>
  </si>
  <si>
    <t>earth starflag</t>
  </si>
  <si>
    <t>วษ-7933</t>
  </si>
  <si>
    <t xml:space="preserve"> 21/12/15</t>
  </si>
  <si>
    <t>58/110586</t>
  </si>
  <si>
    <t>อว-8141</t>
  </si>
  <si>
    <t>58/110008</t>
  </si>
  <si>
    <t>58/110131</t>
  </si>
  <si>
    <t>58/110332</t>
  </si>
  <si>
    <t>58/080261</t>
  </si>
  <si>
    <t>58/050518</t>
  </si>
  <si>
    <t>58/070477</t>
  </si>
  <si>
    <t>58/100383</t>
  </si>
  <si>
    <t>58/110209</t>
  </si>
  <si>
    <t xml:space="preserve"> 22/12/15</t>
  </si>
  <si>
    <t>58/110527</t>
  </si>
  <si>
    <t xml:space="preserve"> 24/12/15</t>
  </si>
  <si>
    <t>58/100384</t>
  </si>
  <si>
    <t>58/050307</t>
  </si>
  <si>
    <t>58/100734</t>
  </si>
  <si>
    <t xml:space="preserve"> 19/12/15</t>
  </si>
  <si>
    <t>58/120054</t>
  </si>
  <si>
    <t>สมวรรณ</t>
  </si>
  <si>
    <t>สมวรรณกรมพัฒน์</t>
  </si>
  <si>
    <t xml:space="preserve"> 25/12/15</t>
  </si>
  <si>
    <t>58/090351</t>
  </si>
  <si>
    <t>ชิน</t>
  </si>
  <si>
    <t>58/120325</t>
  </si>
  <si>
    <t>ษต-3150</t>
  </si>
  <si>
    <t xml:space="preserve"> 23/12/15</t>
  </si>
  <si>
    <t>58/120559</t>
  </si>
  <si>
    <t>ธนาคารกรุงเทพ</t>
  </si>
  <si>
    <t xml:space="preserve"> 28/12/14</t>
  </si>
  <si>
    <t>58/120579</t>
  </si>
  <si>
    <t>เฉลิมพล</t>
  </si>
  <si>
    <t>ญล-97</t>
  </si>
  <si>
    <t xml:space="preserve"> 29/12/15</t>
  </si>
  <si>
    <t>58/080559</t>
  </si>
  <si>
    <t>58/080560</t>
  </si>
  <si>
    <t>58/080466</t>
  </si>
  <si>
    <t>58/070516</t>
  </si>
  <si>
    <t>58/110080</t>
  </si>
  <si>
    <t xml:space="preserve"> 29/12/58</t>
  </si>
  <si>
    <t>คงเหลือจ่ายภาษี</t>
  </si>
  <si>
    <t xml:space="preserve"> 4/1/16</t>
  </si>
  <si>
    <t xml:space="preserve"> 30/12/15</t>
  </si>
  <si>
    <t>58/100676</t>
  </si>
  <si>
    <t>58/100712</t>
  </si>
  <si>
    <t xml:space="preserve"> 31/12/15</t>
  </si>
  <si>
    <t xml:space="preserve"> 28/12/15</t>
  </si>
  <si>
    <t xml:space="preserve"> 5/1/16</t>
  </si>
  <si>
    <t>ยืมหลงไปเข้าเช็ค รอยอดหลวงโอนมาแล้วโอนคืนหลงด้วย</t>
  </si>
  <si>
    <t>โอนมาจาก CRD TMB หลง</t>
  </si>
  <si>
    <t xml:space="preserve"> 6/1/16</t>
  </si>
  <si>
    <t>58/070078</t>
  </si>
  <si>
    <t>โอนมาจาก CRD ธนชาติหลง</t>
  </si>
  <si>
    <t xml:space="preserve"> 07/01/16</t>
  </si>
  <si>
    <t>ยืมจ่ายค่าบัตรจาก dialy saving</t>
  </si>
  <si>
    <t xml:space="preserve"> 11/1/16</t>
  </si>
  <si>
    <t xml:space="preserve"> 10/1/16</t>
  </si>
  <si>
    <t xml:space="preserve">โอนจากกสิกรดีดีคืนแล้ว </t>
  </si>
  <si>
    <t>เหลือคงค้าง 20000</t>
  </si>
  <si>
    <t>DTAC เครื่องรูดบัตร</t>
  </si>
  <si>
    <t>AIS เครื่องรูดบัตร</t>
  </si>
  <si>
    <t>ค่าโทรศัพท์</t>
  </si>
  <si>
    <t xml:space="preserve"> 02276-1216</t>
  </si>
  <si>
    <t xml:space="preserve"> 27/1/16</t>
  </si>
  <si>
    <t xml:space="preserve"> 14/1/16</t>
  </si>
  <si>
    <t>59/010291</t>
  </si>
  <si>
    <t xml:space="preserve"> 15/1/16</t>
  </si>
  <si>
    <t>58/110222</t>
  </si>
  <si>
    <t>58/110198</t>
  </si>
  <si>
    <t xml:space="preserve"> 18/1/16</t>
  </si>
  <si>
    <t>58/100678</t>
  </si>
  <si>
    <t xml:space="preserve"> 19/1/16</t>
  </si>
  <si>
    <t>58/120470</t>
  </si>
  <si>
    <t>กรมพัฒน์ 3กต-7535</t>
  </si>
  <si>
    <t>58/090242</t>
  </si>
  <si>
    <t>ต้อมฝรั่ง</t>
  </si>
  <si>
    <t xml:space="preserve"> 20/1/16</t>
  </si>
  <si>
    <t>58/090524</t>
  </si>
  <si>
    <t>58/090403</t>
  </si>
  <si>
    <t>58/120320</t>
  </si>
  <si>
    <t xml:space="preserve"> 21/1/16</t>
  </si>
  <si>
    <t xml:space="preserve">58/090412 </t>
  </si>
  <si>
    <t>58/080532</t>
  </si>
  <si>
    <t>58/090547</t>
  </si>
  <si>
    <t>58/080096</t>
  </si>
  <si>
    <t xml:space="preserve"> 22/1/16</t>
  </si>
  <si>
    <t>58/110453</t>
  </si>
  <si>
    <t xml:space="preserve"> 25/1/16</t>
  </si>
  <si>
    <t xml:space="preserve"> 26/1/16</t>
  </si>
  <si>
    <t>58/120390</t>
  </si>
  <si>
    <t>58/120283</t>
  </si>
  <si>
    <t xml:space="preserve"> 28/1/16</t>
  </si>
  <si>
    <t>58/120082</t>
  </si>
  <si>
    <t>58/120444</t>
  </si>
  <si>
    <t>58/100675</t>
  </si>
  <si>
    <t>ประกันแสงเจริญ</t>
  </si>
  <si>
    <t>58/120591</t>
  </si>
  <si>
    <t>บท-8305</t>
  </si>
  <si>
    <t xml:space="preserve"> 29/1/16</t>
  </si>
  <si>
    <t xml:space="preserve"> 30/1/16</t>
  </si>
  <si>
    <t>สถิตพรแนะนำมา</t>
  </si>
  <si>
    <t xml:space="preserve"> 1/2/16</t>
  </si>
  <si>
    <t>59/010136</t>
  </si>
  <si>
    <t>58/120496</t>
  </si>
  <si>
    <t xml:space="preserve"> 31/1/16</t>
  </si>
  <si>
    <t xml:space="preserve"> 2/2/16</t>
  </si>
  <si>
    <t>เมย์น้องไอ้แนน</t>
  </si>
  <si>
    <t>กค-3382</t>
  </si>
  <si>
    <t>58/020009</t>
  </si>
  <si>
    <t xml:space="preserve"> 4/2/16</t>
  </si>
  <si>
    <t xml:space="preserve"> 4/2/16 </t>
  </si>
  <si>
    <t>58/100014</t>
  </si>
  <si>
    <t>59/010038</t>
  </si>
  <si>
    <t>59/010231</t>
  </si>
  <si>
    <t>58/120694</t>
  </si>
  <si>
    <t xml:space="preserve"> 5/2/16</t>
  </si>
  <si>
    <t>บ-7632</t>
  </si>
  <si>
    <t>58/020131</t>
  </si>
  <si>
    <t>59/010430</t>
  </si>
  <si>
    <t>59/010121</t>
  </si>
  <si>
    <t xml:space="preserve"> 8/2/16</t>
  </si>
  <si>
    <t>59/010421</t>
  </si>
  <si>
    <t>59/010320</t>
  </si>
  <si>
    <t>59/010031</t>
  </si>
  <si>
    <t xml:space="preserve"> 11/2/16</t>
  </si>
  <si>
    <t>ฮม-6366</t>
  </si>
  <si>
    <t>58/090159</t>
  </si>
  <si>
    <t>รายจ่ายต่อเดือน</t>
  </si>
  <si>
    <t xml:space="preserve"> 12/2/16</t>
  </si>
  <si>
    <t xml:space="preserve"> 15/2/16</t>
  </si>
  <si>
    <t>58/110366</t>
  </si>
  <si>
    <t>กรมสวัสดิ์ ชภ-1063</t>
  </si>
  <si>
    <t>กรมสวัสดิ์ ฌข-8722</t>
  </si>
  <si>
    <t>58/110365</t>
  </si>
  <si>
    <t>58/120633</t>
  </si>
  <si>
    <t xml:space="preserve"> 16/2/16</t>
  </si>
  <si>
    <t>58/110172</t>
  </si>
  <si>
    <t>59/010559</t>
  </si>
  <si>
    <t xml:space="preserve"> 18/2/16</t>
  </si>
  <si>
    <t>58/080651</t>
  </si>
  <si>
    <t xml:space="preserve"> 19/2/16</t>
  </si>
  <si>
    <t>59/010037</t>
  </si>
  <si>
    <t xml:space="preserve"> 20/2/16</t>
  </si>
  <si>
    <t>แป๊ะซ้ง</t>
  </si>
  <si>
    <t>59/020235</t>
  </si>
  <si>
    <t>59/020459</t>
  </si>
  <si>
    <t xml:space="preserve"> 22/2/16</t>
  </si>
  <si>
    <t>แป๊ะซ้ง ฝากจ่ายค่ายกรถ</t>
  </si>
  <si>
    <t>59/020484</t>
  </si>
  <si>
    <t xml:space="preserve"> 23/2/16</t>
  </si>
  <si>
    <t xml:space="preserve"> 24/2/16</t>
  </si>
  <si>
    <t>58/120159</t>
  </si>
  <si>
    <t>58/120517</t>
  </si>
  <si>
    <t>สป. ฮล-2748</t>
  </si>
  <si>
    <t>58/110399</t>
  </si>
  <si>
    <t>58/110258</t>
  </si>
  <si>
    <t>59/010228</t>
  </si>
  <si>
    <t>58/120093</t>
  </si>
  <si>
    <t>58/120467</t>
  </si>
  <si>
    <t xml:space="preserve"> 25/2/16</t>
  </si>
  <si>
    <t>58/090413</t>
  </si>
  <si>
    <t>59/010167</t>
  </si>
  <si>
    <t xml:space="preserve"> 29/2/16</t>
  </si>
  <si>
    <t xml:space="preserve"> 1/3/16</t>
  </si>
  <si>
    <t>59/020135</t>
  </si>
  <si>
    <t xml:space="preserve"> 2/3/16</t>
  </si>
  <si>
    <t>58/110445</t>
  </si>
  <si>
    <t>58/120218</t>
  </si>
  <si>
    <t>59/020037</t>
  </si>
  <si>
    <t xml:space="preserve"> 4/3/16</t>
  </si>
  <si>
    <t>58/100517</t>
  </si>
  <si>
    <t>59/010468</t>
  </si>
  <si>
    <t xml:space="preserve"> 7/3/16</t>
  </si>
  <si>
    <t>58/090525</t>
  </si>
  <si>
    <t>aeon</t>
  </si>
  <si>
    <t xml:space="preserve"> 8/3/16</t>
  </si>
  <si>
    <t>58/100164</t>
  </si>
  <si>
    <t>59/020098</t>
  </si>
  <si>
    <t>กรมจัด ฮค-7067</t>
  </si>
  <si>
    <t>59/020099</t>
  </si>
  <si>
    <t xml:space="preserve"> 10/3/16</t>
  </si>
  <si>
    <t>59/020485</t>
  </si>
  <si>
    <t>ลย-4596</t>
  </si>
  <si>
    <t xml:space="preserve"> 14/3/16</t>
  </si>
  <si>
    <t xml:space="preserve"> 15/3/16</t>
  </si>
  <si>
    <t>ฮบ-1025</t>
  </si>
  <si>
    <t>59/020346</t>
  </si>
  <si>
    <t xml:space="preserve"> 17/3/16</t>
  </si>
  <si>
    <t>59/010594</t>
  </si>
  <si>
    <t>59/010299</t>
  </si>
  <si>
    <t>กรมสวัสดื ชภ-1051</t>
  </si>
  <si>
    <t>59/020236</t>
  </si>
  <si>
    <t>59/020026</t>
  </si>
  <si>
    <t xml:space="preserve"> 18/3/16</t>
  </si>
  <si>
    <t>59/010534</t>
  </si>
  <si>
    <t>58/110079</t>
  </si>
  <si>
    <t>58/100733</t>
  </si>
  <si>
    <t>58/100732</t>
  </si>
  <si>
    <t xml:space="preserve"> 19/3/16</t>
  </si>
  <si>
    <t>59/020293</t>
  </si>
  <si>
    <t xml:space="preserve"> 21/3/16</t>
  </si>
  <si>
    <t>59/010311</t>
  </si>
  <si>
    <t>กรมสวัสดิ์ ฮฉ-1482</t>
  </si>
  <si>
    <t>59/020549</t>
  </si>
  <si>
    <t>59/010496</t>
  </si>
  <si>
    <t xml:space="preserve"> 24/3/16 </t>
  </si>
  <si>
    <t>58/120529</t>
  </si>
  <si>
    <t>59/010400</t>
  </si>
  <si>
    <t>58/120434</t>
  </si>
  <si>
    <t>สป. ฎล-1528</t>
  </si>
  <si>
    <t xml:space="preserve"> 25/3/16</t>
  </si>
  <si>
    <t xml:space="preserve"> 29/3/16</t>
  </si>
  <si>
    <t>59/020375</t>
  </si>
  <si>
    <t>59/020580</t>
  </si>
  <si>
    <t>KingPower</t>
  </si>
  <si>
    <t xml:space="preserve"> 31/3/16</t>
  </si>
  <si>
    <t>59/010452</t>
  </si>
  <si>
    <t>กรมสวัสดิ์ ฮล-1829</t>
  </si>
  <si>
    <t>59/010451</t>
  </si>
  <si>
    <t>กรมสวัสดิ์ ฮล-1824</t>
  </si>
  <si>
    <t>59/010450</t>
  </si>
  <si>
    <t>59/020335</t>
  </si>
  <si>
    <t xml:space="preserve"> 4/4/16</t>
  </si>
  <si>
    <t>58/120370</t>
  </si>
  <si>
    <t xml:space="preserve"> 23/3/16</t>
  </si>
  <si>
    <t xml:space="preserve"> 7/4/16</t>
  </si>
  <si>
    <t>59/010003</t>
  </si>
  <si>
    <t xml:space="preserve"> 8/4/16</t>
  </si>
  <si>
    <t xml:space="preserve"> 8/4/16 </t>
  </si>
  <si>
    <t>58/120288</t>
  </si>
  <si>
    <t>59/020616</t>
  </si>
  <si>
    <t>59/020571</t>
  </si>
  <si>
    <t xml:space="preserve"> 11/4/16</t>
  </si>
  <si>
    <t>59/020380</t>
  </si>
  <si>
    <t>59/020501</t>
  </si>
  <si>
    <t>59/010495</t>
  </si>
  <si>
    <t xml:space="preserve"> 12/4/16</t>
  </si>
  <si>
    <t xml:space="preserve"> 25/4/16</t>
  </si>
  <si>
    <t xml:space="preserve"> 18/4/16</t>
  </si>
  <si>
    <t>58/020495</t>
  </si>
  <si>
    <t>59/020555</t>
  </si>
  <si>
    <t>59/030602</t>
  </si>
  <si>
    <t>กรมจัด ฮล-4278</t>
  </si>
  <si>
    <t>59/030446</t>
  </si>
  <si>
    <t xml:space="preserve"> 26/4/16</t>
  </si>
  <si>
    <t>59/030443</t>
  </si>
  <si>
    <t>59/030168</t>
  </si>
  <si>
    <t xml:space="preserve"> 9/3/16</t>
  </si>
  <si>
    <t>59/010517</t>
  </si>
  <si>
    <t xml:space="preserve"> 27/4/16</t>
  </si>
  <si>
    <t xml:space="preserve"> 28/4/16 </t>
  </si>
  <si>
    <t xml:space="preserve"> 28/4/16</t>
  </si>
  <si>
    <t>59/030318</t>
  </si>
  <si>
    <t>59/020505</t>
  </si>
  <si>
    <t xml:space="preserve"> 29/4/16</t>
  </si>
  <si>
    <t>59/020036</t>
  </si>
  <si>
    <t>กรมสวัสดิ์ ชภ-1056</t>
  </si>
  <si>
    <t>59/010264</t>
  </si>
  <si>
    <t>59/030011</t>
  </si>
  <si>
    <t xml:space="preserve"> 3/5/16</t>
  </si>
  <si>
    <t>59/030547</t>
  </si>
  <si>
    <t xml:space="preserve"> 22/4/16</t>
  </si>
  <si>
    <t xml:space="preserve"> 30/4/16</t>
  </si>
  <si>
    <t xml:space="preserve"> 6/5/16</t>
  </si>
  <si>
    <t>59/050066</t>
  </si>
  <si>
    <t>กอ-5032</t>
  </si>
  <si>
    <t xml:space="preserve"> 12/5/16</t>
  </si>
  <si>
    <t>58/110115</t>
  </si>
  <si>
    <t>58/110331</t>
  </si>
  <si>
    <t xml:space="preserve"> 17/5/16</t>
  </si>
  <si>
    <t>59/030508</t>
  </si>
  <si>
    <t>กรมสวัสดิ์ ชภ-1061</t>
  </si>
  <si>
    <t>59/030239</t>
  </si>
  <si>
    <t>59/030535</t>
  </si>
  <si>
    <t>59/010566</t>
  </si>
  <si>
    <t>59/030530</t>
  </si>
  <si>
    <t>59/030238</t>
  </si>
  <si>
    <t>59/030501</t>
  </si>
  <si>
    <t>59/030562</t>
  </si>
  <si>
    <t xml:space="preserve"> 18/5/16</t>
  </si>
  <si>
    <t>59/030502</t>
  </si>
  <si>
    <t>58/080207</t>
  </si>
  <si>
    <t>59/030550</t>
  </si>
  <si>
    <t>59/030349</t>
  </si>
  <si>
    <t xml:space="preserve"> 19/5/16</t>
  </si>
  <si>
    <t>58/090523</t>
  </si>
  <si>
    <t xml:space="preserve"> 24/5/16</t>
  </si>
  <si>
    <t xml:space="preserve"> 23/5/16</t>
  </si>
  <si>
    <t>58/120346</t>
  </si>
  <si>
    <t xml:space="preserve"> 25/5/16</t>
  </si>
  <si>
    <t>กร-8782</t>
  </si>
  <si>
    <t xml:space="preserve"> 9/5/16</t>
  </si>
  <si>
    <t xml:space="preserve"> 27/5/16</t>
  </si>
  <si>
    <t>58/100529</t>
  </si>
  <si>
    <t>59/040149</t>
  </si>
  <si>
    <t xml:space="preserve"> 30/5/16</t>
  </si>
  <si>
    <t>59/050001</t>
  </si>
  <si>
    <t xml:space="preserve"> 31/5/16</t>
  </si>
  <si>
    <t>59/020548</t>
  </si>
  <si>
    <t>กรมสวัสดิ์ ฮข-8723</t>
  </si>
  <si>
    <t xml:space="preserve"> 1/6/16</t>
  </si>
  <si>
    <t>ค่ายาง อาศักดา</t>
  </si>
  <si>
    <t xml:space="preserve"> 2/5/59 </t>
  </si>
  <si>
    <t xml:space="preserve"> 2/5/59</t>
  </si>
  <si>
    <t xml:space="preserve"> 3/6/16</t>
  </si>
  <si>
    <t>58/110165</t>
  </si>
  <si>
    <t xml:space="preserve"> 6/6/16</t>
  </si>
  <si>
    <t>59/050583</t>
  </si>
  <si>
    <t>ขลุ่ย</t>
  </si>
  <si>
    <t>59/030063</t>
  </si>
  <si>
    <t>58/110290</t>
  </si>
  <si>
    <t>58/110121</t>
  </si>
  <si>
    <t xml:space="preserve"> 7/6/16</t>
  </si>
  <si>
    <t>59/030414</t>
  </si>
  <si>
    <t>กรมสวัสดิ์ ฮน-7081</t>
  </si>
  <si>
    <t>58/090218</t>
  </si>
  <si>
    <t>58/080660</t>
  </si>
  <si>
    <t>59/010484</t>
  </si>
  <si>
    <t xml:space="preserve"> 9/6/16</t>
  </si>
  <si>
    <t>59/030248</t>
  </si>
  <si>
    <t>กรมสวัสดิ์ ฌข-8727</t>
  </si>
  <si>
    <t>59/030517</t>
  </si>
  <si>
    <t>59/060225</t>
  </si>
  <si>
    <t xml:space="preserve"> 13/6/16</t>
  </si>
  <si>
    <t>59/050546</t>
  </si>
  <si>
    <t xml:space="preserve"> 14/6/16</t>
  </si>
  <si>
    <t>58/110312</t>
  </si>
  <si>
    <t>58/120321</t>
  </si>
  <si>
    <t xml:space="preserve"> 26/5/16</t>
  </si>
  <si>
    <t>ป้องกันราชอาณาจักร</t>
  </si>
  <si>
    <t>59/020130</t>
  </si>
  <si>
    <t>ฮฉ-9670</t>
  </si>
  <si>
    <t xml:space="preserve"> 16/6/16</t>
  </si>
  <si>
    <t>59/040168</t>
  </si>
  <si>
    <t>Puma โอนคืน</t>
  </si>
  <si>
    <t xml:space="preserve"> 20/6/16</t>
  </si>
  <si>
    <t>59/060486</t>
  </si>
  <si>
    <t>รอเช็ค</t>
  </si>
  <si>
    <t xml:space="preserve"> 24/6/16</t>
  </si>
  <si>
    <t>58/060602</t>
  </si>
  <si>
    <t xml:space="preserve"> 27/6/16</t>
  </si>
  <si>
    <t xml:space="preserve"> 28/6/16</t>
  </si>
  <si>
    <t>59/060144</t>
  </si>
  <si>
    <t xml:space="preserve"> 29/6/16 </t>
  </si>
  <si>
    <t xml:space="preserve"> 29/6/16</t>
  </si>
  <si>
    <t>58/120295</t>
  </si>
  <si>
    <t>58/120219</t>
  </si>
  <si>
    <t xml:space="preserve"> 4/7/16</t>
  </si>
  <si>
    <t>59/060058</t>
  </si>
  <si>
    <t>กรมพัฒน์ 2กธ-5248</t>
  </si>
  <si>
    <t>59/060336</t>
  </si>
  <si>
    <t xml:space="preserve"> 5/7/16</t>
  </si>
  <si>
    <t>59/010203</t>
  </si>
  <si>
    <t>59/010314</t>
  </si>
  <si>
    <t xml:space="preserve"> 59/020442</t>
  </si>
  <si>
    <t>59/040368</t>
  </si>
  <si>
    <t>59/050660</t>
  </si>
  <si>
    <t>59/050545</t>
  </si>
  <si>
    <t>59/060220</t>
  </si>
  <si>
    <t>58/120341</t>
  </si>
  <si>
    <t>59/040376</t>
  </si>
  <si>
    <t>สป. ฮจ-5466</t>
  </si>
  <si>
    <t>59/040443</t>
  </si>
  <si>
    <t>59/050262</t>
  </si>
  <si>
    <t>59/050141</t>
  </si>
  <si>
    <t xml:space="preserve"> 6/7/16</t>
  </si>
  <si>
    <t>59/010455</t>
  </si>
  <si>
    <t>58/120362</t>
  </si>
  <si>
    <t>สป. ภล-8889</t>
  </si>
  <si>
    <t xml:space="preserve"> 30/6/16</t>
  </si>
  <si>
    <t xml:space="preserve"> 21/6/16</t>
  </si>
  <si>
    <t xml:space="preserve"> 59/020133</t>
  </si>
  <si>
    <t>ฮฉ-9662</t>
  </si>
  <si>
    <t>I.A.</t>
  </si>
  <si>
    <t xml:space="preserve"> 8/7/16</t>
  </si>
  <si>
    <t>59/070188</t>
  </si>
  <si>
    <t xml:space="preserve"> 12/7/16</t>
  </si>
  <si>
    <t xml:space="preserve"> 11/7/16</t>
  </si>
  <si>
    <t>59/060231</t>
  </si>
  <si>
    <t>59/020643</t>
  </si>
  <si>
    <t xml:space="preserve"> 13/7/16</t>
  </si>
  <si>
    <t>59/050029</t>
  </si>
  <si>
    <t>59/060240</t>
  </si>
  <si>
    <t xml:space="preserve"> 15/7/16</t>
  </si>
  <si>
    <t xml:space="preserve"> 14/7/16</t>
  </si>
  <si>
    <t>59/020445</t>
  </si>
  <si>
    <t>59/050227</t>
  </si>
  <si>
    <t>59/020239</t>
  </si>
  <si>
    <t>59/020142</t>
  </si>
  <si>
    <t>59/020066</t>
  </si>
  <si>
    <t>59/010563</t>
  </si>
  <si>
    <t>59/010555</t>
  </si>
  <si>
    <t>59/020509</t>
  </si>
  <si>
    <t>59/030001</t>
  </si>
  <si>
    <t>59/020352</t>
  </si>
  <si>
    <t xml:space="preserve"> 20/7/16</t>
  </si>
  <si>
    <t>59/030421</t>
  </si>
  <si>
    <t>59/020143</t>
  </si>
  <si>
    <t>59/010262</t>
  </si>
  <si>
    <t>59/020422</t>
  </si>
  <si>
    <t>58/120292</t>
  </si>
  <si>
    <t>59/050316</t>
  </si>
  <si>
    <t>59/030728</t>
  </si>
  <si>
    <t>59/020440</t>
  </si>
  <si>
    <t>กรมโย ฮจ-6626</t>
  </si>
  <si>
    <t>59/020423</t>
  </si>
  <si>
    <t>กรมโย ฮง-9404</t>
  </si>
  <si>
    <t xml:space="preserve"> 25/7/16</t>
  </si>
  <si>
    <t>59/060537</t>
  </si>
  <si>
    <t xml:space="preserve"> 27/7/16</t>
  </si>
  <si>
    <t>59/040008</t>
  </si>
  <si>
    <t>59/050394</t>
  </si>
  <si>
    <t>59/060405</t>
  </si>
  <si>
    <t>59/060430</t>
  </si>
  <si>
    <t>59/010604</t>
  </si>
  <si>
    <t xml:space="preserve"> 28/7/16</t>
  </si>
  <si>
    <t>59/020351</t>
  </si>
  <si>
    <t xml:space="preserve"> 22/7/16</t>
  </si>
  <si>
    <t>59/050040</t>
  </si>
  <si>
    <t>ฮจ-3132</t>
  </si>
  <si>
    <t xml:space="preserve"> 29/7/16</t>
  </si>
  <si>
    <t>59/070594</t>
  </si>
  <si>
    <t>inteligence</t>
  </si>
  <si>
    <t xml:space="preserve"> 21/7/16</t>
  </si>
  <si>
    <t xml:space="preserve"> 7/7/16</t>
  </si>
  <si>
    <t xml:space="preserve"> 2/8/16</t>
  </si>
  <si>
    <t>59/070717</t>
  </si>
  <si>
    <t>9ว-7831</t>
  </si>
  <si>
    <t>คุณ Jeramie</t>
  </si>
  <si>
    <t xml:space="preserve"> 4/8/16</t>
  </si>
  <si>
    <t>59/060022</t>
  </si>
  <si>
    <t>59/050560</t>
  </si>
  <si>
    <t>59/060697</t>
  </si>
  <si>
    <t>59/070065</t>
  </si>
  <si>
    <t>59/060184</t>
  </si>
  <si>
    <t xml:space="preserve"> 9/8/16</t>
  </si>
  <si>
    <t>59/030587</t>
  </si>
  <si>
    <t>59/020201</t>
  </si>
  <si>
    <t>59/060524</t>
  </si>
  <si>
    <t>59/060573</t>
  </si>
  <si>
    <t>59/030735</t>
  </si>
  <si>
    <t>59/070325</t>
  </si>
  <si>
    <t>59/030554</t>
  </si>
  <si>
    <t xml:space="preserve"> 10/8/16</t>
  </si>
  <si>
    <t>59/070264</t>
  </si>
  <si>
    <t>59/030603</t>
  </si>
  <si>
    <t>59/010324</t>
  </si>
  <si>
    <t>59/010562</t>
  </si>
  <si>
    <t>59/040421</t>
  </si>
  <si>
    <t>59/070263</t>
  </si>
  <si>
    <t>ยอดโอนทั้งหมดของปี 15</t>
  </si>
  <si>
    <t xml:space="preserve"> 11/8/16</t>
  </si>
  <si>
    <t>59/060142</t>
  </si>
  <si>
    <t>ฌก-6857</t>
  </si>
  <si>
    <t>แหอวน</t>
  </si>
  <si>
    <t xml:space="preserve"> 59/080266</t>
  </si>
  <si>
    <t>ชพ-8719</t>
  </si>
  <si>
    <t xml:space="preserve"> 16/8/16</t>
  </si>
  <si>
    <t>59/060632</t>
  </si>
  <si>
    <t xml:space="preserve"> 17/8/16</t>
  </si>
  <si>
    <t>59/060736</t>
  </si>
  <si>
    <t>59/060371</t>
  </si>
  <si>
    <t>59/030736</t>
  </si>
  <si>
    <t>59/040051</t>
  </si>
  <si>
    <t>59/030542</t>
  </si>
  <si>
    <t>59/030553</t>
  </si>
  <si>
    <t>59/020504</t>
  </si>
  <si>
    <t xml:space="preserve"> 18/8/16</t>
  </si>
  <si>
    <t>59/070083</t>
  </si>
  <si>
    <t>59/060204</t>
  </si>
  <si>
    <t xml:space="preserve"> 19/8/16</t>
  </si>
  <si>
    <t>59/050539</t>
  </si>
  <si>
    <t>58/090152</t>
  </si>
  <si>
    <t>58/120220</t>
  </si>
  <si>
    <t>59/020517</t>
  </si>
  <si>
    <t>59/030733</t>
  </si>
  <si>
    <t xml:space="preserve"> 22/8/16</t>
  </si>
  <si>
    <t>59/030734</t>
  </si>
  <si>
    <t xml:space="preserve"> 24/8/16</t>
  </si>
  <si>
    <t>59/040393</t>
  </si>
  <si>
    <t>59/030427</t>
  </si>
  <si>
    <t>59/070057</t>
  </si>
  <si>
    <t>59/060364</t>
  </si>
  <si>
    <t>59/020021</t>
  </si>
  <si>
    <t xml:space="preserve"> 8/8/16</t>
  </si>
  <si>
    <t xml:space="preserve"> 1/8/16</t>
  </si>
  <si>
    <t xml:space="preserve"> 25/8/16</t>
  </si>
  <si>
    <t>59/050433</t>
  </si>
  <si>
    <t>59/020016</t>
  </si>
  <si>
    <t>59/040245</t>
  </si>
  <si>
    <t>59/070638</t>
  </si>
  <si>
    <t>สยามเภสัช</t>
  </si>
  <si>
    <t xml:space="preserve"> 29/8/16</t>
  </si>
  <si>
    <t>59/070170</t>
  </si>
  <si>
    <t>59/060727</t>
  </si>
  <si>
    <t xml:space="preserve"> 30/8/16</t>
  </si>
  <si>
    <t>59/070366</t>
  </si>
  <si>
    <t>เทเวศร์ประกันภัย 2กฐ-8801</t>
  </si>
  <si>
    <t>59/030052</t>
  </si>
  <si>
    <t>59/070374</t>
  </si>
  <si>
    <t xml:space="preserve"> 5/8/16</t>
  </si>
  <si>
    <t>กรมพัฒน์ สมุทรปราการ</t>
  </si>
  <si>
    <t>59/070249</t>
  </si>
  <si>
    <t xml:space="preserve"> 31/8/16</t>
  </si>
  <si>
    <t xml:space="preserve"> 2/9/16</t>
  </si>
  <si>
    <t>59/080185</t>
  </si>
  <si>
    <t>59/070646</t>
  </si>
  <si>
    <t>59/020279</t>
  </si>
  <si>
    <t>59/040009</t>
  </si>
  <si>
    <t>59/030379</t>
  </si>
  <si>
    <t>59/070319</t>
  </si>
  <si>
    <t>59/050466</t>
  </si>
  <si>
    <t>59/060691</t>
  </si>
  <si>
    <t xml:space="preserve"> 5/9/16</t>
  </si>
  <si>
    <t>59/080074</t>
  </si>
  <si>
    <t>59/080737</t>
  </si>
  <si>
    <t xml:space="preserve"> 6/9/16</t>
  </si>
  <si>
    <t>59/080035</t>
  </si>
  <si>
    <t>โอนเงินผิด คืนเงินสดแล้ว 60บาท</t>
  </si>
  <si>
    <t xml:space="preserve"> 7/9/16</t>
  </si>
  <si>
    <t>ตชด. 57625</t>
  </si>
  <si>
    <t>59/010058</t>
  </si>
  <si>
    <t>59/040455</t>
  </si>
  <si>
    <t>59/040412</t>
  </si>
  <si>
    <t xml:space="preserve"> 8/9/16</t>
  </si>
  <si>
    <t>59/050457</t>
  </si>
  <si>
    <t>59/040410</t>
  </si>
  <si>
    <t>59/060379</t>
  </si>
  <si>
    <t>59/060302</t>
  </si>
  <si>
    <t>59/010258</t>
  </si>
  <si>
    <t>59/080056</t>
  </si>
  <si>
    <t>58/120550</t>
  </si>
  <si>
    <t>I.A. ภร-4344</t>
  </si>
  <si>
    <t xml:space="preserve"> 1/9/16</t>
  </si>
  <si>
    <t>59/070334</t>
  </si>
  <si>
    <t>ฮจ-3116</t>
  </si>
  <si>
    <t xml:space="preserve"> 13/9/16</t>
  </si>
  <si>
    <t>59/010483</t>
  </si>
  <si>
    <t>59/060639</t>
  </si>
  <si>
    <t>59/030008</t>
  </si>
  <si>
    <t>59/070558</t>
  </si>
  <si>
    <t>สป. 4กน-3130</t>
  </si>
  <si>
    <t>59/070620</t>
  </si>
  <si>
    <t>59/080309</t>
  </si>
  <si>
    <t xml:space="preserve"> 14/9/16</t>
  </si>
  <si>
    <t>59/070331</t>
  </si>
  <si>
    <t>59/030088</t>
  </si>
  <si>
    <t>59/060136</t>
  </si>
  <si>
    <t xml:space="preserve"> 15/9/16</t>
  </si>
  <si>
    <t>59/070226</t>
  </si>
  <si>
    <t>59/080333</t>
  </si>
  <si>
    <t>สป. ฮว-2869</t>
  </si>
  <si>
    <t>59/060354</t>
  </si>
  <si>
    <t>59/050086</t>
  </si>
  <si>
    <t>59/050235</t>
  </si>
  <si>
    <t>59/050004</t>
  </si>
  <si>
    <t>59/050274</t>
  </si>
  <si>
    <t>59/050266</t>
  </si>
  <si>
    <t>59/050037</t>
  </si>
  <si>
    <t>59/070503</t>
  </si>
  <si>
    <t>59/040163</t>
  </si>
  <si>
    <t>59/070025</t>
  </si>
  <si>
    <t>59/060705</t>
  </si>
  <si>
    <t>59/070100</t>
  </si>
  <si>
    <t>59/080138</t>
  </si>
  <si>
    <t>กรมพัฒน์ สมุทปราการ กจ-3764</t>
  </si>
  <si>
    <t xml:space="preserve"> 16/9/16</t>
  </si>
  <si>
    <t>59/080352</t>
  </si>
  <si>
    <t>59/080594</t>
  </si>
  <si>
    <t>59/070129</t>
  </si>
  <si>
    <t xml:space="preserve"> 19/9/16</t>
  </si>
  <si>
    <t>59/080107</t>
  </si>
  <si>
    <t>59/080541</t>
  </si>
  <si>
    <t>59/060411</t>
  </si>
  <si>
    <t>59/060485</t>
  </si>
  <si>
    <t>59/050236</t>
  </si>
  <si>
    <t>59/060206</t>
  </si>
  <si>
    <t>59/060367</t>
  </si>
  <si>
    <t xml:space="preserve"> 20/9/16</t>
  </si>
  <si>
    <t>59/060400</t>
  </si>
  <si>
    <t>59/080439</t>
  </si>
  <si>
    <t>59/050484</t>
  </si>
  <si>
    <t>59/040206</t>
  </si>
  <si>
    <t>59/080689</t>
  </si>
  <si>
    <t>59/010556</t>
  </si>
  <si>
    <t>กรมพัฒน์ สมุทปราการ ปร-9755</t>
  </si>
  <si>
    <t>59/080463</t>
  </si>
  <si>
    <t xml:space="preserve"> 21/9/16</t>
  </si>
  <si>
    <t>59/080531</t>
  </si>
  <si>
    <t>59/080373</t>
  </si>
  <si>
    <t>59/080005</t>
  </si>
  <si>
    <t>59/070121</t>
  </si>
  <si>
    <t>59/070131</t>
  </si>
  <si>
    <t>59/070130</t>
  </si>
  <si>
    <t>ถข-3963</t>
  </si>
  <si>
    <t>ษค-6523</t>
  </si>
  <si>
    <t xml:space="preserve"> 12/9/16</t>
  </si>
  <si>
    <t xml:space="preserve"> 22/9/16</t>
  </si>
  <si>
    <t>59/090021</t>
  </si>
  <si>
    <t>59/070367</t>
  </si>
  <si>
    <t xml:space="preserve"> 23/9/16</t>
  </si>
  <si>
    <t>สนั่นชัย</t>
  </si>
  <si>
    <t>5ฬ-9832</t>
  </si>
  <si>
    <t>59/080553</t>
  </si>
  <si>
    <t xml:space="preserve"> 26/9/16</t>
  </si>
  <si>
    <t>กรมพัฒน์ ระยอง นข-1004</t>
  </si>
  <si>
    <t>59/080642</t>
  </si>
  <si>
    <t xml:space="preserve"> 27/9/16</t>
  </si>
  <si>
    <t>59/090012</t>
  </si>
  <si>
    <t>กรมพัฒน์ สมุทรปราการ ปร-9754</t>
  </si>
  <si>
    <t xml:space="preserve"> 28/9/16</t>
  </si>
  <si>
    <t>59/080717</t>
  </si>
  <si>
    <t xml:space="preserve"> 29/9/16</t>
  </si>
  <si>
    <t>59/060304</t>
  </si>
  <si>
    <t>59/050339</t>
  </si>
  <si>
    <t xml:space="preserve"> 30/9/16</t>
  </si>
  <si>
    <t>59/060729</t>
  </si>
  <si>
    <t>59/080687</t>
  </si>
  <si>
    <t>59/080712</t>
  </si>
  <si>
    <t>59/080438</t>
  </si>
  <si>
    <t xml:space="preserve"> 3/10/16</t>
  </si>
  <si>
    <t>59/060311</t>
  </si>
  <si>
    <t>59/080429</t>
  </si>
  <si>
    <t>59/090106</t>
  </si>
  <si>
    <t>59/080685</t>
  </si>
  <si>
    <t>59/050268</t>
  </si>
  <si>
    <t xml:space="preserve"> 4/10/16</t>
  </si>
  <si>
    <t>59/090322</t>
  </si>
  <si>
    <t>กรมพัฒน์ สมุทปราการ กจ-1163</t>
  </si>
  <si>
    <t>59/090643</t>
  </si>
  <si>
    <t>กรมพัฒน์ สมุทปราการ กจ-5815</t>
  </si>
  <si>
    <t>59/090661</t>
  </si>
  <si>
    <t>กรมพัฒน์ สมุทปราการ กจ-3763</t>
  </si>
  <si>
    <t>59/080106</t>
  </si>
  <si>
    <t>59/080126</t>
  </si>
  <si>
    <t>59/090304</t>
  </si>
  <si>
    <t>59/070099</t>
  </si>
  <si>
    <t>59/070313</t>
  </si>
  <si>
    <t>59/090140</t>
  </si>
  <si>
    <t>59/080257</t>
  </si>
  <si>
    <t>59/080625</t>
  </si>
  <si>
    <t>59/080720</t>
  </si>
  <si>
    <t>59/080564</t>
  </si>
  <si>
    <t>59/080038</t>
  </si>
  <si>
    <t>59/070686</t>
  </si>
  <si>
    <t>59/080037</t>
  </si>
  <si>
    <t>59/080756</t>
  </si>
  <si>
    <t>59/050515</t>
  </si>
  <si>
    <t>59/070502</t>
  </si>
  <si>
    <t>59/070663</t>
  </si>
  <si>
    <t>59/080426</t>
  </si>
  <si>
    <t>59/080259</t>
  </si>
  <si>
    <t>59/080406</t>
  </si>
  <si>
    <t>59/080632</t>
  </si>
  <si>
    <t>58/120287</t>
  </si>
  <si>
    <t xml:space="preserve"> 6/10/16</t>
  </si>
  <si>
    <t>ฮว-2242</t>
  </si>
  <si>
    <t xml:space="preserve"> 10/10/16</t>
  </si>
  <si>
    <t xml:space="preserve"> 13/10/16</t>
  </si>
  <si>
    <t>วง-2203</t>
  </si>
  <si>
    <t>59/060440</t>
  </si>
  <si>
    <t>Dr.ปุ๋ม</t>
  </si>
  <si>
    <t xml:space="preserve"> 20/10/16</t>
  </si>
  <si>
    <t>I.A. ศฆ-2346</t>
  </si>
  <si>
    <t>59/090094</t>
  </si>
  <si>
    <t xml:space="preserve"> 19/10/16</t>
  </si>
  <si>
    <t xml:space="preserve"> 24/10/16</t>
  </si>
  <si>
    <t xml:space="preserve"> 25/10/16</t>
  </si>
  <si>
    <t xml:space="preserve"> 28/10/16</t>
  </si>
  <si>
    <t>59/100289</t>
  </si>
  <si>
    <t>ชร-806</t>
  </si>
  <si>
    <t xml:space="preserve"> 27/10/16</t>
  </si>
  <si>
    <t>โอนคืน</t>
  </si>
  <si>
    <t>ต้องคืนอู่เอยอด 11530</t>
  </si>
  <si>
    <t xml:space="preserve"> 31/10/16</t>
  </si>
  <si>
    <t xml:space="preserve"> 1/11/16</t>
  </si>
  <si>
    <t xml:space="preserve"> 5/10/16</t>
  </si>
  <si>
    <t xml:space="preserve"> 10/11/16</t>
  </si>
  <si>
    <t>59/100394</t>
  </si>
  <si>
    <t>59/100182</t>
  </si>
  <si>
    <t xml:space="preserve"> 11/11/16</t>
  </si>
  <si>
    <t>59/110234</t>
  </si>
  <si>
    <t>ษม-6036</t>
  </si>
  <si>
    <t>เช็คด้วย</t>
  </si>
  <si>
    <t xml:space="preserve"> 14/11/16</t>
  </si>
  <si>
    <t xml:space="preserve"> 59/100119</t>
  </si>
  <si>
    <t>Man can</t>
  </si>
  <si>
    <t xml:space="preserve"> 21/11/16</t>
  </si>
  <si>
    <t>59/100264</t>
  </si>
  <si>
    <t xml:space="preserve"> 23/11/16</t>
  </si>
  <si>
    <t xml:space="preserve"> 25/11/16</t>
  </si>
  <si>
    <t>59/100241</t>
  </si>
  <si>
    <t xml:space="preserve"> 28/11/16</t>
  </si>
  <si>
    <t>59/090493</t>
  </si>
  <si>
    <t xml:space="preserve"> 29/11/16</t>
  </si>
  <si>
    <t>59/100313</t>
  </si>
  <si>
    <t>59/100236</t>
  </si>
  <si>
    <t>59/110290</t>
  </si>
  <si>
    <t>59/060378</t>
  </si>
  <si>
    <t xml:space="preserve"> 30/11/16</t>
  </si>
  <si>
    <t>59/100425</t>
  </si>
  <si>
    <t xml:space="preserve"> 1/12/16</t>
  </si>
  <si>
    <t>59/100143</t>
  </si>
  <si>
    <t>59/100234</t>
  </si>
  <si>
    <t xml:space="preserve"> 7/11/16</t>
  </si>
  <si>
    <t xml:space="preserve"> 13/12/16</t>
  </si>
  <si>
    <t xml:space="preserve"> 6/12/16</t>
  </si>
  <si>
    <t>59/110304</t>
  </si>
  <si>
    <t>กรมจัด ชผ-81656</t>
  </si>
  <si>
    <t>59/090470</t>
  </si>
  <si>
    <t>59/100198</t>
  </si>
  <si>
    <t xml:space="preserve"> 21/12/16</t>
  </si>
  <si>
    <t xml:space="preserve"> 14/12/16</t>
  </si>
  <si>
    <t xml:space="preserve"> 15/12/16</t>
  </si>
  <si>
    <t xml:space="preserve"> 16/12/16</t>
  </si>
  <si>
    <t xml:space="preserve"> 19/12/16</t>
  </si>
  <si>
    <t>59/100240</t>
  </si>
  <si>
    <t>59/110202</t>
  </si>
  <si>
    <t>59/100225</t>
  </si>
  <si>
    <t>59/100382</t>
  </si>
  <si>
    <t>59/100383</t>
  </si>
  <si>
    <t>59/100330</t>
  </si>
  <si>
    <t>59/090225</t>
  </si>
  <si>
    <t>สป. ฮว-2860</t>
  </si>
  <si>
    <t>59/100488</t>
  </si>
  <si>
    <t xml:space="preserve"> 27/12/16</t>
  </si>
  <si>
    <t xml:space="preserve"> 8/12/16</t>
  </si>
  <si>
    <t xml:space="preserve"> 22/12/16</t>
  </si>
  <si>
    <t>59/090511</t>
  </si>
  <si>
    <t>59/080293</t>
  </si>
  <si>
    <t>59/110498</t>
  </si>
  <si>
    <t xml:space="preserve"> 30/12/16</t>
  </si>
  <si>
    <t xml:space="preserve"> 29/12/16</t>
  </si>
  <si>
    <t>59/110128</t>
  </si>
  <si>
    <t>59/090595</t>
  </si>
  <si>
    <t>59/100056</t>
  </si>
  <si>
    <t>59/100348</t>
  </si>
  <si>
    <t>59/100273</t>
  </si>
  <si>
    <t xml:space="preserve"> 4/1/17</t>
  </si>
  <si>
    <t>59/110570</t>
  </si>
  <si>
    <t xml:space="preserve"> 6/1/17</t>
  </si>
  <si>
    <t xml:space="preserve"> 11/1/17</t>
  </si>
  <si>
    <t>59/110422</t>
  </si>
  <si>
    <t>กรมพัฒน์ ฮจ-371</t>
  </si>
  <si>
    <t>59/100207</t>
  </si>
  <si>
    <t xml:space="preserve"> 16/1/17</t>
  </si>
  <si>
    <t xml:space="preserve"> 17/1/17</t>
  </si>
  <si>
    <t>59/120385</t>
  </si>
  <si>
    <t>59/090230</t>
  </si>
  <si>
    <t>กรมจัด ฌฐ-3390</t>
  </si>
  <si>
    <t>59/110363</t>
  </si>
  <si>
    <t xml:space="preserve"> 18/1/17</t>
  </si>
  <si>
    <t>59/110657</t>
  </si>
  <si>
    <t xml:space="preserve"> 24/1/17</t>
  </si>
  <si>
    <t xml:space="preserve"> 25/1/17</t>
  </si>
  <si>
    <t xml:space="preserve"> 26/1/17</t>
  </si>
  <si>
    <t>59/100485</t>
  </si>
  <si>
    <t>สมุทรปราการ กจ-3763</t>
  </si>
  <si>
    <t>59/110454</t>
  </si>
  <si>
    <t>59/110183</t>
  </si>
  <si>
    <t>59/110366</t>
  </si>
  <si>
    <t>I.A. ศห-2346</t>
  </si>
  <si>
    <t>59/110453</t>
  </si>
  <si>
    <t xml:space="preserve"> 1/2/17</t>
  </si>
  <si>
    <t xml:space="preserve"> 30/1/17</t>
  </si>
  <si>
    <t>59/100513</t>
  </si>
  <si>
    <t>59/100499</t>
  </si>
  <si>
    <t>60/010231</t>
  </si>
  <si>
    <t>กรมจัด ฮว-2355</t>
  </si>
  <si>
    <t>59/120212</t>
  </si>
  <si>
    <t xml:space="preserve"> 3/2/17</t>
  </si>
  <si>
    <t xml:space="preserve"> 31/1/17</t>
  </si>
  <si>
    <t xml:space="preserve"> 6/2/17</t>
  </si>
  <si>
    <t>59/090133</t>
  </si>
  <si>
    <t>59/100239</t>
  </si>
  <si>
    <t>59/100235</t>
  </si>
  <si>
    <t>59/100232</t>
  </si>
  <si>
    <t>60/010021</t>
  </si>
  <si>
    <t xml:space="preserve"> 7/2/17</t>
  </si>
  <si>
    <t>59/100199</t>
  </si>
  <si>
    <t>59/100233</t>
  </si>
  <si>
    <t>59/120326</t>
  </si>
  <si>
    <t>59/120414</t>
  </si>
  <si>
    <t xml:space="preserve"> 10/2/17</t>
  </si>
  <si>
    <t xml:space="preserve"> 14/2/17</t>
  </si>
  <si>
    <t>60/010228</t>
  </si>
  <si>
    <t>59/100166</t>
  </si>
  <si>
    <t>59/110023</t>
  </si>
  <si>
    <t>59/110321</t>
  </si>
  <si>
    <t>กรมสวัสดิ์ ฮล-1825</t>
  </si>
  <si>
    <t xml:space="preserve"> 16/2/17</t>
  </si>
  <si>
    <t>59/110140</t>
  </si>
  <si>
    <t>59/100237</t>
  </si>
  <si>
    <t>59/090454</t>
  </si>
  <si>
    <t>59/090325</t>
  </si>
  <si>
    <t xml:space="preserve"> 20/2/17</t>
  </si>
  <si>
    <t xml:space="preserve"> 24/2/17</t>
  </si>
  <si>
    <t>59/110137</t>
  </si>
  <si>
    <t>59/120401</t>
  </si>
  <si>
    <t>กรมสวัสดิ์ 3กฮ-6016</t>
  </si>
  <si>
    <t>59/110291</t>
  </si>
  <si>
    <t>60/010180</t>
  </si>
  <si>
    <t xml:space="preserve"> 28/2/17</t>
  </si>
  <si>
    <t xml:space="preserve"> 1/3/17 </t>
  </si>
  <si>
    <t xml:space="preserve"> 1/3/17</t>
  </si>
  <si>
    <t>60/010071</t>
  </si>
  <si>
    <t>59/120322</t>
  </si>
  <si>
    <t xml:space="preserve"> 27/2/17</t>
  </si>
  <si>
    <t xml:space="preserve"> 21/2/17</t>
  </si>
  <si>
    <t>59/090607</t>
  </si>
  <si>
    <t>สมุทรปราการ กจ-1163</t>
  </si>
  <si>
    <t>59/110195</t>
  </si>
  <si>
    <t xml:space="preserve"> 2/3/17</t>
  </si>
  <si>
    <t>59/120413</t>
  </si>
  <si>
    <t>สป. 4กศ-7392</t>
  </si>
  <si>
    <t>สป.4กศ-7394</t>
  </si>
  <si>
    <t>59/120269</t>
  </si>
  <si>
    <t xml:space="preserve"> 7/3/17</t>
  </si>
  <si>
    <t xml:space="preserve"> 8/3/17</t>
  </si>
  <si>
    <t xml:space="preserve"> 9/3/17</t>
  </si>
  <si>
    <t xml:space="preserve"> 10/3/17</t>
  </si>
  <si>
    <t>59/080258</t>
  </si>
  <si>
    <t>60/010205</t>
  </si>
  <si>
    <t>60/010207</t>
  </si>
  <si>
    <t>59/120411</t>
  </si>
  <si>
    <t>60/010552</t>
  </si>
  <si>
    <t>59/090634</t>
  </si>
  <si>
    <t>59/100550</t>
  </si>
  <si>
    <t>60/010277</t>
  </si>
  <si>
    <t>60/010306</t>
  </si>
  <si>
    <t>59/120533</t>
  </si>
  <si>
    <t xml:space="preserve"> 20/3/17</t>
  </si>
  <si>
    <t xml:space="preserve"> 23/3/17</t>
  </si>
  <si>
    <t xml:space="preserve"> 24/3/17</t>
  </si>
  <si>
    <t>60/020338</t>
  </si>
  <si>
    <t>กรมทางหลวง ฮจ-3533</t>
  </si>
  <si>
    <t>58/080600</t>
  </si>
  <si>
    <t>กรมสวัสดิ์ ฮข-8734</t>
  </si>
  <si>
    <t>60/010341</t>
  </si>
  <si>
    <t xml:space="preserve"> 27/3/17</t>
  </si>
  <si>
    <t xml:space="preserve"> 28/3/17</t>
  </si>
  <si>
    <t>60/010137</t>
  </si>
  <si>
    <t>กรมสวัสดิ์ 2กจ-5677</t>
  </si>
  <si>
    <t>60/030040</t>
  </si>
  <si>
    <t>60/010516</t>
  </si>
  <si>
    <t>60/010475</t>
  </si>
  <si>
    <t>60/010604</t>
  </si>
  <si>
    <t xml:space="preserve"> 3/4/17</t>
  </si>
  <si>
    <t xml:space="preserve"> 30/3/17</t>
  </si>
  <si>
    <t xml:space="preserve"> 31/3/17</t>
  </si>
  <si>
    <t>60/030003</t>
  </si>
  <si>
    <t>60/010599</t>
  </si>
  <si>
    <t>59/120398</t>
  </si>
  <si>
    <t xml:space="preserve"> 7/4/17</t>
  </si>
  <si>
    <t xml:space="preserve"> 4/4/17</t>
  </si>
  <si>
    <t>60/020397</t>
  </si>
  <si>
    <t>กรมจัด ชว-4746</t>
  </si>
  <si>
    <t>60/020056</t>
  </si>
  <si>
    <t xml:space="preserve"> 10/4/17</t>
  </si>
  <si>
    <t>60/020400</t>
  </si>
  <si>
    <t>60/030017</t>
  </si>
  <si>
    <t xml:space="preserve"> 25/4/17</t>
  </si>
  <si>
    <t xml:space="preserve"> 27/4/17</t>
  </si>
  <si>
    <t>60/030449</t>
  </si>
  <si>
    <t>59/110535</t>
  </si>
  <si>
    <t>60/020147</t>
  </si>
  <si>
    <t xml:space="preserve"> 28/4/17</t>
  </si>
  <si>
    <t>60/030067</t>
  </si>
  <si>
    <t>สป. 4กฃส-7396</t>
  </si>
  <si>
    <t>60/020349</t>
  </si>
  <si>
    <t xml:space="preserve"> 2/5/17</t>
  </si>
  <si>
    <t>60/030446</t>
  </si>
  <si>
    <t xml:space="preserve"> 3/5/17</t>
  </si>
  <si>
    <t>60/030455</t>
  </si>
  <si>
    <t>กรมส่ง 4กถ-4570</t>
  </si>
  <si>
    <t xml:space="preserve"> 5/5/17</t>
  </si>
  <si>
    <t>60/010123</t>
  </si>
  <si>
    <t xml:space="preserve"> 30/4/17</t>
  </si>
  <si>
    <t xml:space="preserve"> 6/3/17</t>
  </si>
  <si>
    <t xml:space="preserve"> 13/3/17</t>
  </si>
  <si>
    <t xml:space="preserve"> 17/3/17</t>
  </si>
  <si>
    <t xml:space="preserve"> 24/4/17</t>
  </si>
  <si>
    <t xml:space="preserve"> 29/4/17</t>
  </si>
  <si>
    <t xml:space="preserve"> 8/5/17</t>
  </si>
  <si>
    <t xml:space="preserve"> 9/5/17</t>
  </si>
  <si>
    <t xml:space="preserve"> 9/5/17 </t>
  </si>
  <si>
    <t>59/120388</t>
  </si>
  <si>
    <t>กห-61699</t>
  </si>
  <si>
    <t>59/110445</t>
  </si>
  <si>
    <t>60/030193</t>
  </si>
  <si>
    <t>60/030296</t>
  </si>
  <si>
    <t>60/030126</t>
  </si>
  <si>
    <t>60/030066</t>
  </si>
  <si>
    <t>สป. ฮว-2871</t>
  </si>
  <si>
    <t xml:space="preserve"> 12/5/17</t>
  </si>
  <si>
    <t xml:space="preserve"> 11/5/17</t>
  </si>
  <si>
    <t>60/030431</t>
  </si>
  <si>
    <t>กรมพัฒน์สมุทปราการ กจ-1163</t>
  </si>
  <si>
    <t>60/040056</t>
  </si>
  <si>
    <t>กรมพัฒน์สมุทปราการ กจ-3764</t>
  </si>
  <si>
    <t>59/110092</t>
  </si>
  <si>
    <t>59/120202</t>
  </si>
  <si>
    <t xml:space="preserve"> 17/5/17</t>
  </si>
  <si>
    <t>59/090191</t>
  </si>
  <si>
    <t xml:space="preserve"> 18/5/17</t>
  </si>
  <si>
    <t>60/040043</t>
  </si>
  <si>
    <t>60/030289</t>
  </si>
  <si>
    <t>สป. 4กฬ-6947</t>
  </si>
  <si>
    <t xml:space="preserve"> 19/5/17</t>
  </si>
  <si>
    <t xml:space="preserve"> 22/5/17</t>
  </si>
  <si>
    <t xml:space="preserve"> 24/5/17</t>
  </si>
  <si>
    <t>60/010436</t>
  </si>
  <si>
    <t>60/030468</t>
  </si>
  <si>
    <t xml:space="preserve"> 25/5/17</t>
  </si>
  <si>
    <t xml:space="preserve"> 31/5/17</t>
  </si>
  <si>
    <t xml:space="preserve"> 29/5/17</t>
  </si>
  <si>
    <t xml:space="preserve"> 2/6/17</t>
  </si>
  <si>
    <t xml:space="preserve">  2/6/17</t>
  </si>
  <si>
    <t>60/010635</t>
  </si>
  <si>
    <t>60/010435</t>
  </si>
  <si>
    <t>60/010103</t>
  </si>
  <si>
    <t>59/110211</t>
  </si>
  <si>
    <t>59/120321</t>
  </si>
  <si>
    <t>60/010379</t>
  </si>
  <si>
    <t>60/020110</t>
  </si>
  <si>
    <t>60/040042</t>
  </si>
  <si>
    <t>59/120012</t>
  </si>
  <si>
    <t>60/010114</t>
  </si>
  <si>
    <t xml:space="preserve"> 5/6/17</t>
  </si>
  <si>
    <t>สมุทรปราการ นค-2644</t>
  </si>
  <si>
    <t>60/040276</t>
  </si>
  <si>
    <t>สมุทรปราการ อว-6191</t>
  </si>
  <si>
    <t>60/030437</t>
  </si>
  <si>
    <t>60/040302</t>
  </si>
  <si>
    <t>59/110383</t>
  </si>
  <si>
    <t>60/010456</t>
  </si>
  <si>
    <t>60/040355</t>
  </si>
  <si>
    <t>60/010317</t>
  </si>
  <si>
    <t xml:space="preserve"> 6/6/17</t>
  </si>
  <si>
    <t>60/010296</t>
  </si>
  <si>
    <t>60/040063</t>
  </si>
  <si>
    <t>60/030330</t>
  </si>
  <si>
    <t>60/030618</t>
  </si>
  <si>
    <t xml:space="preserve"> 9/6/17</t>
  </si>
  <si>
    <t>59/110385</t>
  </si>
  <si>
    <t>59/090326</t>
  </si>
  <si>
    <t xml:space="preserve"> 12/6/17</t>
  </si>
  <si>
    <t xml:space="preserve"> 13/6/17</t>
  </si>
  <si>
    <t xml:space="preserve"> 14/6/17</t>
  </si>
  <si>
    <t>60/040049</t>
  </si>
  <si>
    <t>กรมสวัสดิ์ ศน-9704</t>
  </si>
  <si>
    <t>60/040087</t>
  </si>
  <si>
    <t>สป ฮง-5142</t>
  </si>
  <si>
    <t>60/040153</t>
  </si>
  <si>
    <t>สป ฮล-2752</t>
  </si>
  <si>
    <t>59/110354</t>
  </si>
  <si>
    <t>60/050277</t>
  </si>
  <si>
    <t>59/120111</t>
  </si>
  <si>
    <t>59/110538</t>
  </si>
  <si>
    <t xml:space="preserve"> 16/6/17</t>
  </si>
  <si>
    <t>60/050426</t>
  </si>
  <si>
    <t>กรมส่ง สส-30</t>
  </si>
  <si>
    <t>60/050294</t>
  </si>
  <si>
    <t xml:space="preserve"> 20/6/17</t>
  </si>
  <si>
    <t xml:space="preserve"> 21/6/17</t>
  </si>
  <si>
    <t>60/010156</t>
  </si>
  <si>
    <t>59/090323</t>
  </si>
  <si>
    <t>60/010067</t>
  </si>
  <si>
    <t>60/020003</t>
  </si>
  <si>
    <t xml:space="preserve"> 26/6/17</t>
  </si>
  <si>
    <t xml:space="preserve"> 27/6/17</t>
  </si>
  <si>
    <t>60/010157</t>
  </si>
  <si>
    <t>60/020563</t>
  </si>
  <si>
    <t>วค-1339</t>
  </si>
  <si>
    <t xml:space="preserve"> 28/6/17</t>
  </si>
  <si>
    <t>60/010276</t>
  </si>
  <si>
    <t xml:space="preserve"> 30/6/17</t>
  </si>
  <si>
    <t xml:space="preserve"> 3/7/17</t>
  </si>
  <si>
    <t>60/050023</t>
  </si>
  <si>
    <t xml:space="preserve"> 4/7/17</t>
  </si>
  <si>
    <t>60/010176</t>
  </si>
  <si>
    <t xml:space="preserve"> 5/7/17</t>
  </si>
  <si>
    <t xml:space="preserve"> 6/7/17</t>
  </si>
  <si>
    <t>60/030345</t>
  </si>
  <si>
    <t>ฮจ-3125</t>
  </si>
  <si>
    <t>60/030613</t>
  </si>
  <si>
    <t>60/060007</t>
  </si>
  <si>
    <t>ยอดโอนทั้งหมดของปี 16</t>
  </si>
  <si>
    <t xml:space="preserve"> 7/7/17</t>
  </si>
  <si>
    <t>60/060093</t>
  </si>
  <si>
    <t>60/050054</t>
  </si>
  <si>
    <t>กรมสวัสดิ์ ฮข-2335</t>
  </si>
  <si>
    <t>59/110432</t>
  </si>
  <si>
    <t>60/010132</t>
  </si>
  <si>
    <t>59/120033</t>
  </si>
  <si>
    <t xml:space="preserve"> 12/7/17</t>
  </si>
  <si>
    <t>60/00371</t>
  </si>
  <si>
    <t xml:space="preserve"> 11/7/17</t>
  </si>
  <si>
    <t xml:space="preserve"> 18/7/17</t>
  </si>
  <si>
    <t xml:space="preserve"> 17/7/17</t>
  </si>
  <si>
    <t>60/020037</t>
  </si>
  <si>
    <t>59/070653</t>
  </si>
  <si>
    <t>60/040178</t>
  </si>
  <si>
    <t>กรมพัฒน์ 3กต-7537</t>
  </si>
  <si>
    <t xml:space="preserve"> 19/7/17</t>
  </si>
  <si>
    <t>60/040361</t>
  </si>
  <si>
    <t>กรมสวัสดิ์ 4กฆ-731</t>
  </si>
  <si>
    <t>60/060037</t>
  </si>
  <si>
    <t>59/030779</t>
  </si>
  <si>
    <t xml:space="preserve"> 21/7/17</t>
  </si>
  <si>
    <t xml:space="preserve"> 20/7/17</t>
  </si>
  <si>
    <t>60/020202</t>
  </si>
  <si>
    <t>60/020020</t>
  </si>
  <si>
    <t xml:space="preserve"> 24/7/17</t>
  </si>
  <si>
    <t xml:space="preserve"> 25/7/17</t>
  </si>
  <si>
    <t xml:space="preserve"> 26/7/17</t>
  </si>
  <si>
    <t>59/110495</t>
  </si>
  <si>
    <t>60/050548</t>
  </si>
  <si>
    <t>กรมจัด ฮว-2357</t>
  </si>
  <si>
    <t>60/060076</t>
  </si>
  <si>
    <t xml:space="preserve"> 31/7/17</t>
  </si>
  <si>
    <t xml:space="preserve"> 1/8/17</t>
  </si>
  <si>
    <t>60/020516</t>
  </si>
  <si>
    <t xml:space="preserve"> 2/8/17</t>
  </si>
  <si>
    <t>59/120609</t>
  </si>
  <si>
    <t xml:space="preserve"> 3/8/17</t>
  </si>
  <si>
    <t>59/110556</t>
  </si>
  <si>
    <t xml:space="preserve"> </t>
  </si>
  <si>
    <t>TSS</t>
  </si>
  <si>
    <t xml:space="preserve"> 4/8/17</t>
  </si>
  <si>
    <t xml:space="preserve"> 7/8/17</t>
  </si>
  <si>
    <t>60/040262</t>
  </si>
  <si>
    <t>กรมพัฒน์ ม่าน</t>
  </si>
  <si>
    <t>60/040186</t>
  </si>
  <si>
    <t xml:space="preserve"> 8/8/17</t>
  </si>
  <si>
    <t>60/040398</t>
  </si>
  <si>
    <t xml:space="preserve"> 9/8/17</t>
  </si>
  <si>
    <t>60/030190</t>
  </si>
  <si>
    <t>60/050431</t>
  </si>
  <si>
    <t xml:space="preserve"> 10/8/17</t>
  </si>
  <si>
    <t>60/060558</t>
  </si>
  <si>
    <t>60/060408</t>
  </si>
  <si>
    <t>60/060003</t>
  </si>
  <si>
    <t xml:space="preserve"> 11/8/17</t>
  </si>
  <si>
    <t>60/040028</t>
  </si>
  <si>
    <t>จิตวิทยา</t>
  </si>
  <si>
    <t>ถข-3954</t>
  </si>
  <si>
    <t>60/040273</t>
  </si>
  <si>
    <t>ฮม-8766</t>
  </si>
  <si>
    <t>60/040368</t>
  </si>
  <si>
    <t>วม-4693</t>
  </si>
  <si>
    <t>60/050324</t>
  </si>
  <si>
    <t>60/050402</t>
  </si>
  <si>
    <t>60/050562</t>
  </si>
  <si>
    <t>60/050269</t>
  </si>
  <si>
    <t>60/060206</t>
  </si>
  <si>
    <t>60/060582</t>
  </si>
  <si>
    <t>60/030263</t>
  </si>
  <si>
    <t>60/030057</t>
  </si>
  <si>
    <t xml:space="preserve"> 16/8/17</t>
  </si>
  <si>
    <t>59/120427</t>
  </si>
  <si>
    <t>กรมสวัสดิ์ ฮล-1826</t>
  </si>
  <si>
    <t>60/060211</t>
  </si>
  <si>
    <t>60/010265</t>
  </si>
  <si>
    <t xml:space="preserve"> 15/8/17</t>
  </si>
  <si>
    <t xml:space="preserve"> 17/8/17</t>
  </si>
  <si>
    <t>60/040370</t>
  </si>
  <si>
    <t>ฮค-7477</t>
  </si>
  <si>
    <t>60/050561</t>
  </si>
  <si>
    <t>59/110560</t>
  </si>
  <si>
    <t xml:space="preserve"> 18/8/17</t>
  </si>
  <si>
    <t>60/050555</t>
  </si>
  <si>
    <t>60/020109</t>
  </si>
  <si>
    <t>60/060103</t>
  </si>
  <si>
    <t>กรมจัด ฮว-2352</t>
  </si>
  <si>
    <t xml:space="preserve"> 21/8/17</t>
  </si>
  <si>
    <t>60/060250</t>
  </si>
  <si>
    <t>กรมสวัสดิ์ 3กฮ-5470</t>
  </si>
  <si>
    <t xml:space="preserve"> 22/8/17</t>
  </si>
  <si>
    <t xml:space="preserve">gvcg </t>
  </si>
  <si>
    <t>60/050262</t>
  </si>
  <si>
    <t>60/020527</t>
  </si>
  <si>
    <t>60/030537</t>
  </si>
  <si>
    <t>60/040289</t>
  </si>
  <si>
    <t xml:space="preserve"> 23/8/17</t>
  </si>
  <si>
    <t>60/040363</t>
  </si>
  <si>
    <t>60/050531</t>
  </si>
  <si>
    <t>60/070010</t>
  </si>
  <si>
    <t>60/010440</t>
  </si>
  <si>
    <t>60/070359</t>
  </si>
  <si>
    <t>60/020217</t>
  </si>
  <si>
    <t>60/050361</t>
  </si>
  <si>
    <t>60/060024</t>
  </si>
  <si>
    <t>60/060321</t>
  </si>
  <si>
    <t>60/040265</t>
  </si>
  <si>
    <t>60/030574</t>
  </si>
  <si>
    <t>60/070275</t>
  </si>
  <si>
    <t>60/060293</t>
  </si>
  <si>
    <t xml:space="preserve"> 24/8/17</t>
  </si>
  <si>
    <t>60/060012</t>
  </si>
  <si>
    <t>60/060011</t>
  </si>
  <si>
    <t xml:space="preserve"> 25/8/17</t>
  </si>
  <si>
    <t>60/020185</t>
  </si>
  <si>
    <t>ตระเวนชายแดน 57599</t>
  </si>
  <si>
    <t>60/070380</t>
  </si>
  <si>
    <t>60/060378</t>
  </si>
  <si>
    <t>60/050527</t>
  </si>
  <si>
    <t>60/060273</t>
  </si>
  <si>
    <t>60/060082</t>
  </si>
  <si>
    <t xml:space="preserve"> 28/8/17</t>
  </si>
  <si>
    <t>60/070162</t>
  </si>
  <si>
    <t>60/060079</t>
  </si>
  <si>
    <t>60/060078</t>
  </si>
  <si>
    <t>60/050487</t>
  </si>
  <si>
    <t>60/050497</t>
  </si>
  <si>
    <t>60/060292</t>
  </si>
  <si>
    <t>60/030435</t>
  </si>
  <si>
    <t>60/060001</t>
  </si>
  <si>
    <t xml:space="preserve"> 29/8/17</t>
  </si>
  <si>
    <t>60/050405</t>
  </si>
  <si>
    <t>60/050404</t>
  </si>
  <si>
    <t>60/040055</t>
  </si>
  <si>
    <t xml:space="preserve"> 30/8/17</t>
  </si>
  <si>
    <t xml:space="preserve"> 60/060616</t>
  </si>
  <si>
    <t>60/070014</t>
  </si>
  <si>
    <t>60/070167</t>
  </si>
  <si>
    <t>60/060599</t>
  </si>
  <si>
    <t>59/120428</t>
  </si>
  <si>
    <t>60/070403</t>
  </si>
  <si>
    <t>กรมสวัสดิ์ 4กฆ-6238</t>
  </si>
  <si>
    <t>60/050468</t>
  </si>
  <si>
    <t xml:space="preserve"> 31/8/17</t>
  </si>
  <si>
    <t>60/060213</t>
  </si>
  <si>
    <t>59/120451</t>
  </si>
  <si>
    <t>กรมจัด ฮว-2359</t>
  </si>
  <si>
    <t>59/120268</t>
  </si>
  <si>
    <t>60/040337</t>
  </si>
  <si>
    <t xml:space="preserve"> 1/9/17</t>
  </si>
  <si>
    <t xml:space="preserve"> 5/9/17</t>
  </si>
  <si>
    <t xml:space="preserve"> 4/9/17</t>
  </si>
  <si>
    <t>60/080071</t>
  </si>
  <si>
    <t>60/070053</t>
  </si>
  <si>
    <t>60/060021</t>
  </si>
  <si>
    <t>60/060406</t>
  </si>
  <si>
    <t xml:space="preserve"> 6/9/17</t>
  </si>
  <si>
    <t xml:space="preserve"> 7/9/17</t>
  </si>
  <si>
    <t>60/05076</t>
  </si>
  <si>
    <t xml:space="preserve"> 8/9/17</t>
  </si>
  <si>
    <t>60/080206</t>
  </si>
  <si>
    <t>60/080183</t>
  </si>
  <si>
    <t>60/070504</t>
  </si>
  <si>
    <t>60/080299</t>
  </si>
  <si>
    <t>กรมโย 2กฉ-4780</t>
  </si>
  <si>
    <t>60/080236</t>
  </si>
  <si>
    <t>60/060129</t>
  </si>
  <si>
    <t xml:space="preserve"> 11/9/17</t>
  </si>
  <si>
    <t xml:space="preserve"> 12/9/17</t>
  </si>
  <si>
    <t>60/060574</t>
  </si>
  <si>
    <t>60/060440</t>
  </si>
  <si>
    <t>60/060579</t>
  </si>
  <si>
    <t>60/060317</t>
  </si>
  <si>
    <t>60/060399</t>
  </si>
  <si>
    <t>ARC Marketing</t>
  </si>
  <si>
    <t xml:space="preserve"> 13/9/17</t>
  </si>
  <si>
    <t>60/040359</t>
  </si>
  <si>
    <t xml:space="preserve"> 14/9/17</t>
  </si>
  <si>
    <t xml:space="preserve"> 15/9/17</t>
  </si>
  <si>
    <t>60/070073</t>
  </si>
  <si>
    <t xml:space="preserve"> 20/9/17</t>
  </si>
  <si>
    <t>60/050421</t>
  </si>
  <si>
    <t>60/080201</t>
  </si>
  <si>
    <t>60/070454</t>
  </si>
  <si>
    <t xml:space="preserve"> 21/9/17</t>
  </si>
  <si>
    <t>60/080178</t>
  </si>
  <si>
    <t>60/080199</t>
  </si>
  <si>
    <t>59/100586</t>
  </si>
  <si>
    <t>60/080219</t>
  </si>
  <si>
    <t>60/080371</t>
  </si>
  <si>
    <t>60/070044</t>
  </si>
  <si>
    <t>60/080175</t>
  </si>
  <si>
    <t xml:space="preserve"> 25/9/17</t>
  </si>
  <si>
    <t>60/080385</t>
  </si>
  <si>
    <t>กรมจัด 4กญ-3467</t>
  </si>
  <si>
    <t>60/070502</t>
  </si>
  <si>
    <t xml:space="preserve"> 26/9/17</t>
  </si>
  <si>
    <t>60/030221</t>
  </si>
  <si>
    <t>60/020164</t>
  </si>
  <si>
    <t>60/080386</t>
  </si>
  <si>
    <t>60/080551</t>
  </si>
  <si>
    <t>60/080554</t>
  </si>
  <si>
    <t xml:space="preserve"> 29/9/17</t>
  </si>
  <si>
    <t>60/080065</t>
  </si>
  <si>
    <t>60/040243</t>
  </si>
  <si>
    <t>60/040242</t>
  </si>
  <si>
    <t>60/080218</t>
  </si>
  <si>
    <t xml:space="preserve"> 2/10/17</t>
  </si>
  <si>
    <t xml:space="preserve"> 2/7/17</t>
  </si>
  <si>
    <t>60/020327</t>
  </si>
  <si>
    <t>กรมพัฒน์สมุทรปราการ 95-6536</t>
  </si>
  <si>
    <t xml:space="preserve">ยอดรวม </t>
  </si>
  <si>
    <t xml:space="preserve"> 3/10/17</t>
  </si>
  <si>
    <t>59/120309</t>
  </si>
  <si>
    <t>60/070142</t>
  </si>
  <si>
    <t>60/060533</t>
  </si>
  <si>
    <t>60/050496</t>
  </si>
  <si>
    <t>60/060601</t>
  </si>
  <si>
    <t>4กฮ-4300</t>
  </si>
  <si>
    <t>60/060409</t>
  </si>
  <si>
    <t>60/080431</t>
  </si>
  <si>
    <t>60/080360</t>
  </si>
  <si>
    <t>60/080470</t>
  </si>
  <si>
    <t xml:space="preserve"> 6/10/17</t>
  </si>
  <si>
    <t xml:space="preserve"> 9/10/17</t>
  </si>
  <si>
    <t xml:space="preserve"> 24/10/17</t>
  </si>
  <si>
    <t xml:space="preserve"> 25/10/17</t>
  </si>
  <si>
    <t xml:space="preserve"> 30/10/17</t>
  </si>
  <si>
    <t>60/060474</t>
  </si>
  <si>
    <t>ทะเบียนสลับกัน</t>
  </si>
  <si>
    <t xml:space="preserve"> 31/10/17</t>
  </si>
  <si>
    <t>60/030129</t>
  </si>
  <si>
    <t xml:space="preserve"> 7/11/17</t>
  </si>
  <si>
    <t xml:space="preserve"> 14/11/17</t>
  </si>
  <si>
    <t xml:space="preserve"> 27/11/17</t>
  </si>
  <si>
    <t xml:space="preserve"> 30/11/17</t>
  </si>
  <si>
    <t xml:space="preserve"> 1/12/17</t>
  </si>
  <si>
    <t xml:space="preserve"> 28/11/17</t>
  </si>
  <si>
    <t xml:space="preserve"> 24/11/17</t>
  </si>
  <si>
    <t xml:space="preserve"> 22/11/17</t>
  </si>
  <si>
    <t xml:space="preserve"> 13/11/17</t>
  </si>
  <si>
    <t xml:space="preserve"> 15/12/17</t>
  </si>
  <si>
    <t>60/100050</t>
  </si>
  <si>
    <t>star flag</t>
  </si>
  <si>
    <t xml:space="preserve"> 22/12/17</t>
  </si>
  <si>
    <t>Sunfeed</t>
  </si>
  <si>
    <t xml:space="preserve"> 12/12/17</t>
  </si>
  <si>
    <t>ภัทรลีสซิ่ง</t>
  </si>
  <si>
    <t xml:space="preserve"> 25/12/17</t>
  </si>
  <si>
    <t xml:space="preserve"> 28/12/17</t>
  </si>
  <si>
    <t>59/080517</t>
  </si>
  <si>
    <t>กรมสวัสดิ์ ชข-2935</t>
  </si>
  <si>
    <t>60/090086</t>
  </si>
  <si>
    <t xml:space="preserve"> 26/12/17</t>
  </si>
  <si>
    <t xml:space="preserve"> 27/12/17</t>
  </si>
  <si>
    <t xml:space="preserve"> 29/12/17</t>
  </si>
  <si>
    <t xml:space="preserve"> 31/12/17</t>
  </si>
  <si>
    <t>60/110453</t>
  </si>
  <si>
    <t>60/080472</t>
  </si>
  <si>
    <t>สป. นง-8743</t>
  </si>
  <si>
    <t>60/080128</t>
  </si>
  <si>
    <t>60/100299</t>
  </si>
  <si>
    <t>สป. ฮว-2867</t>
  </si>
  <si>
    <t>60/080232</t>
  </si>
  <si>
    <t>สป. นจ-2505</t>
  </si>
  <si>
    <t xml:space="preserve"> 30/1/18</t>
  </si>
  <si>
    <t xml:space="preserve"> 10/1/18</t>
  </si>
  <si>
    <t xml:space="preserve"> 18/1/18</t>
  </si>
  <si>
    <t xml:space="preserve"> 22/1/18</t>
  </si>
  <si>
    <t xml:space="preserve"> 24/1/18</t>
  </si>
  <si>
    <t xml:space="preserve"> 25/1/18</t>
  </si>
  <si>
    <t xml:space="preserve"> 26/1/18</t>
  </si>
  <si>
    <t xml:space="preserve"> 29/1/18</t>
  </si>
  <si>
    <t>60/100516</t>
  </si>
  <si>
    <t>60/100519</t>
  </si>
  <si>
    <t xml:space="preserve"> 8/1/18</t>
  </si>
  <si>
    <t xml:space="preserve"> 31/1/18</t>
  </si>
  <si>
    <t xml:space="preserve"> 1/2/18</t>
  </si>
  <si>
    <t>60/100259</t>
  </si>
  <si>
    <t>59/090217</t>
  </si>
  <si>
    <t>60/070335</t>
  </si>
  <si>
    <t>60/110285</t>
  </si>
  <si>
    <t xml:space="preserve"> 60/110276</t>
  </si>
  <si>
    <t>60/090109</t>
  </si>
  <si>
    <t>60/110191</t>
  </si>
  <si>
    <t>60/110163</t>
  </si>
  <si>
    <t>เค รุ่ง</t>
  </si>
  <si>
    <t>60/100301</t>
  </si>
  <si>
    <t>กรมพัฒน์สมุทปราการ กจ-5815</t>
  </si>
  <si>
    <t xml:space="preserve"> 9/2/18</t>
  </si>
  <si>
    <t xml:space="preserve"> 5/2/18</t>
  </si>
  <si>
    <t xml:space="preserve"> 6/2/18</t>
  </si>
  <si>
    <t xml:space="preserve"> 7/2/18</t>
  </si>
  <si>
    <t>60/110575</t>
  </si>
  <si>
    <t>60/090284</t>
  </si>
  <si>
    <t>60/040130</t>
  </si>
  <si>
    <t>60/110527</t>
  </si>
  <si>
    <t>60/120526</t>
  </si>
  <si>
    <t>60/110378</t>
  </si>
  <si>
    <t>60/110379</t>
  </si>
  <si>
    <t>60/030331</t>
  </si>
  <si>
    <t>60/070400</t>
  </si>
  <si>
    <t xml:space="preserve"> 8/2/18</t>
  </si>
  <si>
    <t xml:space="preserve"> 2/2/18</t>
  </si>
  <si>
    <t>KPI</t>
  </si>
  <si>
    <t>ภค-2277</t>
  </si>
  <si>
    <t>กง-8888</t>
  </si>
  <si>
    <t>เฉลิมศรี (KPI)</t>
  </si>
  <si>
    <t>61/010294</t>
  </si>
  <si>
    <t>กรมพัฒน์สมุทปราการ อว-6191</t>
  </si>
  <si>
    <t xml:space="preserve"> 13/2/18</t>
  </si>
  <si>
    <t>60/100244</t>
  </si>
  <si>
    <t xml:space="preserve"> 12/2/18</t>
  </si>
  <si>
    <t>ไม่รู้ของบิลไหน</t>
  </si>
  <si>
    <t xml:space="preserve"> 15/2/18</t>
  </si>
  <si>
    <t xml:space="preserve"> 19/2/18</t>
  </si>
  <si>
    <t xml:space="preserve"> 21/2/18</t>
  </si>
  <si>
    <t>61/010432</t>
  </si>
  <si>
    <t>61/010370</t>
  </si>
  <si>
    <t>61/010106</t>
  </si>
  <si>
    <t>60/070190</t>
  </si>
  <si>
    <t>61/010489</t>
  </si>
  <si>
    <t>กรมจัด ฮษ-592</t>
  </si>
  <si>
    <t xml:space="preserve"> 22/2/18</t>
  </si>
  <si>
    <t>60/120043</t>
  </si>
  <si>
    <t xml:space="preserve"> 23/2/18</t>
  </si>
  <si>
    <t>60/070321</t>
  </si>
  <si>
    <t xml:space="preserve"> 27/2/18</t>
  </si>
  <si>
    <t xml:space="preserve"> 26/2/18</t>
  </si>
  <si>
    <t>60/110419</t>
  </si>
  <si>
    <t>61/020001</t>
  </si>
  <si>
    <t>61/010076</t>
  </si>
  <si>
    <t xml:space="preserve"> 28/2/18</t>
  </si>
  <si>
    <t xml:space="preserve"> 2/3/18</t>
  </si>
  <si>
    <t xml:space="preserve"> 5/3/18</t>
  </si>
  <si>
    <t>กรมพัฒน์ สมุทรปราการ กจ-1163</t>
  </si>
  <si>
    <t>60/110459</t>
  </si>
  <si>
    <t xml:space="preserve"> 9/3/18 </t>
  </si>
  <si>
    <t xml:space="preserve"> 9/3/18</t>
  </si>
  <si>
    <t>60/100386</t>
  </si>
  <si>
    <t>60/110092</t>
  </si>
  <si>
    <t>60/110127</t>
  </si>
  <si>
    <t>60/120305</t>
  </si>
  <si>
    <t xml:space="preserve"> 12/3/18</t>
  </si>
  <si>
    <t xml:space="preserve"> 14/3/18</t>
  </si>
  <si>
    <t>61/010136</t>
  </si>
  <si>
    <t>สป. ฮษ-1300</t>
  </si>
  <si>
    <t xml:space="preserve"> 16/3/18</t>
  </si>
  <si>
    <t>60/100184</t>
  </si>
  <si>
    <t>60/100072</t>
  </si>
  <si>
    <t>60/100071</t>
  </si>
  <si>
    <t>60/120236</t>
  </si>
  <si>
    <t xml:space="preserve"> 20/3/18</t>
  </si>
  <si>
    <t xml:space="preserve"> 19/3/18</t>
  </si>
  <si>
    <t>60/120073</t>
  </si>
  <si>
    <t xml:space="preserve"> 26/3/18</t>
  </si>
  <si>
    <t xml:space="preserve"> 23/3/18</t>
  </si>
  <si>
    <t>60/100243</t>
  </si>
  <si>
    <t>60/110611</t>
  </si>
  <si>
    <t>61/010056</t>
  </si>
  <si>
    <t>61/010315</t>
  </si>
  <si>
    <t>60/100179</t>
  </si>
  <si>
    <t>61/010236</t>
  </si>
  <si>
    <t>60/100409</t>
  </si>
  <si>
    <t>สป. ฮล-2752</t>
  </si>
  <si>
    <t>60/090063</t>
  </si>
  <si>
    <t>61/010137</t>
  </si>
  <si>
    <t>สป. ฮง-2860</t>
  </si>
  <si>
    <t xml:space="preserve"> 27/3/18</t>
  </si>
  <si>
    <t xml:space="preserve"> 29/3/18</t>
  </si>
  <si>
    <t>60/120295</t>
  </si>
  <si>
    <t>60/110139</t>
  </si>
  <si>
    <t>61/020294</t>
  </si>
  <si>
    <t xml:space="preserve"> 31/3/18</t>
  </si>
  <si>
    <t xml:space="preserve"> 30/3/18</t>
  </si>
  <si>
    <t>61/030295</t>
  </si>
  <si>
    <t>60/120163</t>
  </si>
  <si>
    <t xml:space="preserve"> 2/4/18</t>
  </si>
  <si>
    <t xml:space="preserve"> 4/4/18</t>
  </si>
  <si>
    <t xml:space="preserve"> 9/4/18</t>
  </si>
  <si>
    <t xml:space="preserve"> 10/4/18</t>
  </si>
  <si>
    <t xml:space="preserve"> 11/4/18</t>
  </si>
  <si>
    <t xml:space="preserve"> 18/4/18</t>
  </si>
  <si>
    <t>60/110304</t>
  </si>
  <si>
    <t>60/120161</t>
  </si>
  <si>
    <t>60/110269</t>
  </si>
  <si>
    <t>60/110225</t>
  </si>
  <si>
    <t>60/100434</t>
  </si>
  <si>
    <t>60/110235</t>
  </si>
  <si>
    <t>61/020157</t>
  </si>
  <si>
    <t>60/120221</t>
  </si>
  <si>
    <t>60/120155</t>
  </si>
  <si>
    <t>60/110196</t>
  </si>
  <si>
    <t>61/030150</t>
  </si>
  <si>
    <t>61/020468</t>
  </si>
  <si>
    <t>60/100267</t>
  </si>
  <si>
    <t xml:space="preserve"> 26/4/18</t>
  </si>
  <si>
    <t xml:space="preserve"> 27/4/18</t>
  </si>
  <si>
    <t>60/110070</t>
  </si>
  <si>
    <t xml:space="preserve"> 30/4/18</t>
  </si>
  <si>
    <t>61/030116</t>
  </si>
  <si>
    <t>กรมสวัสดิ์ 4กฆ-738</t>
  </si>
  <si>
    <t>60/110220</t>
  </si>
  <si>
    <t>61/010282</t>
  </si>
  <si>
    <t xml:space="preserve"> 23/4/18</t>
  </si>
  <si>
    <t xml:space="preserve"> 3/5/18</t>
  </si>
  <si>
    <t>60/120258</t>
  </si>
  <si>
    <t>60/090494</t>
  </si>
  <si>
    <t xml:space="preserve">63448 ตราโล่   </t>
  </si>
  <si>
    <t>ไอ.เอ.</t>
  </si>
  <si>
    <t xml:space="preserve"> 4/5/18</t>
  </si>
  <si>
    <t xml:space="preserve"> 10/5/18</t>
  </si>
  <si>
    <t xml:space="preserve"> 16/5/18</t>
  </si>
  <si>
    <t>60/120477</t>
  </si>
  <si>
    <t>ศาล ฮน-682</t>
  </si>
  <si>
    <t>61/040006</t>
  </si>
  <si>
    <t>61/030294</t>
  </si>
  <si>
    <t>61/030296</t>
  </si>
  <si>
    <t>ศาล ฮย-4031</t>
  </si>
  <si>
    <t>ศาล ฮย-4003</t>
  </si>
  <si>
    <t>61/010491</t>
  </si>
  <si>
    <t>61/030300</t>
  </si>
  <si>
    <t>กรมสวัสดิ์ 4กฆ-720</t>
  </si>
  <si>
    <t>61/030375</t>
  </si>
  <si>
    <t>กรมสวัสดิ์ ฮว-2474</t>
  </si>
  <si>
    <t>61/010520</t>
  </si>
  <si>
    <t xml:space="preserve"> 17/5/18</t>
  </si>
  <si>
    <t>61/030618</t>
  </si>
  <si>
    <t xml:space="preserve"> 14/5/18</t>
  </si>
  <si>
    <t>61/050135</t>
  </si>
  <si>
    <t>เอี่ยวไถ่ ถว-4628</t>
  </si>
  <si>
    <t>พี่ชลเอาเช็คเข้าให้</t>
  </si>
  <si>
    <t xml:space="preserve">  21/5/18</t>
  </si>
  <si>
    <t>60/110256</t>
  </si>
  <si>
    <t>60/120101</t>
  </si>
  <si>
    <t>60/080148</t>
  </si>
  <si>
    <t>61/010133</t>
  </si>
  <si>
    <t>61/030031</t>
  </si>
  <si>
    <t>61/020390</t>
  </si>
  <si>
    <t>61/020392</t>
  </si>
  <si>
    <t xml:space="preserve"> 22/5/18</t>
  </si>
  <si>
    <t>61/030571</t>
  </si>
  <si>
    <t>61/040150</t>
  </si>
  <si>
    <t xml:space="preserve"> 23/5/18</t>
  </si>
  <si>
    <t>61/010146</t>
  </si>
  <si>
    <t>61/040332</t>
  </si>
  <si>
    <t xml:space="preserve"> 25/5/18</t>
  </si>
  <si>
    <t>61/010279</t>
  </si>
  <si>
    <t xml:space="preserve"> 28/5/18</t>
  </si>
  <si>
    <t>60/090151</t>
  </si>
  <si>
    <t>60/110479</t>
  </si>
  <si>
    <t>60/090409</t>
  </si>
  <si>
    <t>60/090174</t>
  </si>
  <si>
    <t>60/080031</t>
  </si>
  <si>
    <t>61/010187</t>
  </si>
  <si>
    <t>60/080456</t>
  </si>
  <si>
    <t>60/070255</t>
  </si>
  <si>
    <t xml:space="preserve">ฮง-9404   </t>
  </si>
  <si>
    <t xml:space="preserve"> 30/5/18</t>
  </si>
  <si>
    <t>61/030024</t>
  </si>
  <si>
    <t xml:space="preserve">ฮม-6366   </t>
  </si>
  <si>
    <t xml:space="preserve"> 31/5/18</t>
  </si>
  <si>
    <t>ประกันแสงเจริญ บพ-6141</t>
  </si>
  <si>
    <t>59/100245</t>
  </si>
  <si>
    <t>61/030374</t>
  </si>
  <si>
    <t xml:space="preserve"> 1/6/18</t>
  </si>
  <si>
    <t xml:space="preserve"> 5/6/18</t>
  </si>
  <si>
    <t>61/050144</t>
  </si>
  <si>
    <t>กรมพัฒน์สมุทรปราการ นค-8926</t>
  </si>
  <si>
    <t>61/040066</t>
  </si>
  <si>
    <t>61/050105</t>
  </si>
  <si>
    <t>61/020451</t>
  </si>
  <si>
    <t>61/050024</t>
  </si>
  <si>
    <t xml:space="preserve"> 7/6/18</t>
  </si>
  <si>
    <t xml:space="preserve"> 6/6/18</t>
  </si>
  <si>
    <t>61/020207</t>
  </si>
  <si>
    <t xml:space="preserve"> 11/6/18</t>
  </si>
  <si>
    <t>60/100490</t>
  </si>
  <si>
    <t xml:space="preserve"> 20/6/18</t>
  </si>
  <si>
    <t>STS</t>
  </si>
  <si>
    <t>61/040035</t>
  </si>
  <si>
    <t>6กธ-69</t>
  </si>
  <si>
    <t xml:space="preserve"> 15/6/18</t>
  </si>
  <si>
    <t>นิวแฮมเชอร์ ฒฮ-5813</t>
  </si>
  <si>
    <t>61/050340</t>
  </si>
  <si>
    <t xml:space="preserve"> 18/6/18</t>
  </si>
  <si>
    <t xml:space="preserve"> 19/6/18</t>
  </si>
  <si>
    <t>60/100476</t>
  </si>
  <si>
    <t>60/090206</t>
  </si>
  <si>
    <t>60/120265</t>
  </si>
  <si>
    <t>61/030570</t>
  </si>
  <si>
    <t>60/090495</t>
  </si>
  <si>
    <t>60/080439</t>
  </si>
  <si>
    <t>โตเกียวมารีน ฮม-9265</t>
  </si>
  <si>
    <t>โตเกียวมารีน 4กว-4865</t>
  </si>
  <si>
    <t>60/050584</t>
  </si>
  <si>
    <t>60/060020</t>
  </si>
  <si>
    <t xml:space="preserve"> 22/6/18</t>
  </si>
  <si>
    <t xml:space="preserve"> 25/6/18</t>
  </si>
  <si>
    <t xml:space="preserve"> 27/6/18</t>
  </si>
  <si>
    <t>61/050193</t>
  </si>
  <si>
    <t>กรมทางหลวง ออ-66</t>
  </si>
  <si>
    <t xml:space="preserve"> 14/6/18</t>
  </si>
  <si>
    <t xml:space="preserve">61/010156    </t>
  </si>
  <si>
    <t>60/100438</t>
  </si>
  <si>
    <t>61/050332</t>
  </si>
  <si>
    <t>สป. ฮว-2866</t>
  </si>
  <si>
    <t>61/050442</t>
  </si>
  <si>
    <t>61/010134</t>
  </si>
  <si>
    <t>สถาบันพัฒนาผีมือแรงงาน</t>
  </si>
  <si>
    <t>3กช-8206</t>
  </si>
  <si>
    <t xml:space="preserve"> 29/6/18</t>
  </si>
  <si>
    <t xml:space="preserve"> 28/6/18</t>
  </si>
  <si>
    <t xml:space="preserve"> 4/7/18</t>
  </si>
  <si>
    <t xml:space="preserve"> 3/7/18</t>
  </si>
  <si>
    <t xml:space="preserve"> 2/7/18</t>
  </si>
  <si>
    <t>61/030184</t>
  </si>
  <si>
    <t>61/030403</t>
  </si>
  <si>
    <t>60/090407</t>
  </si>
  <si>
    <t>60/070332</t>
  </si>
  <si>
    <t xml:space="preserve">ชล-5191    </t>
  </si>
  <si>
    <t>60/090361</t>
  </si>
  <si>
    <t xml:space="preserve">อร-8851    </t>
  </si>
  <si>
    <t>61/060332</t>
  </si>
  <si>
    <t>60/110051</t>
  </si>
  <si>
    <t>61/040052</t>
  </si>
  <si>
    <t>60/080497</t>
  </si>
  <si>
    <t xml:space="preserve"> 30/6/18</t>
  </si>
  <si>
    <t xml:space="preserve"> 21/3/18</t>
  </si>
  <si>
    <t xml:space="preserve"> 6/7/18</t>
  </si>
  <si>
    <t>61/020260</t>
  </si>
  <si>
    <t xml:space="preserve"> 9/7/18</t>
  </si>
  <si>
    <t xml:space="preserve"> 10/7/18</t>
  </si>
  <si>
    <t xml:space="preserve"> 11/7/18</t>
  </si>
  <si>
    <t>61/060327</t>
  </si>
  <si>
    <t>กรมส่ง ฮษ-3027</t>
  </si>
  <si>
    <t>61/050472</t>
  </si>
  <si>
    <t>61/050441</t>
  </si>
  <si>
    <t>61/050360</t>
  </si>
  <si>
    <t>IA ฆท-5760</t>
  </si>
  <si>
    <t>61/060445</t>
  </si>
  <si>
    <t>ศาล ฮย-4044</t>
  </si>
  <si>
    <t>61/060112</t>
  </si>
  <si>
    <t xml:space="preserve">ศาล 2กส-9631 </t>
  </si>
  <si>
    <t>61/060114</t>
  </si>
  <si>
    <t>สถาบันจิตวิทยา</t>
  </si>
  <si>
    <t>61/040169</t>
  </si>
  <si>
    <t xml:space="preserve"> 13/7/18</t>
  </si>
  <si>
    <t>58/060629</t>
  </si>
  <si>
    <t>กรมส่ง ษว-3426</t>
  </si>
  <si>
    <t>61/060014</t>
  </si>
  <si>
    <t>61/050443</t>
  </si>
  <si>
    <t>สป. 5กส-7091</t>
  </si>
  <si>
    <t>61/050130</t>
  </si>
  <si>
    <t>61/050150</t>
  </si>
  <si>
    <t xml:space="preserve"> 17/7/18</t>
  </si>
  <si>
    <t>61/060534</t>
  </si>
  <si>
    <t>61/060535</t>
  </si>
  <si>
    <t xml:space="preserve"> 20/7/18</t>
  </si>
  <si>
    <t>61/050263</t>
  </si>
  <si>
    <t xml:space="preserve"> 23/7/18</t>
  </si>
  <si>
    <t xml:space="preserve"> 25/7/18</t>
  </si>
  <si>
    <t xml:space="preserve"> 26/7/18</t>
  </si>
  <si>
    <t>61/060420</t>
  </si>
  <si>
    <t>4กฮ-4284</t>
  </si>
  <si>
    <t>61/060187</t>
  </si>
  <si>
    <t xml:space="preserve"> 31/7/18</t>
  </si>
  <si>
    <t>61/060504</t>
  </si>
  <si>
    <t>61/050361</t>
  </si>
  <si>
    <t>ตชด. 57122</t>
  </si>
  <si>
    <t>61/050325</t>
  </si>
  <si>
    <t>61/040046</t>
  </si>
  <si>
    <t>61/050156</t>
  </si>
  <si>
    <t>61/050411</t>
  </si>
  <si>
    <t>61/040375</t>
  </si>
  <si>
    <t>61/050431</t>
  </si>
  <si>
    <t>61/060489</t>
  </si>
  <si>
    <t>60/060120</t>
  </si>
  <si>
    <t>61/010463</t>
  </si>
  <si>
    <t xml:space="preserve"> 1/8/18</t>
  </si>
  <si>
    <t xml:space="preserve"> 3/8/18</t>
  </si>
  <si>
    <t>61/060137</t>
  </si>
  <si>
    <t>กรมส่ง ฮว-3143</t>
  </si>
  <si>
    <t>61/070080</t>
  </si>
  <si>
    <t xml:space="preserve"> 7/8/18</t>
  </si>
  <si>
    <t>61/050114</t>
  </si>
  <si>
    <t>ฮว-4395</t>
  </si>
  <si>
    <t>61/040360</t>
  </si>
  <si>
    <t>61/050115</t>
  </si>
  <si>
    <t>61/040307</t>
  </si>
  <si>
    <t>61/060390</t>
  </si>
  <si>
    <t>มิตซุย 6กด-274</t>
  </si>
  <si>
    <t xml:space="preserve"> 18/7/18</t>
  </si>
  <si>
    <t xml:space="preserve"> 15/8/18</t>
  </si>
  <si>
    <t xml:space="preserve"> 14/8/18</t>
  </si>
  <si>
    <t xml:space="preserve"> 16/8/18</t>
  </si>
  <si>
    <t>61/010301</t>
  </si>
  <si>
    <t>ตชด. ตราโล่ 56614</t>
  </si>
  <si>
    <t>61/070333</t>
  </si>
  <si>
    <t>กรมพัฒน์สมุทรปราการ นค-2644</t>
  </si>
  <si>
    <t>61/070467</t>
  </si>
  <si>
    <t xml:space="preserve"> 17/8/18</t>
  </si>
  <si>
    <t>61/070321</t>
  </si>
  <si>
    <t>61/050287</t>
  </si>
  <si>
    <t xml:space="preserve">61/070344  </t>
  </si>
  <si>
    <t xml:space="preserve">61/070109  </t>
  </si>
  <si>
    <t xml:space="preserve"> 20/8/18</t>
  </si>
  <si>
    <t xml:space="preserve"> 22/8/18</t>
  </si>
  <si>
    <t xml:space="preserve"> 23/8/18</t>
  </si>
  <si>
    <t>60/100518</t>
  </si>
  <si>
    <t>61/050255</t>
  </si>
  <si>
    <t>60/100475</t>
  </si>
  <si>
    <t>61/030469</t>
  </si>
  <si>
    <t>61/030468</t>
  </si>
  <si>
    <t>61/070496</t>
  </si>
  <si>
    <t>61/070165</t>
  </si>
  <si>
    <t>61/060485</t>
  </si>
  <si>
    <t>61/070322</t>
  </si>
  <si>
    <t>กรมส่ง ฌอ-4092</t>
  </si>
  <si>
    <t xml:space="preserve"> 27/8/18</t>
  </si>
  <si>
    <t xml:space="preserve"> 29/8/18</t>
  </si>
  <si>
    <t xml:space="preserve"> 30/8/18</t>
  </si>
  <si>
    <t xml:space="preserve"> วข-9597</t>
  </si>
  <si>
    <t>61/060481</t>
  </si>
  <si>
    <t>61/060427</t>
  </si>
  <si>
    <t>60/100251</t>
  </si>
  <si>
    <t>61/070187</t>
  </si>
  <si>
    <t xml:space="preserve"> 25/8/18</t>
  </si>
  <si>
    <t xml:space="preserve"> 4/9/18</t>
  </si>
  <si>
    <t>61/070147</t>
  </si>
  <si>
    <t>61/080030</t>
  </si>
  <si>
    <t>กรมส่ง ฮษ-3026</t>
  </si>
  <si>
    <t xml:space="preserve"> 3/9/18</t>
  </si>
  <si>
    <t xml:space="preserve"> 6/9/18</t>
  </si>
  <si>
    <t>61/080387</t>
  </si>
  <si>
    <t>กรมพัฒน์ ฮษ-941</t>
  </si>
  <si>
    <t>61/060394</t>
  </si>
  <si>
    <t>กรมพัฒน์ ฮษ-943</t>
  </si>
  <si>
    <t xml:space="preserve"> 13/9/18</t>
  </si>
  <si>
    <t xml:space="preserve"> 7/9/18</t>
  </si>
  <si>
    <t xml:space="preserve"> 10/9/18</t>
  </si>
  <si>
    <t xml:space="preserve"> 11/9/18</t>
  </si>
  <si>
    <t xml:space="preserve"> 12/9/18</t>
  </si>
  <si>
    <t>61/070340</t>
  </si>
  <si>
    <t>60/060307</t>
  </si>
  <si>
    <t>สาธา บน-9348</t>
  </si>
  <si>
    <t>61/040315</t>
  </si>
  <si>
    <t>กรมพัฒน์สมุทรปราการ ปร-9754</t>
  </si>
  <si>
    <t>61/060549</t>
  </si>
  <si>
    <t>60/070379</t>
  </si>
  <si>
    <t>60/080405</t>
  </si>
  <si>
    <t>61/070380</t>
  </si>
  <si>
    <t>61/050403</t>
  </si>
  <si>
    <t>61/060561</t>
  </si>
  <si>
    <t>61/080161</t>
  </si>
  <si>
    <t>61/050588</t>
  </si>
  <si>
    <t>61/010190</t>
  </si>
  <si>
    <t>61/050089</t>
  </si>
  <si>
    <t>61/020133</t>
  </si>
  <si>
    <t>61/010314</t>
  </si>
  <si>
    <t>61/080284</t>
  </si>
  <si>
    <t>61/070395</t>
  </si>
  <si>
    <t xml:space="preserve"> 18/9/18</t>
  </si>
  <si>
    <t xml:space="preserve"> 17/9/18</t>
  </si>
  <si>
    <t>61/070389</t>
  </si>
  <si>
    <t>61/080392</t>
  </si>
  <si>
    <t>61/060122</t>
  </si>
  <si>
    <t>61/060273</t>
  </si>
  <si>
    <t>61/070206</t>
  </si>
  <si>
    <t>60/070276</t>
  </si>
  <si>
    <t>60/050399</t>
  </si>
  <si>
    <t xml:space="preserve"> 20/9/18</t>
  </si>
  <si>
    <t xml:space="preserve"> 24/9/18</t>
  </si>
  <si>
    <t xml:space="preserve"> 25/9/18</t>
  </si>
  <si>
    <t>61/070449</t>
  </si>
  <si>
    <t>กรมทางหลวง อล-293</t>
  </si>
  <si>
    <t>61/040041</t>
  </si>
  <si>
    <t>61/080115</t>
  </si>
  <si>
    <t>60/100513</t>
  </si>
  <si>
    <t>60/120106</t>
  </si>
  <si>
    <t>60/090232</t>
  </si>
  <si>
    <t>61/010158</t>
  </si>
  <si>
    <t>61/070105</t>
  </si>
  <si>
    <t>61/060377</t>
  </si>
  <si>
    <t>61/070173</t>
  </si>
  <si>
    <t>61/050587</t>
  </si>
  <si>
    <t>61/060525</t>
  </si>
  <si>
    <t>61/070297</t>
  </si>
  <si>
    <t>61/080150</t>
  </si>
  <si>
    <t>61/080266</t>
  </si>
  <si>
    <t>สป. 4กบ-1417</t>
  </si>
  <si>
    <t>61/070172</t>
  </si>
  <si>
    <t>61/070117</t>
  </si>
  <si>
    <t>61/070542</t>
  </si>
  <si>
    <t>61/060415</t>
  </si>
  <si>
    <t>61/020049</t>
  </si>
  <si>
    <t>61/020025</t>
  </si>
  <si>
    <t>61/020030</t>
  </si>
  <si>
    <t>61/020314</t>
  </si>
  <si>
    <t>61/070488</t>
  </si>
  <si>
    <t xml:space="preserve"> 26/9/18</t>
  </si>
  <si>
    <t xml:space="preserve"> 27/9/18</t>
  </si>
  <si>
    <t>61/090027</t>
  </si>
  <si>
    <t>61/010309</t>
  </si>
  <si>
    <t>61/010308</t>
  </si>
  <si>
    <t>61/020126</t>
  </si>
  <si>
    <t>61/070393</t>
  </si>
  <si>
    <t>61/050468</t>
  </si>
  <si>
    <t>61/070171</t>
  </si>
  <si>
    <t>61/040197</t>
  </si>
  <si>
    <t>61/040368</t>
  </si>
  <si>
    <t>61/020121</t>
  </si>
  <si>
    <t>61/020492</t>
  </si>
  <si>
    <t>61/010188</t>
  </si>
  <si>
    <t>61/050160</t>
  </si>
  <si>
    <t>61/020078</t>
  </si>
  <si>
    <t>61/060416</t>
  </si>
  <si>
    <t>61/060569</t>
  </si>
  <si>
    <t>61/080393</t>
  </si>
  <si>
    <t>61/030378</t>
  </si>
  <si>
    <t>61/020122</t>
  </si>
  <si>
    <t>61/010131</t>
  </si>
  <si>
    <t xml:space="preserve"> 28/9/18</t>
  </si>
  <si>
    <t>60/040124</t>
  </si>
  <si>
    <t>61/030464</t>
  </si>
  <si>
    <t>61/030453</t>
  </si>
  <si>
    <t>61/050467</t>
  </si>
  <si>
    <t>61/010127</t>
  </si>
  <si>
    <t>61/020409</t>
  </si>
  <si>
    <t xml:space="preserve"> 1/10/18</t>
  </si>
  <si>
    <t xml:space="preserve"> 2/10/18</t>
  </si>
  <si>
    <t>61/090352</t>
  </si>
  <si>
    <t>กรมพัฒน์สมุทรปราการ ปร-9755</t>
  </si>
  <si>
    <t>61/090365</t>
  </si>
  <si>
    <t>61/090028</t>
  </si>
  <si>
    <t>กรมพัฒน์ ฮษ-940</t>
  </si>
  <si>
    <t>กรมพัฒน์ สมุทรปราการ กจ-3764</t>
  </si>
  <si>
    <t>60/100075</t>
  </si>
  <si>
    <t>61/080062</t>
  </si>
  <si>
    <t>61/080151</t>
  </si>
  <si>
    <t>61/090141</t>
  </si>
  <si>
    <t>กรมพัฒน์ ฮฉ-5373</t>
  </si>
  <si>
    <t>61/060562</t>
  </si>
  <si>
    <t>61/060439</t>
  </si>
  <si>
    <t>61/080238</t>
  </si>
  <si>
    <t>61/080444</t>
  </si>
  <si>
    <t>กรมส่ง ฮว-3144</t>
  </si>
  <si>
    <t>61/030467</t>
  </si>
  <si>
    <t>60/120393</t>
  </si>
  <si>
    <t>61/050005</t>
  </si>
  <si>
    <t xml:space="preserve"> 30/9/18</t>
  </si>
  <si>
    <t>61/080152</t>
  </si>
  <si>
    <t>61/080153</t>
  </si>
  <si>
    <t>กห-61697</t>
  </si>
  <si>
    <t>บรรทัดทอง</t>
  </si>
  <si>
    <t>internet</t>
  </si>
  <si>
    <t>New hampshire 1ฒณ-2153</t>
  </si>
  <si>
    <t>61/090083</t>
  </si>
  <si>
    <t>61/080105</t>
  </si>
  <si>
    <t xml:space="preserve"> 8/10/18</t>
  </si>
  <si>
    <t xml:space="preserve"> 19/10/18</t>
  </si>
  <si>
    <t>เอี่ยวไถ่</t>
  </si>
  <si>
    <t xml:space="preserve"> 22/10/18</t>
  </si>
  <si>
    <t xml:space="preserve"> 24/10/18</t>
  </si>
  <si>
    <t xml:space="preserve"> 1/11/18</t>
  </si>
  <si>
    <t xml:space="preserve"> 31/10/18</t>
  </si>
  <si>
    <t xml:space="preserve"> 9/11/18</t>
  </si>
  <si>
    <t xml:space="preserve"> 13/11/18</t>
  </si>
  <si>
    <t>61/100144</t>
  </si>
  <si>
    <t>61/100145</t>
  </si>
  <si>
    <t xml:space="preserve"> 12/11/18</t>
  </si>
  <si>
    <t xml:space="preserve"> 15/11/18</t>
  </si>
  <si>
    <t>61/090261</t>
  </si>
  <si>
    <t>นิวแฮมเชอร์ 1ฒผ-4241</t>
  </si>
  <si>
    <t>61/090427</t>
  </si>
  <si>
    <t>61/090453</t>
  </si>
  <si>
    <t>I.A. ฌอ-7179</t>
  </si>
  <si>
    <t xml:space="preserve"> 20/11/18</t>
  </si>
  <si>
    <t xml:space="preserve"> 22/11/18</t>
  </si>
  <si>
    <t>61/100357</t>
  </si>
  <si>
    <t>ศาล ฮล-23</t>
  </si>
  <si>
    <t>61/100132</t>
  </si>
  <si>
    <t>สป. 4กศ-7400</t>
  </si>
  <si>
    <t>61/100009</t>
  </si>
  <si>
    <t>61/080347</t>
  </si>
  <si>
    <t>61/100130</t>
  </si>
  <si>
    <t>61/100403</t>
  </si>
  <si>
    <t xml:space="preserve"> 28/11/18</t>
  </si>
  <si>
    <t xml:space="preserve"> 29/11/18</t>
  </si>
  <si>
    <t xml:space="preserve"> 30/11/18</t>
  </si>
  <si>
    <t>61/100387</t>
  </si>
  <si>
    <t>นิวแฮมเชอร์ บพ-6141</t>
  </si>
  <si>
    <t>61/110214</t>
  </si>
  <si>
    <t>กรมส่ง สส-20</t>
  </si>
  <si>
    <t>61/110011</t>
  </si>
  <si>
    <t>61/100397</t>
  </si>
  <si>
    <t>61/100521</t>
  </si>
  <si>
    <t xml:space="preserve"> 26/11/18</t>
  </si>
  <si>
    <t xml:space="preserve"> 27/11/18</t>
  </si>
  <si>
    <t xml:space="preserve"> 12/12/18</t>
  </si>
  <si>
    <t xml:space="preserve"> 6/12/18</t>
  </si>
  <si>
    <t xml:space="preserve"> 11/12/18</t>
  </si>
  <si>
    <t>61/090034</t>
  </si>
  <si>
    <t>IA ฎพ-3351</t>
  </si>
  <si>
    <t>61/090236</t>
  </si>
  <si>
    <t>61/080164</t>
  </si>
  <si>
    <t>61/100444</t>
  </si>
  <si>
    <t>IA ฌศ-3861</t>
  </si>
  <si>
    <t xml:space="preserve"> 15/12/18</t>
  </si>
  <si>
    <t>สห-2456</t>
  </si>
  <si>
    <t xml:space="preserve">61/120272 </t>
  </si>
  <si>
    <t xml:space="preserve"> 20/12/18</t>
  </si>
  <si>
    <t>61/110440</t>
  </si>
  <si>
    <t>ขอนแก่น ขน-661</t>
  </si>
  <si>
    <t xml:space="preserve"> 18/12/18</t>
  </si>
  <si>
    <t xml:space="preserve"> 19/12/18</t>
  </si>
  <si>
    <t>61/100461</t>
  </si>
  <si>
    <t>61/110222</t>
  </si>
  <si>
    <t xml:space="preserve"> 25/12/18</t>
  </si>
  <si>
    <t xml:space="preserve"> 27/12/18</t>
  </si>
  <si>
    <t xml:space="preserve"> 7/12/18</t>
  </si>
  <si>
    <t>61/110251</t>
  </si>
  <si>
    <t>61/110332</t>
  </si>
  <si>
    <t>กรมพัฒน์ ฮษ-938</t>
  </si>
  <si>
    <t>61/110217</t>
  </si>
  <si>
    <t xml:space="preserve">กรมพัฒน์ ฮษ-943 </t>
  </si>
  <si>
    <t>61/100354</t>
  </si>
  <si>
    <t xml:space="preserve"> 28/12/18</t>
  </si>
  <si>
    <t>61/110492</t>
  </si>
  <si>
    <t>61/050281</t>
  </si>
  <si>
    <t>61/100563</t>
  </si>
  <si>
    <t>61/080018</t>
  </si>
  <si>
    <t>61/100463</t>
  </si>
  <si>
    <t>61/110328</t>
  </si>
  <si>
    <t>สยามฟาร์มา ลฐ-9700</t>
  </si>
  <si>
    <t xml:space="preserve"> 24/12/18</t>
  </si>
  <si>
    <t xml:space="preserve"> 31/12/18</t>
  </si>
  <si>
    <t xml:space="preserve"> 10/1/19</t>
  </si>
  <si>
    <t xml:space="preserve"> 9/1/19</t>
  </si>
  <si>
    <t xml:space="preserve"> 4/1/19</t>
  </si>
  <si>
    <t xml:space="preserve"> 2/1/19</t>
  </si>
  <si>
    <t>61/100404</t>
  </si>
  <si>
    <t xml:space="preserve"> 26/12/18</t>
  </si>
  <si>
    <t xml:space="preserve"> 11/1/19</t>
  </si>
  <si>
    <t xml:space="preserve"> 21/1/19</t>
  </si>
  <si>
    <t xml:space="preserve"> 22/1/19</t>
  </si>
  <si>
    <t>61/110219</t>
  </si>
  <si>
    <t>61/090310</t>
  </si>
  <si>
    <t>61/120261</t>
  </si>
  <si>
    <t>61/120189</t>
  </si>
  <si>
    <t>61/080182</t>
  </si>
  <si>
    <t>61/100330</t>
  </si>
  <si>
    <t>61/110061</t>
  </si>
  <si>
    <t>61/080174</t>
  </si>
  <si>
    <t>61/100275</t>
  </si>
  <si>
    <t>61/070490</t>
  </si>
  <si>
    <t>61/090082</t>
  </si>
  <si>
    <t>61/100292</t>
  </si>
  <si>
    <t>60/060358</t>
  </si>
  <si>
    <t xml:space="preserve"> 14/1/19</t>
  </si>
  <si>
    <t xml:space="preserve"> 25/1/19</t>
  </si>
  <si>
    <t>61/120101</t>
  </si>
  <si>
    <t>ศาล ฮล-2291</t>
  </si>
  <si>
    <t>61/120221</t>
  </si>
  <si>
    <t>ศาล 41-4532</t>
  </si>
  <si>
    <t xml:space="preserve"> 29/1/19</t>
  </si>
  <si>
    <t xml:space="preserve"> 28/1/19</t>
  </si>
  <si>
    <t>61/120383</t>
  </si>
  <si>
    <t>61/110504</t>
  </si>
  <si>
    <t>61/110083</t>
  </si>
  <si>
    <t>61/110134</t>
  </si>
  <si>
    <t xml:space="preserve"> 30/1/19 </t>
  </si>
  <si>
    <t xml:space="preserve"> 30/1/19</t>
  </si>
  <si>
    <t xml:space="preserve"> 31/1/19</t>
  </si>
  <si>
    <t xml:space="preserve"> 1/2/19</t>
  </si>
  <si>
    <t xml:space="preserve"> 5/2/19</t>
  </si>
  <si>
    <t xml:space="preserve"> 4/2/19</t>
  </si>
  <si>
    <t>61/110397</t>
  </si>
  <si>
    <t>สป. กว-3597</t>
  </si>
  <si>
    <t>I.A. โอนเงินขาด</t>
  </si>
  <si>
    <t>61/100348</t>
  </si>
  <si>
    <t>นิวแฮมพ์เชอร์ บพ-6138</t>
  </si>
  <si>
    <t xml:space="preserve"> 8/2/19</t>
  </si>
  <si>
    <t>61/120069</t>
  </si>
  <si>
    <t xml:space="preserve"> 24/12/19</t>
  </si>
  <si>
    <t>61/110263</t>
  </si>
  <si>
    <t>61/110291</t>
  </si>
  <si>
    <t>กรมส่ง ฒท-4317</t>
  </si>
  <si>
    <t>61/120134</t>
  </si>
  <si>
    <t>61/120070</t>
  </si>
  <si>
    <t>62/010279</t>
  </si>
  <si>
    <t>61/110521</t>
  </si>
  <si>
    <t>สป. 4 กน-3130</t>
  </si>
  <si>
    <t xml:space="preserve"> 14/2/19</t>
  </si>
  <si>
    <t>59/120394</t>
  </si>
  <si>
    <t>61/110292</t>
  </si>
  <si>
    <t>61/100037</t>
  </si>
  <si>
    <t xml:space="preserve"> 20/2/19 </t>
  </si>
  <si>
    <t xml:space="preserve"> 20/2/19</t>
  </si>
  <si>
    <t xml:space="preserve"> 15/2/19</t>
  </si>
  <si>
    <t xml:space="preserve"> 18/2/19</t>
  </si>
  <si>
    <t>62/010313</t>
  </si>
  <si>
    <t>ศาล ฮต-7269</t>
  </si>
  <si>
    <t>62/010265</t>
  </si>
  <si>
    <t>ศาล ศฎ-2491</t>
  </si>
  <si>
    <t>62/010095</t>
  </si>
  <si>
    <t>61/100350</t>
  </si>
  <si>
    <t>62/010156</t>
  </si>
  <si>
    <t>กรมสวัสดิ์ 5กก-5231</t>
  </si>
  <si>
    <t xml:space="preserve"> 25/2/19</t>
  </si>
  <si>
    <t xml:space="preserve"> 1/3/19</t>
  </si>
  <si>
    <t xml:space="preserve"> 27/2/19</t>
  </si>
  <si>
    <t xml:space="preserve"> 28/2/19</t>
  </si>
  <si>
    <t>61/100308</t>
  </si>
  <si>
    <t>62/020097</t>
  </si>
  <si>
    <t>62/010092</t>
  </si>
  <si>
    <t>62/010133</t>
  </si>
  <si>
    <t>62/010108</t>
  </si>
  <si>
    <t>กรมจัด ฮษ-590</t>
  </si>
  <si>
    <t>62/010334</t>
  </si>
  <si>
    <t>กรมสวัสดิ์ ฌข-8730</t>
  </si>
  <si>
    <t>62/010266</t>
  </si>
  <si>
    <t xml:space="preserve"> 6/3/19</t>
  </si>
  <si>
    <t xml:space="preserve"> 15/3/19</t>
  </si>
  <si>
    <t xml:space="preserve"> 8/3/19</t>
  </si>
  <si>
    <t xml:space="preserve"> 12/3/19</t>
  </si>
  <si>
    <t xml:space="preserve"> 11/3/19</t>
  </si>
  <si>
    <t xml:space="preserve"> 13/3/19</t>
  </si>
  <si>
    <t>62/020011</t>
  </si>
  <si>
    <t xml:space="preserve"> 7/3/19</t>
  </si>
  <si>
    <t>62/020090</t>
  </si>
  <si>
    <t>ฌฟ-5213</t>
  </si>
  <si>
    <t>62/020093</t>
  </si>
  <si>
    <t>62/010263</t>
  </si>
  <si>
    <t>ศาล ถพ-7219</t>
  </si>
  <si>
    <t>62/020063</t>
  </si>
  <si>
    <t>62/020043</t>
  </si>
  <si>
    <t>ศาล ฮย-4018</t>
  </si>
  <si>
    <t>New hampshire ฒฮ-5809</t>
  </si>
  <si>
    <t>62/010426</t>
  </si>
  <si>
    <t xml:space="preserve"> 18/3/19</t>
  </si>
  <si>
    <t xml:space="preserve"> 20/3/19</t>
  </si>
  <si>
    <t xml:space="preserve"> 21/3/19</t>
  </si>
  <si>
    <t xml:space="preserve"> 25/3/19</t>
  </si>
  <si>
    <t>62/020359</t>
  </si>
  <si>
    <t>62/020228</t>
  </si>
  <si>
    <t>62/010502</t>
  </si>
  <si>
    <t>62/020070</t>
  </si>
  <si>
    <t>กรมจัด ฮว-2353</t>
  </si>
  <si>
    <t>62/010213</t>
  </si>
  <si>
    <t>62/010212</t>
  </si>
  <si>
    <t>61/100351</t>
  </si>
  <si>
    <t xml:space="preserve"> 27/3/19</t>
  </si>
  <si>
    <t>62/020089</t>
  </si>
  <si>
    <t>62/010468</t>
  </si>
  <si>
    <t>62/010389</t>
  </si>
  <si>
    <t xml:space="preserve"> 29/3/19</t>
  </si>
  <si>
    <t>61/110379</t>
  </si>
  <si>
    <t>62/020288</t>
  </si>
  <si>
    <t>กรมพัฒน์ 3กน-4710</t>
  </si>
  <si>
    <t xml:space="preserve"> 11/2/19</t>
  </si>
  <si>
    <t xml:space="preserve"> 5/3/19</t>
  </si>
  <si>
    <t xml:space="preserve"> 26/3/19</t>
  </si>
  <si>
    <t xml:space="preserve"> 1/4/19</t>
  </si>
  <si>
    <t>61/120048</t>
  </si>
  <si>
    <t>4กม-283</t>
  </si>
  <si>
    <t xml:space="preserve"> 5/4/19</t>
  </si>
  <si>
    <t>62/030114</t>
  </si>
  <si>
    <t>62/020041</t>
  </si>
  <si>
    <t>I.A. ฎพ-3351</t>
  </si>
  <si>
    <t xml:space="preserve"> 9/4/19</t>
  </si>
  <si>
    <t xml:space="preserve"> 10/4/19</t>
  </si>
  <si>
    <t>62/030384</t>
  </si>
  <si>
    <t>62/030313</t>
  </si>
  <si>
    <t>62/030374</t>
  </si>
  <si>
    <t xml:space="preserve"> 12/4/19</t>
  </si>
  <si>
    <t>61/100414</t>
  </si>
  <si>
    <t xml:space="preserve"> 18/4/19</t>
  </si>
  <si>
    <t xml:space="preserve"> 22/4/19</t>
  </si>
  <si>
    <t xml:space="preserve"> 24/4/19</t>
  </si>
  <si>
    <t xml:space="preserve"> 25/4/19</t>
  </si>
  <si>
    <t xml:space="preserve"> 2/4/19</t>
  </si>
  <si>
    <t xml:space="preserve"> 4/4/19</t>
  </si>
  <si>
    <t>62/020077</t>
  </si>
  <si>
    <t>61/100349</t>
  </si>
  <si>
    <t>62/020342</t>
  </si>
  <si>
    <t>62/010273</t>
  </si>
  <si>
    <t>62/020356</t>
  </si>
  <si>
    <t>กรมสวัสดิ์ 6กก-1292</t>
  </si>
  <si>
    <t>62/020355</t>
  </si>
  <si>
    <t>กรมสวัสดิ์ 6กก-1319</t>
  </si>
  <si>
    <t>62/020326</t>
  </si>
  <si>
    <t>กรมสวัสดิ์ 6กก-1324</t>
  </si>
  <si>
    <t>62/020322</t>
  </si>
  <si>
    <t>61/110538</t>
  </si>
  <si>
    <t>62/020106</t>
  </si>
  <si>
    <t>61/120458</t>
  </si>
  <si>
    <t>62/010010</t>
  </si>
  <si>
    <t xml:space="preserve"> 26/4/19</t>
  </si>
  <si>
    <t>62/030127</t>
  </si>
  <si>
    <t>62/030126</t>
  </si>
  <si>
    <t>62/030479</t>
  </si>
  <si>
    <t xml:space="preserve"> 30/4/19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</si>
  <si>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</si>
  <si>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62/030294</t>
  </si>
  <si>
    <t>สป. 4กศ-7396</t>
  </si>
  <si>
    <t>62/030389</t>
  </si>
  <si>
    <t>61/100329</t>
  </si>
  <si>
    <t>61/110107</t>
  </si>
  <si>
    <t>62/030133</t>
  </si>
  <si>
    <t>62/030506</t>
  </si>
  <si>
    <t>62/030554</t>
  </si>
  <si>
    <t xml:space="preserve"> 13/5/19</t>
  </si>
  <si>
    <t xml:space="preserve"> 15/5/19</t>
  </si>
  <si>
    <t>62/020365</t>
  </si>
  <si>
    <t>ตชด. 57659</t>
  </si>
  <si>
    <t>62/020336</t>
  </si>
  <si>
    <t>ตชด. 57621</t>
  </si>
  <si>
    <t>61/100574</t>
  </si>
  <si>
    <t xml:space="preserve"> 17/5/19</t>
  </si>
  <si>
    <t xml:space="preserve"> 14/5/19</t>
  </si>
  <si>
    <t xml:space="preserve"> 10/5/19</t>
  </si>
  <si>
    <t xml:space="preserve"> 7/5/19</t>
  </si>
  <si>
    <t>สยามนิสสัน</t>
  </si>
  <si>
    <t>ฝากเงินสดจ่ายประกันสังคม</t>
  </si>
  <si>
    <t>62/030084</t>
  </si>
  <si>
    <t>62/040279</t>
  </si>
  <si>
    <t xml:space="preserve"> 21/5/19</t>
  </si>
  <si>
    <t xml:space="preserve"> 22/5/19</t>
  </si>
  <si>
    <t>62/030287</t>
  </si>
  <si>
    <t>62/030076</t>
  </si>
  <si>
    <t xml:space="preserve"> 23/5/19</t>
  </si>
  <si>
    <t xml:space="preserve"> 24/5/19</t>
  </si>
  <si>
    <t>62/040208</t>
  </si>
  <si>
    <t>62/040111</t>
  </si>
  <si>
    <t>ศาล ฮภ-5397</t>
  </si>
  <si>
    <t>ศาล ฮย-3264</t>
  </si>
  <si>
    <t xml:space="preserve"> 28/5/19</t>
  </si>
  <si>
    <t>62/040209</t>
  </si>
  <si>
    <t>62/040014</t>
  </si>
  <si>
    <t>61/120112</t>
  </si>
  <si>
    <t>ตชด. 5กร-4995</t>
  </si>
  <si>
    <t>61/120213</t>
  </si>
  <si>
    <t xml:space="preserve"> 29/5/19</t>
  </si>
  <si>
    <t>62/040280</t>
  </si>
  <si>
    <t xml:space="preserve"> 30/5/19</t>
  </si>
  <si>
    <t xml:space="preserve"> 31/5/19</t>
  </si>
  <si>
    <t>62/030550</t>
  </si>
  <si>
    <t>กรมสวัสดิ์ ฮล-1828</t>
  </si>
  <si>
    <t>62/030336</t>
  </si>
  <si>
    <t>62/030525</t>
  </si>
  <si>
    <t xml:space="preserve"> 5/6/19</t>
  </si>
  <si>
    <t>62/030277</t>
  </si>
  <si>
    <t xml:space="preserve"> 3/6/19</t>
  </si>
  <si>
    <t xml:space="preserve"> 4/6/19</t>
  </si>
  <si>
    <t xml:space="preserve"> 6/6/19</t>
  </si>
  <si>
    <t>62/040306</t>
  </si>
  <si>
    <t>62/040292</t>
  </si>
  <si>
    <t xml:space="preserve"> 11/6/19</t>
  </si>
  <si>
    <t xml:space="preserve"> 10/6/19</t>
  </si>
  <si>
    <t xml:space="preserve"> 7/6/19</t>
  </si>
  <si>
    <t>62/030064</t>
  </si>
  <si>
    <t>62/030142</t>
  </si>
  <si>
    <t>62/030338</t>
  </si>
  <si>
    <t>62/010507</t>
  </si>
  <si>
    <t>62/020452</t>
  </si>
  <si>
    <t>Abbra</t>
  </si>
  <si>
    <t>62/030476</t>
  </si>
  <si>
    <t>62/030268</t>
  </si>
  <si>
    <t xml:space="preserve"> 12/6/19</t>
  </si>
  <si>
    <t>61/120241</t>
  </si>
  <si>
    <t>62/020467</t>
  </si>
  <si>
    <t>62/040041</t>
  </si>
  <si>
    <t xml:space="preserve"> 17/6/19</t>
  </si>
  <si>
    <t xml:space="preserve"> 18/6/19</t>
  </si>
  <si>
    <t>62/030527</t>
  </si>
  <si>
    <t>ตชด. 57151</t>
  </si>
  <si>
    <t>62/030528</t>
  </si>
  <si>
    <t>ตชด. 67483</t>
  </si>
  <si>
    <t>61/070540</t>
  </si>
  <si>
    <t xml:space="preserve"> 21/6/19</t>
  </si>
  <si>
    <t xml:space="preserve"> 25/6/19</t>
  </si>
  <si>
    <t xml:space="preserve"> 24/6/19</t>
  </si>
  <si>
    <t>61/120375</t>
  </si>
  <si>
    <t>โดนหัก excess 1000</t>
  </si>
  <si>
    <t>62/050121</t>
  </si>
  <si>
    <t>61/110364</t>
  </si>
  <si>
    <t>61/120165</t>
  </si>
  <si>
    <t>62/060161</t>
  </si>
  <si>
    <t>ข้าว ฎก-4583</t>
  </si>
  <si>
    <t>62/050115</t>
  </si>
  <si>
    <t>โตเกียวมารีน 3กว-4457 หัก 1000</t>
  </si>
  <si>
    <t xml:space="preserve"> 27/6/19</t>
  </si>
  <si>
    <t>62/060030</t>
  </si>
  <si>
    <t xml:space="preserve"> 28/6/19</t>
  </si>
  <si>
    <t xml:space="preserve"> 1/7/19</t>
  </si>
  <si>
    <t>61/120415</t>
  </si>
  <si>
    <t>62/020208</t>
  </si>
  <si>
    <t>62/030250</t>
  </si>
  <si>
    <t>61/110233</t>
  </si>
  <si>
    <t>62/020436</t>
  </si>
  <si>
    <t>61/120285</t>
  </si>
  <si>
    <t>61/100416</t>
  </si>
  <si>
    <t>61/100458</t>
  </si>
  <si>
    <t>62/050225</t>
  </si>
  <si>
    <t>62/040305</t>
  </si>
  <si>
    <t>62/040308</t>
  </si>
  <si>
    <t>62/040156</t>
  </si>
  <si>
    <t>62/060036</t>
  </si>
  <si>
    <t>62/060227</t>
  </si>
  <si>
    <t xml:space="preserve"> 30/6/19</t>
  </si>
  <si>
    <t xml:space="preserve"> 2/7/19</t>
  </si>
  <si>
    <t xml:space="preserve"> 5/7/19</t>
  </si>
  <si>
    <t xml:space="preserve"> 8/7/19</t>
  </si>
  <si>
    <t xml:space="preserve"> 11/7/19</t>
  </si>
  <si>
    <t>62/060152</t>
  </si>
  <si>
    <t xml:space="preserve"> 19/7/19</t>
  </si>
  <si>
    <t xml:space="preserve"> 22/7/19</t>
  </si>
  <si>
    <t>62/060206</t>
  </si>
  <si>
    <t xml:space="preserve"> 24/7/19</t>
  </si>
  <si>
    <t>62/020035</t>
  </si>
  <si>
    <t>61/120374</t>
  </si>
  <si>
    <t xml:space="preserve"> 30/7/19</t>
  </si>
  <si>
    <t xml:space="preserve"> 26/7/19</t>
  </si>
  <si>
    <t>62/060308</t>
  </si>
  <si>
    <t>62/050161</t>
  </si>
  <si>
    <t>62/030388</t>
  </si>
  <si>
    <t>62/040307</t>
  </si>
  <si>
    <t>กรมจัด 6กต-7576</t>
  </si>
  <si>
    <t>62/040294</t>
  </si>
  <si>
    <t>62/050338</t>
  </si>
  <si>
    <t>62/030051</t>
  </si>
  <si>
    <t xml:space="preserve"> 1/8/19</t>
  </si>
  <si>
    <t xml:space="preserve"> 31/7/19</t>
  </si>
  <si>
    <t>62/050116</t>
  </si>
  <si>
    <t>62/010018</t>
  </si>
  <si>
    <t>62/030420</t>
  </si>
  <si>
    <t xml:space="preserve"> 6/8/19</t>
  </si>
  <si>
    <t xml:space="preserve"> 5/8/19</t>
  </si>
  <si>
    <t>62/060475</t>
  </si>
  <si>
    <t>62/060474</t>
  </si>
  <si>
    <t>62/070038</t>
  </si>
  <si>
    <t>62/060440</t>
  </si>
  <si>
    <t>62/060470</t>
  </si>
  <si>
    <t>ศาล ฮฉ-842</t>
  </si>
  <si>
    <t>62/060204</t>
  </si>
  <si>
    <t>ศาล 2กส-9627</t>
  </si>
  <si>
    <t>โตเกียวมารีน 3กด-5195</t>
  </si>
  <si>
    <t>62/050476</t>
  </si>
  <si>
    <t xml:space="preserve"> 2/8/19</t>
  </si>
  <si>
    <t xml:space="preserve"> 8/8/19</t>
  </si>
  <si>
    <t>เทเวศร์ 4กต-5750</t>
  </si>
  <si>
    <t>62/040289</t>
  </si>
  <si>
    <t>60/110115</t>
  </si>
  <si>
    <t xml:space="preserve"> 14/8/19</t>
  </si>
  <si>
    <t xml:space="preserve"> 13/8/19</t>
  </si>
  <si>
    <t>62/030333</t>
  </si>
  <si>
    <t>62/050067</t>
  </si>
  <si>
    <t xml:space="preserve"> 15/8/19</t>
  </si>
  <si>
    <t>62/040059</t>
  </si>
  <si>
    <t>62/070153</t>
  </si>
  <si>
    <t xml:space="preserve"> 16/8/19</t>
  </si>
  <si>
    <t>62/050413</t>
  </si>
  <si>
    <t>62/050412</t>
  </si>
  <si>
    <t>62/030144</t>
  </si>
  <si>
    <t>61/110320</t>
  </si>
  <si>
    <t>62/030251</t>
  </si>
  <si>
    <t>61/110003</t>
  </si>
  <si>
    <t>61/040083</t>
  </si>
  <si>
    <t>62/010220</t>
  </si>
  <si>
    <t xml:space="preserve"> 19/8/19</t>
  </si>
  <si>
    <t xml:space="preserve"> 20/8/19</t>
  </si>
  <si>
    <t xml:space="preserve"> 23/8/19</t>
  </si>
  <si>
    <t>62/030154</t>
  </si>
  <si>
    <t>62/070424</t>
  </si>
  <si>
    <t>62/050111</t>
  </si>
  <si>
    <t>62/080069</t>
  </si>
  <si>
    <t xml:space="preserve"> 28/8/19</t>
  </si>
  <si>
    <t xml:space="preserve"> 27/8/19</t>
  </si>
  <si>
    <t xml:space="preserve"> 26/8/19</t>
  </si>
  <si>
    <t>62/060140</t>
  </si>
  <si>
    <t>62/060310</t>
  </si>
  <si>
    <t>62/060232</t>
  </si>
  <si>
    <t>62/060139</t>
  </si>
  <si>
    <t>61/010112</t>
  </si>
  <si>
    <t>62/020207</t>
  </si>
  <si>
    <t>62/070401</t>
  </si>
  <si>
    <t>62/070147</t>
  </si>
  <si>
    <t>62/030375</t>
  </si>
  <si>
    <t>62/030158</t>
  </si>
  <si>
    <t>62/070278</t>
  </si>
  <si>
    <t xml:space="preserve"> 29/8/19</t>
  </si>
  <si>
    <t>62/070467</t>
  </si>
  <si>
    <t xml:space="preserve"> 30/8/19</t>
  </si>
  <si>
    <t>62/030097</t>
  </si>
  <si>
    <t xml:space="preserve"> 2/9/19</t>
  </si>
  <si>
    <t xml:space="preserve"> 3/9/19</t>
  </si>
  <si>
    <t>62/080029</t>
  </si>
  <si>
    <t>ศาล 3กฎ-3094</t>
  </si>
  <si>
    <t>62/080085</t>
  </si>
  <si>
    <t>62/080194</t>
  </si>
  <si>
    <t>62/070358</t>
  </si>
  <si>
    <t>62/080068</t>
  </si>
  <si>
    <t>สป. 4กศ-7394</t>
  </si>
  <si>
    <t>62/080136</t>
  </si>
  <si>
    <t>62/050001</t>
  </si>
  <si>
    <t>62/080217</t>
  </si>
  <si>
    <t>62/070468</t>
  </si>
  <si>
    <t xml:space="preserve"> 4/9/19</t>
  </si>
  <si>
    <t>61/100417</t>
  </si>
  <si>
    <t xml:space="preserve"> 5/9/19</t>
  </si>
  <si>
    <t>62/070149</t>
  </si>
  <si>
    <t>กรมจัด 1ฒฮ-4974</t>
  </si>
  <si>
    <t>62/070143</t>
  </si>
  <si>
    <t>62/020461</t>
  </si>
  <si>
    <t xml:space="preserve">                                                </t>
  </si>
  <si>
    <t xml:space="preserve"> 11/9/19</t>
  </si>
  <si>
    <t xml:space="preserve"> 6/9/19</t>
  </si>
  <si>
    <t xml:space="preserve"> 9/9/19</t>
  </si>
  <si>
    <t>62/030278</t>
  </si>
  <si>
    <t>61/120058</t>
  </si>
  <si>
    <t>62/080326</t>
  </si>
  <si>
    <t>61/120400</t>
  </si>
  <si>
    <t>62/070213</t>
  </si>
  <si>
    <t>62/040302</t>
  </si>
  <si>
    <t>62/050281</t>
  </si>
  <si>
    <t xml:space="preserve"> 13/9/19</t>
  </si>
  <si>
    <t>62/080222</t>
  </si>
  <si>
    <t>62/080060</t>
  </si>
  <si>
    <t>สป. 8กน-4980</t>
  </si>
  <si>
    <t>62/080229</t>
  </si>
  <si>
    <t>นิวแฮมพ์เชอร์ 1ฒต-3340</t>
  </si>
  <si>
    <t>61/120387</t>
  </si>
  <si>
    <t xml:space="preserve"> 16/9/19</t>
  </si>
  <si>
    <t xml:space="preserve"> 17/9/19</t>
  </si>
  <si>
    <t>62/070417</t>
  </si>
  <si>
    <t>62/080027</t>
  </si>
  <si>
    <t>62/080212</t>
  </si>
  <si>
    <t>62/080202</t>
  </si>
  <si>
    <t>62/080149</t>
  </si>
  <si>
    <t>61/060508</t>
  </si>
  <si>
    <t>ตชด. ชย-4112</t>
  </si>
  <si>
    <t>62/080251</t>
  </si>
  <si>
    <t>62/040355</t>
  </si>
  <si>
    <t>62/070368</t>
  </si>
  <si>
    <t>62/060280</t>
  </si>
  <si>
    <t xml:space="preserve"> 14/9/19</t>
  </si>
  <si>
    <t>62/080002</t>
  </si>
  <si>
    <t xml:space="preserve"> 18/9/19</t>
  </si>
  <si>
    <t>62/090080</t>
  </si>
  <si>
    <t>62/050217</t>
  </si>
  <si>
    <t>ตชด. สร-5895</t>
  </si>
  <si>
    <t xml:space="preserve"> 23/9/19</t>
  </si>
  <si>
    <t xml:space="preserve"> 24/9/19</t>
  </si>
  <si>
    <t>62/080240</t>
  </si>
  <si>
    <t>62/070448</t>
  </si>
  <si>
    <t>62/070326</t>
  </si>
  <si>
    <t>62/070402</t>
  </si>
  <si>
    <t>ตชด. 57266</t>
  </si>
  <si>
    <t>62/050002</t>
  </si>
  <si>
    <t>ตชด. 2กศ-3724</t>
  </si>
  <si>
    <t>62/050024</t>
  </si>
  <si>
    <t>ตชด. 17158</t>
  </si>
  <si>
    <t>62/090015</t>
  </si>
  <si>
    <t>ตชด. ณต-1402</t>
  </si>
  <si>
    <t>62/090012</t>
  </si>
  <si>
    <t>ตชด. 01562</t>
  </si>
  <si>
    <t xml:space="preserve"> 26/9/19</t>
  </si>
  <si>
    <t>62/070566</t>
  </si>
  <si>
    <t>62/030021</t>
  </si>
  <si>
    <t>62/070567</t>
  </si>
  <si>
    <t>62/080079</t>
  </si>
  <si>
    <t>62/050346</t>
  </si>
  <si>
    <t>62/030371</t>
  </si>
  <si>
    <t>62/070253</t>
  </si>
  <si>
    <t>62/070480</t>
  </si>
  <si>
    <t>62/050017</t>
  </si>
  <si>
    <t>62/040120</t>
  </si>
  <si>
    <t>62/070136</t>
  </si>
  <si>
    <t>62/080206</t>
  </si>
  <si>
    <t>62/090207</t>
  </si>
  <si>
    <t>A.S. 41-6504</t>
  </si>
  <si>
    <t xml:space="preserve"> 27/9/19</t>
  </si>
  <si>
    <t>61/030160</t>
  </si>
  <si>
    <t>62/050008</t>
  </si>
  <si>
    <t>62/070382</t>
  </si>
  <si>
    <t>62/050351</t>
  </si>
  <si>
    <t>62/070541</t>
  </si>
  <si>
    <t>62/080048</t>
  </si>
  <si>
    <t>62/080133</t>
  </si>
  <si>
    <t>62/040317</t>
  </si>
  <si>
    <t>62/070407</t>
  </si>
  <si>
    <t>62/080480</t>
  </si>
  <si>
    <t>ฮฐ-7255</t>
  </si>
  <si>
    <t xml:space="preserve"> 20/9/19</t>
  </si>
  <si>
    <t>62/070556</t>
  </si>
  <si>
    <t>สยามเภสัช ฒภ-9388</t>
  </si>
  <si>
    <t xml:space="preserve"> 30/9/19</t>
  </si>
  <si>
    <t>ศาล ฮย-4009</t>
  </si>
  <si>
    <t>ศาล ฌส-5737</t>
  </si>
  <si>
    <t>62/080437</t>
  </si>
  <si>
    <t>62/080140</t>
  </si>
  <si>
    <t xml:space="preserve"> 1/10/19</t>
  </si>
  <si>
    <t xml:space="preserve"> 2/10/19</t>
  </si>
  <si>
    <t>62/080220</t>
  </si>
  <si>
    <t>62/080329</t>
  </si>
  <si>
    <t>62/030359</t>
  </si>
  <si>
    <t>62/030358</t>
  </si>
  <si>
    <t>62/060141</t>
  </si>
  <si>
    <t>62/070165</t>
  </si>
  <si>
    <t>ตชด. 57494</t>
  </si>
  <si>
    <t>62/060244</t>
  </si>
  <si>
    <t>62/090014</t>
  </si>
  <si>
    <t>62/060054</t>
  </si>
  <si>
    <t>62/070166</t>
  </si>
  <si>
    <t>62/090027</t>
  </si>
  <si>
    <t>ศาล 98-4184</t>
  </si>
  <si>
    <t>62/080259</t>
  </si>
  <si>
    <t>62/090333</t>
  </si>
  <si>
    <t>กรมพัฒน์ สมุทรปราการ กจ-3763</t>
  </si>
  <si>
    <t xml:space="preserve"> 29/9/19</t>
  </si>
  <si>
    <t xml:space="preserve"> 3/10/19</t>
  </si>
  <si>
    <t>62/070207</t>
  </si>
  <si>
    <t>นครปฐม กย-2444</t>
  </si>
  <si>
    <t>62/070557</t>
  </si>
  <si>
    <t>62/060072</t>
  </si>
  <si>
    <t>ตชด. ตท-1873</t>
  </si>
  <si>
    <t>62/040008</t>
  </si>
  <si>
    <t>ตชด. 57599</t>
  </si>
  <si>
    <t>62/070510</t>
  </si>
  <si>
    <t>ตชด. 56971</t>
  </si>
  <si>
    <t>62/060439</t>
  </si>
  <si>
    <t>ตชด. 57473</t>
  </si>
  <si>
    <t>62/050464</t>
  </si>
  <si>
    <t>ตชด. ศต-4111</t>
  </si>
  <si>
    <t>62/060033</t>
  </si>
  <si>
    <t>ตชด. ปน-9669</t>
  </si>
  <si>
    <t>62/090003</t>
  </si>
  <si>
    <t>ตชด. 57123</t>
  </si>
  <si>
    <t>62/070104</t>
  </si>
  <si>
    <t>ตชด. 57619</t>
  </si>
  <si>
    <t>62/060343</t>
  </si>
  <si>
    <t>ตชด. 56972</t>
  </si>
  <si>
    <t>62/070530</t>
  </si>
  <si>
    <t>ตชด. 57017</t>
  </si>
  <si>
    <t>62/070107</t>
  </si>
  <si>
    <t>ตชด. 57081</t>
  </si>
  <si>
    <t>Olympia</t>
  </si>
  <si>
    <t xml:space="preserve"> 4/10/19</t>
  </si>
  <si>
    <t>62/070056</t>
  </si>
  <si>
    <t>62/080330</t>
  </si>
  <si>
    <t xml:space="preserve"> 9/10/19</t>
  </si>
  <si>
    <t xml:space="preserve"> 11/10/19</t>
  </si>
  <si>
    <t xml:space="preserve"> 15/10/19</t>
  </si>
  <si>
    <t xml:space="preserve"> 22/10/19</t>
  </si>
  <si>
    <t>62/090128</t>
  </si>
  <si>
    <t>พาลิคอน ศฐ-5522</t>
  </si>
  <si>
    <t xml:space="preserve"> 21/10/19</t>
  </si>
  <si>
    <t xml:space="preserve"> 17/10/19</t>
  </si>
  <si>
    <t xml:space="preserve"> 24/10/19</t>
  </si>
  <si>
    <t xml:space="preserve">61/010202    </t>
  </si>
  <si>
    <t>กรมโย ฮจ-8466</t>
  </si>
  <si>
    <t xml:space="preserve"> 25/10/19</t>
  </si>
  <si>
    <t xml:space="preserve"> 29/10/19</t>
  </si>
  <si>
    <t xml:space="preserve"> 28/10/19</t>
  </si>
  <si>
    <t>62/100157</t>
  </si>
  <si>
    <t xml:space="preserve"> 31/10/19</t>
  </si>
  <si>
    <t xml:space="preserve"> 1/11/19</t>
  </si>
  <si>
    <t>KKF</t>
  </si>
  <si>
    <t>62/030315</t>
  </si>
  <si>
    <t xml:space="preserve"> 30/10/19</t>
  </si>
  <si>
    <t xml:space="preserve"> 4/11/19</t>
  </si>
  <si>
    <t>62/100158</t>
  </si>
  <si>
    <t>62/100081</t>
  </si>
  <si>
    <t xml:space="preserve"> 7/11/19</t>
  </si>
  <si>
    <t>Auto smart</t>
  </si>
  <si>
    <t xml:space="preserve"> 8/11/19</t>
  </si>
  <si>
    <t>62/050205</t>
  </si>
  <si>
    <t>ตชด. 2กฮ-2820</t>
  </si>
  <si>
    <t xml:space="preserve"> 13/11/19</t>
  </si>
  <si>
    <t xml:space="preserve"> 11/11/19</t>
  </si>
  <si>
    <t xml:space="preserve"> 12/11/19</t>
  </si>
  <si>
    <t>62/100410</t>
  </si>
  <si>
    <t>กรมพัฒน์ สมุทรปราการ กจ-5815</t>
  </si>
  <si>
    <t>62/100060</t>
  </si>
  <si>
    <t>62/100291</t>
  </si>
  <si>
    <t xml:space="preserve"> 18/11/19</t>
  </si>
  <si>
    <t>62/100385</t>
  </si>
  <si>
    <t>62/090502</t>
  </si>
  <si>
    <t>ศาล ฌส-5796</t>
  </si>
  <si>
    <t xml:space="preserve"> 15/11/19</t>
  </si>
  <si>
    <t>ชวกิจ</t>
  </si>
  <si>
    <t xml:space="preserve"> 22/11/19</t>
  </si>
  <si>
    <t xml:space="preserve"> 25/11/19</t>
  </si>
  <si>
    <t xml:space="preserve"> 2/12/19</t>
  </si>
  <si>
    <t xml:space="preserve"> 29/11/19</t>
  </si>
  <si>
    <t xml:space="preserve"> 3/12/19</t>
  </si>
  <si>
    <t xml:space="preserve"> 27/11/19</t>
  </si>
  <si>
    <t>62/070393</t>
  </si>
  <si>
    <t>ตชด. ชบ-2733</t>
  </si>
  <si>
    <t>62/100549</t>
  </si>
  <si>
    <t xml:space="preserve"> 4/12/19</t>
  </si>
  <si>
    <t>62/100314</t>
  </si>
  <si>
    <t xml:space="preserve"> 6/12/19</t>
  </si>
  <si>
    <t xml:space="preserve"> 9/12/19</t>
  </si>
  <si>
    <t>โตโยต้า พาราก้อน</t>
  </si>
  <si>
    <t>62/100104</t>
  </si>
  <si>
    <t>62/080540</t>
  </si>
  <si>
    <t xml:space="preserve"> 12/12/19</t>
  </si>
  <si>
    <t>62/100047</t>
  </si>
  <si>
    <t>62/050092</t>
  </si>
  <si>
    <t>62/100190</t>
  </si>
  <si>
    <t>62/100317</t>
  </si>
  <si>
    <t xml:space="preserve"> 18/12/19</t>
  </si>
  <si>
    <t xml:space="preserve"> 13/12/19</t>
  </si>
  <si>
    <t xml:space="preserve"> 17/12/19</t>
  </si>
  <si>
    <t>62/090447</t>
  </si>
  <si>
    <t>62/070383</t>
  </si>
  <si>
    <t>กรมจัด ฮษ-602</t>
  </si>
  <si>
    <t>62/070384</t>
  </si>
  <si>
    <t>62/100382</t>
  </si>
  <si>
    <t xml:space="preserve"> 25/12/19</t>
  </si>
  <si>
    <t xml:space="preserve"> 20/12/19</t>
  </si>
  <si>
    <t xml:space="preserve"> 23/12/19</t>
  </si>
  <si>
    <t>จรูญรัตน์ ขท-39</t>
  </si>
  <si>
    <t>62/100386</t>
  </si>
  <si>
    <t xml:space="preserve"> 30/12/19</t>
  </si>
  <si>
    <t xml:space="preserve"> 27/12/19</t>
  </si>
  <si>
    <t xml:space="preserve"> 2/1/20</t>
  </si>
  <si>
    <t xml:space="preserve"> 8/1/19</t>
  </si>
  <si>
    <t>62/110338</t>
  </si>
  <si>
    <t>62/110001</t>
  </si>
  <si>
    <t>62/110478</t>
  </si>
  <si>
    <t>62/110007</t>
  </si>
  <si>
    <t>62/110239</t>
  </si>
  <si>
    <t>กรมจัด ฮฐ-6378</t>
  </si>
  <si>
    <t>62/100531</t>
  </si>
  <si>
    <t xml:space="preserve"> 15/1/20</t>
  </si>
  <si>
    <t xml:space="preserve"> 10/1/20</t>
  </si>
  <si>
    <t>62/110503</t>
  </si>
  <si>
    <t>62/100498</t>
  </si>
  <si>
    <t xml:space="preserve"> 14/1/20</t>
  </si>
  <si>
    <t>Star flag</t>
  </si>
  <si>
    <t xml:space="preserve"> 13/1/20</t>
  </si>
  <si>
    <t>62/110195</t>
  </si>
  <si>
    <t>ตชด. ศฎ-2068</t>
  </si>
  <si>
    <t>62/100533</t>
  </si>
  <si>
    <t xml:space="preserve"> 17/1/20</t>
  </si>
  <si>
    <t xml:space="preserve"> 20/1/20</t>
  </si>
  <si>
    <t xml:space="preserve"> 26/12/19</t>
  </si>
  <si>
    <t xml:space="preserve"> 8/1/20</t>
  </si>
  <si>
    <t>62/120043</t>
  </si>
  <si>
    <t>62/120037</t>
  </si>
  <si>
    <t>62/120076</t>
  </si>
  <si>
    <t xml:space="preserve"> 23/1/20</t>
  </si>
  <si>
    <t>62/110238</t>
  </si>
  <si>
    <t xml:space="preserve"> 27/1/20</t>
  </si>
  <si>
    <t xml:space="preserve"> 24/1/20</t>
  </si>
  <si>
    <t xml:space="preserve"> 29/1/20</t>
  </si>
  <si>
    <t>62/120303</t>
  </si>
  <si>
    <t>เข้าเช็ค</t>
  </si>
  <si>
    <t>62/120236</t>
  </si>
  <si>
    <t>61/070553</t>
  </si>
  <si>
    <t>62/120336</t>
  </si>
  <si>
    <t xml:space="preserve"> 30/1/20</t>
  </si>
  <si>
    <t xml:space="preserve"> 31/1/20</t>
  </si>
  <si>
    <t>พี่ธรเข้าเช็ค</t>
  </si>
  <si>
    <t>62/110355</t>
  </si>
  <si>
    <t>62/100360</t>
  </si>
  <si>
    <t xml:space="preserve"> 4/2/20</t>
  </si>
  <si>
    <t>62/120018</t>
  </si>
  <si>
    <t>62/120290</t>
  </si>
  <si>
    <t>62/120104</t>
  </si>
  <si>
    <t xml:space="preserve"> 3/2/20</t>
  </si>
  <si>
    <t xml:space="preserve"> 5/2/20</t>
  </si>
  <si>
    <t>62/110097</t>
  </si>
  <si>
    <t>62/090288</t>
  </si>
  <si>
    <t>marry ann</t>
  </si>
  <si>
    <t>เข้าเช็ค TLS</t>
  </si>
  <si>
    <t xml:space="preserve"> 7/2/20</t>
  </si>
  <si>
    <t>62/120151</t>
  </si>
  <si>
    <t xml:space="preserve"> 11/2/20</t>
  </si>
  <si>
    <t>62/120017</t>
  </si>
  <si>
    <t>กรมสวัสดิ์ ฆฬ-3853</t>
  </si>
  <si>
    <t>62/110441</t>
  </si>
  <si>
    <t>62/110395</t>
  </si>
  <si>
    <t>61/110421</t>
  </si>
  <si>
    <t xml:space="preserve"> 13/2/20</t>
  </si>
  <si>
    <t>62/120351</t>
  </si>
  <si>
    <t xml:space="preserve"> 17/2/20</t>
  </si>
  <si>
    <t>62/100554</t>
  </si>
  <si>
    <t>62/110368</t>
  </si>
  <si>
    <t xml:space="preserve"> 21/2/20</t>
  </si>
  <si>
    <t xml:space="preserve"> 20/2/20</t>
  </si>
  <si>
    <t>62/120294</t>
  </si>
  <si>
    <t>63/010229</t>
  </si>
  <si>
    <t>ประกันสังคม นง-9980</t>
  </si>
  <si>
    <t>ประกันสังคม กย-6656</t>
  </si>
  <si>
    <t>63/010220</t>
  </si>
  <si>
    <t>63/010396</t>
  </si>
  <si>
    <t>62/010218</t>
  </si>
  <si>
    <t>62/090325</t>
  </si>
  <si>
    <t>63/010147</t>
  </si>
  <si>
    <t>สป. ฮอ-189</t>
  </si>
  <si>
    <t>63/010132</t>
  </si>
  <si>
    <t xml:space="preserve"> 24/2/20</t>
  </si>
  <si>
    <t xml:space="preserve"> 27/2/20</t>
  </si>
  <si>
    <t xml:space="preserve"> 26/2/20</t>
  </si>
  <si>
    <t xml:space="preserve"> 25/2/20</t>
  </si>
  <si>
    <t>63/010204</t>
  </si>
  <si>
    <t>63/010426</t>
  </si>
  <si>
    <t>กรมจัด ฮบ-5342</t>
  </si>
  <si>
    <t>63/010353</t>
  </si>
  <si>
    <t>ประกันสังคม กล-3374</t>
  </si>
  <si>
    <t>61/080178</t>
  </si>
  <si>
    <t xml:space="preserve"> 3/3/20</t>
  </si>
  <si>
    <t>63/010252</t>
  </si>
  <si>
    <t>ประกันสังคม กย-6654</t>
  </si>
  <si>
    <t xml:space="preserve"> 2/3/20</t>
  </si>
  <si>
    <t xml:space="preserve"> 28/2/20</t>
  </si>
  <si>
    <t xml:space="preserve"> 6/3/20</t>
  </si>
  <si>
    <t xml:space="preserve"> 9/3/20</t>
  </si>
  <si>
    <t xml:space="preserve">จรูญรัตน์ </t>
  </si>
  <si>
    <t xml:space="preserve"> 16/3/20</t>
  </si>
  <si>
    <t>63/010513</t>
  </si>
  <si>
    <t>63/020077</t>
  </si>
  <si>
    <t xml:space="preserve"> 18/3/20</t>
  </si>
  <si>
    <t>63/020095</t>
  </si>
  <si>
    <t>กรมสวัสดิ์ ฮอ-7955</t>
  </si>
  <si>
    <t>63/010440</t>
  </si>
  <si>
    <t>63/010441</t>
  </si>
  <si>
    <t>62/120312</t>
  </si>
  <si>
    <t>กรมสวัสดิ์ ชภ-9051</t>
  </si>
  <si>
    <t>63/010334</t>
  </si>
  <si>
    <t>ประสิทธิ์แมนชั่น เข้าเช็คให้</t>
  </si>
  <si>
    <t>63/030148</t>
  </si>
  <si>
    <t xml:space="preserve"> 20/3/20</t>
  </si>
  <si>
    <t>62/110499</t>
  </si>
  <si>
    <t xml:space="preserve"> 23/3/20</t>
  </si>
  <si>
    <t xml:space="preserve"> 27/3/20</t>
  </si>
  <si>
    <t>63/010217</t>
  </si>
  <si>
    <t>63/010240</t>
  </si>
  <si>
    <t>กรมจัด ฮฐ-6347</t>
  </si>
  <si>
    <t xml:space="preserve"> 25/3/20</t>
  </si>
  <si>
    <t xml:space="preserve"> 1/4/20</t>
  </si>
  <si>
    <t xml:space="preserve"> 30/3/20</t>
  </si>
  <si>
    <t xml:space="preserve"> 2/4/20</t>
  </si>
  <si>
    <t xml:space="preserve"> 3/4/20</t>
  </si>
  <si>
    <t>63/010176</t>
  </si>
  <si>
    <t>63/020032</t>
  </si>
  <si>
    <t xml:space="preserve"> 31/3/20</t>
  </si>
  <si>
    <t>62/120069</t>
  </si>
  <si>
    <t>ลืมออกใบเสร็จเดือน 2</t>
  </si>
  <si>
    <t>63/020347</t>
  </si>
  <si>
    <t>63/020339</t>
  </si>
  <si>
    <t>63/020213</t>
  </si>
  <si>
    <t>63/010117</t>
  </si>
  <si>
    <t>กรมจัด ฮว-2358</t>
  </si>
  <si>
    <t xml:space="preserve"> 11/4/20</t>
  </si>
  <si>
    <t xml:space="preserve"> 10/4/20</t>
  </si>
  <si>
    <t>Modulum</t>
  </si>
  <si>
    <t>ตชด 9กด-3486</t>
  </si>
  <si>
    <t>ตชด 2กศ-3724</t>
  </si>
  <si>
    <t>ตชด 09416</t>
  </si>
  <si>
    <t>62/120049</t>
  </si>
  <si>
    <t>62/120056</t>
  </si>
  <si>
    <t>62/120203</t>
  </si>
  <si>
    <t>ตชด 9กด-5870</t>
  </si>
  <si>
    <t>62/120204</t>
  </si>
  <si>
    <t>63/010251</t>
  </si>
  <si>
    <t>ตชด 01562</t>
  </si>
  <si>
    <t>62/100051</t>
  </si>
  <si>
    <t>62/120001</t>
  </si>
  <si>
    <t>62/110162</t>
  </si>
  <si>
    <t>ฮม-8780</t>
  </si>
  <si>
    <t>62/120174</t>
  </si>
  <si>
    <t>ฮม-8767</t>
  </si>
  <si>
    <t>63/010020</t>
  </si>
  <si>
    <t>4กม-282</t>
  </si>
  <si>
    <t xml:space="preserve"> 13/4/20</t>
  </si>
  <si>
    <t>63/010388</t>
  </si>
  <si>
    <t>62/100083</t>
  </si>
  <si>
    <t>ภษ-5871</t>
  </si>
  <si>
    <t xml:space="preserve"> 14/4/20</t>
  </si>
  <si>
    <t>63/020133</t>
  </si>
  <si>
    <t>กรมจัด ฮษ-597</t>
  </si>
  <si>
    <t>63/030291</t>
  </si>
  <si>
    <t>62/100084</t>
  </si>
  <si>
    <t>หักค่าโอน 10 บาท</t>
  </si>
  <si>
    <t>63/020349</t>
  </si>
  <si>
    <t xml:space="preserve"> 24/4/20</t>
  </si>
  <si>
    <t xml:space="preserve"> 21/4/20</t>
  </si>
  <si>
    <t xml:space="preserve"> 22/4/20</t>
  </si>
  <si>
    <t>63/010142</t>
  </si>
  <si>
    <t>63/020094</t>
  </si>
  <si>
    <t xml:space="preserve"> 16/4/20</t>
  </si>
  <si>
    <t xml:space="preserve"> 17/4/20</t>
  </si>
  <si>
    <t>22/4/20</t>
  </si>
  <si>
    <t>62/080009</t>
  </si>
  <si>
    <t>62/11/124</t>
  </si>
  <si>
    <t>กรมส่ง ฮพ-4043</t>
  </si>
  <si>
    <t>63/020367</t>
  </si>
  <si>
    <t>63/020368</t>
  </si>
  <si>
    <t>24/4/20</t>
  </si>
  <si>
    <t xml:space="preserve"> 27/4/20</t>
  </si>
  <si>
    <t xml:space="preserve"> 29/4/20</t>
  </si>
  <si>
    <t xml:space="preserve"> 28/4/20</t>
  </si>
  <si>
    <t>62/010271</t>
  </si>
  <si>
    <t>62/080155</t>
  </si>
  <si>
    <t>63/010222</t>
  </si>
  <si>
    <t>วค-1334</t>
  </si>
  <si>
    <t>62/080021</t>
  </si>
  <si>
    <t>63/030321</t>
  </si>
  <si>
    <t>63/010462</t>
  </si>
  <si>
    <t xml:space="preserve"> 30/4/20</t>
  </si>
  <si>
    <t>63/030129</t>
  </si>
  <si>
    <t>63/030027</t>
  </si>
  <si>
    <t>ศาล ฌส-5752</t>
  </si>
  <si>
    <t>63/020504</t>
  </si>
  <si>
    <t>ศาล ฌส-5787</t>
  </si>
  <si>
    <t xml:space="preserve"> 5/5/20</t>
  </si>
  <si>
    <t>63/030347</t>
  </si>
  <si>
    <t>63/010225</t>
  </si>
  <si>
    <t xml:space="preserve"> 11/5/20</t>
  </si>
  <si>
    <t xml:space="preserve"> 13/5/20</t>
  </si>
  <si>
    <t xml:space="preserve"> 7/5/20</t>
  </si>
  <si>
    <t xml:space="preserve"> 8/5/20</t>
  </si>
  <si>
    <t>63/040022</t>
  </si>
  <si>
    <t>63/040223</t>
  </si>
  <si>
    <t>63/040004</t>
  </si>
  <si>
    <t>63/040005</t>
  </si>
  <si>
    <t>63/040033</t>
  </si>
  <si>
    <t>ศาล ฌส-5742</t>
  </si>
  <si>
    <t>63/020503</t>
  </si>
  <si>
    <t>63/020502</t>
  </si>
  <si>
    <t>63/030329</t>
  </si>
  <si>
    <t>63/040008</t>
  </si>
  <si>
    <t>62/110492</t>
  </si>
  <si>
    <t>62/090188</t>
  </si>
  <si>
    <t>ตชด. 57001</t>
  </si>
  <si>
    <t>62/100249</t>
  </si>
  <si>
    <t xml:space="preserve"> 15/5/20</t>
  </si>
  <si>
    <t>63/040023</t>
  </si>
  <si>
    <t>63/010228</t>
  </si>
  <si>
    <t>สยามฟาร์ม่า 1กส-2518</t>
  </si>
  <si>
    <t>62/110272</t>
  </si>
  <si>
    <t xml:space="preserve">4กม-283 </t>
  </si>
  <si>
    <t xml:space="preserve"> 18/5/20</t>
  </si>
  <si>
    <t xml:space="preserve"> 19/5/20</t>
  </si>
  <si>
    <t>63/020404</t>
  </si>
  <si>
    <t>62/090235</t>
  </si>
  <si>
    <t>62/120205</t>
  </si>
  <si>
    <t>ตชด. 9กด-5870</t>
  </si>
  <si>
    <t>62/120428</t>
  </si>
  <si>
    <t>ตชด. 09416</t>
  </si>
  <si>
    <t>63/010475</t>
  </si>
  <si>
    <t>63/020210</t>
  </si>
  <si>
    <t>62/120307</t>
  </si>
  <si>
    <t>ตชด. 9กด-3486</t>
  </si>
  <si>
    <t>63/010290</t>
  </si>
  <si>
    <t>ตชด. 10207</t>
  </si>
  <si>
    <t>63/020323</t>
  </si>
  <si>
    <t>63/010195</t>
  </si>
  <si>
    <t xml:space="preserve"> 20/5/20</t>
  </si>
  <si>
    <t>62/090209</t>
  </si>
  <si>
    <t>63/020320</t>
  </si>
  <si>
    <t>63/030392</t>
  </si>
  <si>
    <t xml:space="preserve"> 21/5/20</t>
  </si>
  <si>
    <t>63/020492</t>
  </si>
  <si>
    <t>63/040080</t>
  </si>
  <si>
    <t xml:space="preserve"> 22/5/20</t>
  </si>
  <si>
    <t>63/040160</t>
  </si>
  <si>
    <t>63/030379</t>
  </si>
  <si>
    <t>62/110008</t>
  </si>
  <si>
    <t>63/030215</t>
  </si>
  <si>
    <t>63/010146</t>
  </si>
  <si>
    <t>ฮฐ-7254</t>
  </si>
  <si>
    <t>63/020322</t>
  </si>
  <si>
    <t>63/020319</t>
  </si>
  <si>
    <t xml:space="preserve"> 25/5/20</t>
  </si>
  <si>
    <t xml:space="preserve"> 26/5/20</t>
  </si>
  <si>
    <t>63/010495</t>
  </si>
  <si>
    <t>63/030335</t>
  </si>
  <si>
    <t>63/020321</t>
  </si>
  <si>
    <t>63/030439</t>
  </si>
  <si>
    <t>63/010214</t>
  </si>
  <si>
    <t>63/030286</t>
  </si>
  <si>
    <t xml:space="preserve"> 27/5/20</t>
  </si>
  <si>
    <t xml:space="preserve"> 29/5/20</t>
  </si>
  <si>
    <t>63/010150</t>
  </si>
  <si>
    <t xml:space="preserve"> 1/6/20</t>
  </si>
  <si>
    <t>63/050095</t>
  </si>
  <si>
    <t>63/040024</t>
  </si>
  <si>
    <t>63/050101</t>
  </si>
  <si>
    <t>บางกอก อามิโก้ ฒช-1901</t>
  </si>
  <si>
    <t>บางกอก อามิโก้ ฒค-6083</t>
  </si>
  <si>
    <t>บางกอก อามิโก้ 2ฒญ-3912</t>
  </si>
  <si>
    <t>28/5/20</t>
  </si>
  <si>
    <t xml:space="preserve"> 4/6/20</t>
  </si>
  <si>
    <t>63/030061</t>
  </si>
  <si>
    <t>63/020120</t>
  </si>
  <si>
    <t>63/030438</t>
  </si>
  <si>
    <t>สป. 95227</t>
  </si>
  <si>
    <t xml:space="preserve"> 5/6/20</t>
  </si>
  <si>
    <t>63/020325</t>
  </si>
  <si>
    <t xml:space="preserve"> 9/6/20</t>
  </si>
  <si>
    <t xml:space="preserve"> 8/6/20</t>
  </si>
  <si>
    <t>TWZ</t>
  </si>
  <si>
    <t>63/020373</t>
  </si>
  <si>
    <t>กห-63448</t>
  </si>
  <si>
    <t>63/020371</t>
  </si>
  <si>
    <t>ฮม-7921</t>
  </si>
  <si>
    <t>63/020374</t>
  </si>
  <si>
    <t>63/050102</t>
  </si>
  <si>
    <t xml:space="preserve"> 10/6/20</t>
  </si>
  <si>
    <t>63/040215</t>
  </si>
  <si>
    <t>63/030349</t>
  </si>
  <si>
    <t>63/020369</t>
  </si>
  <si>
    <t>Borneo</t>
  </si>
  <si>
    <t xml:space="preserve"> 12/6/20</t>
  </si>
  <si>
    <t>63/020372</t>
  </si>
  <si>
    <t>ฮว-4401</t>
  </si>
  <si>
    <t>63/020366</t>
  </si>
  <si>
    <t>วม-4694</t>
  </si>
  <si>
    <t>63/020375</t>
  </si>
  <si>
    <t>กห-63414</t>
  </si>
  <si>
    <t xml:space="preserve"> 15/6/20</t>
  </si>
  <si>
    <t>62/100545</t>
  </si>
  <si>
    <t>63/010177</t>
  </si>
  <si>
    <t>63/050393</t>
  </si>
  <si>
    <t>กรมสวัสดิ์ ฮฐ-9703</t>
  </si>
  <si>
    <t>63/050454</t>
  </si>
  <si>
    <t xml:space="preserve"> 17/6/20</t>
  </si>
  <si>
    <t>63/050106</t>
  </si>
  <si>
    <t xml:space="preserve"> 16/6/20</t>
  </si>
  <si>
    <t>โอนคืนค่าทัวร์</t>
  </si>
  <si>
    <t xml:space="preserve"> 18/6/20</t>
  </si>
  <si>
    <t>63/030021</t>
  </si>
  <si>
    <t>63/050325</t>
  </si>
  <si>
    <t xml:space="preserve"> 19/3/20</t>
  </si>
  <si>
    <t>63/010093</t>
  </si>
  <si>
    <t>62/090294</t>
  </si>
  <si>
    <t>62/080230</t>
  </si>
  <si>
    <t xml:space="preserve"> 19/6/20</t>
  </si>
  <si>
    <t>63/050111</t>
  </si>
  <si>
    <t>63/030263</t>
  </si>
  <si>
    <t>63/020348</t>
  </si>
  <si>
    <t>63/020313</t>
  </si>
  <si>
    <t>63/040081</t>
  </si>
  <si>
    <t>ตชด. 17159</t>
  </si>
  <si>
    <t>62/110494</t>
  </si>
  <si>
    <t>ตชด. 17110</t>
  </si>
  <si>
    <t>63/030207</t>
  </si>
  <si>
    <t>62/080309</t>
  </si>
  <si>
    <t>63/020131</t>
  </si>
  <si>
    <t xml:space="preserve"> 22/6/20</t>
  </si>
  <si>
    <t xml:space="preserve"> 23/6/20</t>
  </si>
  <si>
    <t>63/050107</t>
  </si>
  <si>
    <t xml:space="preserve"> 24/6/20</t>
  </si>
  <si>
    <t>63/050034</t>
  </si>
  <si>
    <t>63/050033</t>
  </si>
  <si>
    <t xml:space="preserve"> 25/6/20</t>
  </si>
  <si>
    <t>เบนซ์ราม</t>
  </si>
  <si>
    <t xml:space="preserve"> 26/6/20</t>
  </si>
  <si>
    <t xml:space="preserve"> 30/6/20</t>
  </si>
  <si>
    <t>63/050068</t>
  </si>
  <si>
    <t xml:space="preserve"> 1/7/20</t>
  </si>
  <si>
    <t>62/100560</t>
  </si>
  <si>
    <t>63/040237</t>
  </si>
  <si>
    <t>63/040333</t>
  </si>
  <si>
    <t>63/040089</t>
  </si>
  <si>
    <t xml:space="preserve">45,765.90	</t>
  </si>
  <si>
    <t xml:space="preserve"> 3/7/20</t>
  </si>
  <si>
    <t xml:space="preserve"> 7/7/20</t>
  </si>
  <si>
    <t xml:space="preserve"> 2/7/20</t>
  </si>
  <si>
    <t>63/040262</t>
  </si>
  <si>
    <t>ถข-3953</t>
  </si>
  <si>
    <t>63/050442</t>
  </si>
  <si>
    <t>63/020265</t>
  </si>
  <si>
    <t>ตชด. 57614</t>
  </si>
  <si>
    <t>62/110521</t>
  </si>
  <si>
    <t>63/020305</t>
  </si>
  <si>
    <t xml:space="preserve"> 10/7/20</t>
  </si>
  <si>
    <t xml:space="preserve">115,986.84	</t>
  </si>
  <si>
    <t xml:space="preserve"> 13/7/20</t>
  </si>
  <si>
    <t xml:space="preserve"> 14/7/20</t>
  </si>
  <si>
    <t>62/120321</t>
  </si>
  <si>
    <t xml:space="preserve"> 15/7/20</t>
  </si>
  <si>
    <t>63/050153</t>
  </si>
  <si>
    <t>ขอนแก่น</t>
  </si>
  <si>
    <t xml:space="preserve"> 17/7/20</t>
  </si>
  <si>
    <t xml:space="preserve">3,846.92	</t>
  </si>
  <si>
    <t xml:space="preserve">4.00	</t>
  </si>
  <si>
    <t xml:space="preserve"> 16/7/20</t>
  </si>
  <si>
    <t>63/050200</t>
  </si>
  <si>
    <t>63/060039</t>
  </si>
  <si>
    <t xml:space="preserve"> 20/7/20</t>
  </si>
  <si>
    <t>63/010108</t>
  </si>
  <si>
    <t>63/030222</t>
  </si>
  <si>
    <t>62/120060</t>
  </si>
  <si>
    <t>62/100023</t>
  </si>
  <si>
    <t>63/010145</t>
  </si>
  <si>
    <t>63/030445</t>
  </si>
  <si>
    <t>63/030444</t>
  </si>
  <si>
    <t>63/010174</t>
  </si>
  <si>
    <t>63/050467</t>
  </si>
  <si>
    <t>63/050100</t>
  </si>
  <si>
    <t>63/060210</t>
  </si>
  <si>
    <t>63/060156</t>
  </si>
  <si>
    <t>กรมข้าว ฎก-4583</t>
  </si>
  <si>
    <t>63/060186</t>
  </si>
  <si>
    <t>63/060028</t>
  </si>
  <si>
    <t xml:space="preserve">64,966.00	</t>
  </si>
  <si>
    <t xml:space="preserve"> 18/7/20</t>
  </si>
  <si>
    <t>LTK</t>
  </si>
  <si>
    <t xml:space="preserve"> 23/7/20</t>
  </si>
  <si>
    <t>63/070106</t>
  </si>
  <si>
    <t>63/060556</t>
  </si>
  <si>
    <t>กรมสวัสดิ์ ฮฐ-9701</t>
  </si>
  <si>
    <t>63/060358</t>
  </si>
  <si>
    <t xml:space="preserve"> 29/7/20</t>
  </si>
  <si>
    <t xml:space="preserve"> 31/7/20</t>
  </si>
  <si>
    <t>63/060460</t>
  </si>
  <si>
    <t xml:space="preserve"> 4/8/20</t>
  </si>
  <si>
    <t>62/110129</t>
  </si>
  <si>
    <t>62/090304</t>
  </si>
  <si>
    <t>63/020222</t>
  </si>
  <si>
    <t>63/060519</t>
  </si>
  <si>
    <t>63/050168</t>
  </si>
  <si>
    <t>สป. ตราโล่ 95227</t>
  </si>
  <si>
    <t xml:space="preserve"> 5/8/20</t>
  </si>
  <si>
    <t xml:space="preserve"> 3/8/20</t>
  </si>
  <si>
    <t xml:space="preserve"> 6/8/20</t>
  </si>
  <si>
    <t>63/040071</t>
  </si>
  <si>
    <t>จรูญรัตน์</t>
  </si>
  <si>
    <t xml:space="preserve"> 11/8/20</t>
  </si>
  <si>
    <t>63/070049</t>
  </si>
  <si>
    <t>63/050452</t>
  </si>
  <si>
    <t>ศาล ฌส-5747</t>
  </si>
  <si>
    <t>ศาล ฮย-4023</t>
  </si>
  <si>
    <t xml:space="preserve">148,484.13	</t>
  </si>
  <si>
    <t xml:space="preserve"> 10/8/20</t>
  </si>
  <si>
    <t xml:space="preserve"> 13/8/20</t>
  </si>
  <si>
    <t>63/040037</t>
  </si>
  <si>
    <t xml:space="preserve"> 14/8/20</t>
  </si>
  <si>
    <t xml:space="preserve"> 19/8/20</t>
  </si>
  <si>
    <t xml:space="preserve"> 15/8/20</t>
  </si>
  <si>
    <t xml:space="preserve"> 17/8/20</t>
  </si>
  <si>
    <t xml:space="preserve"> 18/8/20</t>
  </si>
  <si>
    <t>63/060206</t>
  </si>
  <si>
    <t>อามิโก ฒฉ-837</t>
  </si>
  <si>
    <t>63/070404</t>
  </si>
  <si>
    <t>63/060369</t>
  </si>
  <si>
    <t>63/030305</t>
  </si>
  <si>
    <t>ตชด. ชง-3270</t>
  </si>
  <si>
    <t>63/030375</t>
  </si>
  <si>
    <t>63/050303</t>
  </si>
  <si>
    <t>63/040129</t>
  </si>
  <si>
    <t>ตชด. 57636</t>
  </si>
  <si>
    <t>63/050351</t>
  </si>
  <si>
    <t>63/020343</t>
  </si>
  <si>
    <t>63/030368</t>
  </si>
  <si>
    <t>63/040167</t>
  </si>
  <si>
    <t>ตชด. 67536</t>
  </si>
  <si>
    <t>63/040168</t>
  </si>
  <si>
    <t>63/030308</t>
  </si>
  <si>
    <t>63/050302</t>
  </si>
  <si>
    <t>63/040235</t>
  </si>
  <si>
    <t>62/100450</t>
  </si>
  <si>
    <t>62/080441</t>
  </si>
  <si>
    <t>63/010236</t>
  </si>
  <si>
    <t>63/020221</t>
  </si>
  <si>
    <t>62/080496</t>
  </si>
  <si>
    <t xml:space="preserve"> 20/8/20</t>
  </si>
  <si>
    <t>63/080064</t>
  </si>
  <si>
    <t>แรงงานตราด 4กฆ-7745</t>
  </si>
  <si>
    <t xml:space="preserve"> 24/8/20</t>
  </si>
  <si>
    <t xml:space="preserve"> 21/8/20</t>
  </si>
  <si>
    <t>62/120266</t>
  </si>
  <si>
    <t>62/100022</t>
  </si>
  <si>
    <t>63/060406</t>
  </si>
  <si>
    <t>63/070464</t>
  </si>
  <si>
    <t xml:space="preserve"> 22/8/20</t>
  </si>
  <si>
    <t xml:space="preserve"> 25/8/20</t>
  </si>
  <si>
    <t>63/020168</t>
  </si>
  <si>
    <t>ถว-4629</t>
  </si>
  <si>
    <t xml:space="preserve">66,200.01	</t>
  </si>
  <si>
    <t xml:space="preserve"> 29/8/20</t>
  </si>
  <si>
    <t xml:space="preserve">100,885.60	</t>
  </si>
  <si>
    <t xml:space="preserve"> 28/8/20</t>
  </si>
  <si>
    <t>63/070530</t>
  </si>
  <si>
    <t xml:space="preserve"> 1/9/20</t>
  </si>
  <si>
    <t xml:space="preserve"> 31/8/20</t>
  </si>
  <si>
    <t>63/060151</t>
  </si>
  <si>
    <t>63/070316</t>
  </si>
  <si>
    <t>63/060395</t>
  </si>
  <si>
    <t xml:space="preserve"> 2/9/20</t>
  </si>
  <si>
    <t xml:space="preserve"> 4/9/20</t>
  </si>
  <si>
    <t xml:space="preserve"> 8/9/20</t>
  </si>
  <si>
    <t xml:space="preserve"> 3/9/20</t>
  </si>
  <si>
    <t>63/070359</t>
  </si>
  <si>
    <t>63/060405</t>
  </si>
  <si>
    <t>63/060407</t>
  </si>
  <si>
    <t>63/040364</t>
  </si>
  <si>
    <t>63/050233</t>
  </si>
  <si>
    <t>กรมจัด 5กว-4253</t>
  </si>
  <si>
    <t>63/050414</t>
  </si>
  <si>
    <t>63/070527</t>
  </si>
  <si>
    <t>63/080112</t>
  </si>
  <si>
    <t>สป. นจ-1471</t>
  </si>
  <si>
    <t>63/080047</t>
  </si>
  <si>
    <t>ทำจ่ายซ้ำ เดี๋ยวจะทำเรื่องขอเงินคืน</t>
  </si>
  <si>
    <t xml:space="preserve"> 9/9/20</t>
  </si>
  <si>
    <t>62/090137</t>
  </si>
  <si>
    <t>62/100379</t>
  </si>
  <si>
    <t>63/020432</t>
  </si>
  <si>
    <t>63/070528</t>
  </si>
  <si>
    <t xml:space="preserve"> 10/9/20</t>
  </si>
  <si>
    <t>63/070485</t>
  </si>
  <si>
    <t>63/080155</t>
  </si>
  <si>
    <t>63/080046</t>
  </si>
  <si>
    <t>63/040036</t>
  </si>
  <si>
    <t xml:space="preserve"> 11/9/20</t>
  </si>
  <si>
    <t>63/060427</t>
  </si>
  <si>
    <t>โอนเงินผิด จ่ายสดคืนลูกค้าไปแล้ว</t>
  </si>
  <si>
    <t xml:space="preserve"> 14/9/20</t>
  </si>
  <si>
    <t xml:space="preserve">202,991.00	</t>
  </si>
  <si>
    <t>63/080338</t>
  </si>
  <si>
    <t>63/070552</t>
  </si>
  <si>
    <t>63/070529</t>
  </si>
  <si>
    <t>กรมส่ง 7กพ-6155</t>
  </si>
  <si>
    <t xml:space="preserve"> 15/9/20</t>
  </si>
  <si>
    <t xml:space="preserve"> 27/8/20</t>
  </si>
  <si>
    <t xml:space="preserve"> 26/8/20</t>
  </si>
  <si>
    <t>63/070372</t>
  </si>
  <si>
    <t>63/070424</t>
  </si>
  <si>
    <t>63/080262</t>
  </si>
  <si>
    <t>63/070008</t>
  </si>
  <si>
    <t>63/050183</t>
  </si>
  <si>
    <t>กรมส่ง 8กน-1705</t>
  </si>
  <si>
    <t>63/060570</t>
  </si>
  <si>
    <t>กรมสวัสดิ์ ฮฐ-9712</t>
  </si>
  <si>
    <t>63/050175</t>
  </si>
  <si>
    <t>กรมส่งเสริม ฮษ-3027</t>
  </si>
  <si>
    <t>63/080429</t>
  </si>
  <si>
    <t>63/070409</t>
  </si>
  <si>
    <t>บางกอก อามิโก้</t>
  </si>
  <si>
    <t>U delight</t>
  </si>
  <si>
    <t xml:space="preserve"> 16/9/20</t>
  </si>
  <si>
    <t xml:space="preserve"> 17/9/20</t>
  </si>
  <si>
    <t>63/060511</t>
  </si>
  <si>
    <t>ตชด. ศช-7088</t>
  </si>
  <si>
    <t xml:space="preserve"> 21/9/20</t>
  </si>
  <si>
    <t xml:space="preserve"> 18/9/20</t>
  </si>
  <si>
    <t>62/120190</t>
  </si>
  <si>
    <t>63/080073</t>
  </si>
  <si>
    <t>63/080269</t>
  </si>
  <si>
    <t>63/080086</t>
  </si>
  <si>
    <t xml:space="preserve">106,400.02	</t>
  </si>
  <si>
    <t xml:space="preserve"> 22/9/20</t>
  </si>
  <si>
    <t>63/080123</t>
  </si>
  <si>
    <t>63/080260</t>
  </si>
  <si>
    <t>กรมส่ง 7กพ-6162</t>
  </si>
  <si>
    <t>กรมส่ง 7กพ-6159</t>
  </si>
  <si>
    <t>63/080261</t>
  </si>
  <si>
    <t xml:space="preserve"> 24/9/20</t>
  </si>
  <si>
    <t xml:space="preserve"> 23/9/20</t>
  </si>
  <si>
    <t>63/050421</t>
  </si>
  <si>
    <t>63/050420</t>
  </si>
  <si>
    <t>ตชด. 67564</t>
  </si>
  <si>
    <t>63/060002</t>
  </si>
  <si>
    <t>63/050419</t>
  </si>
  <si>
    <t>ตชด. ฌฎ-5496</t>
  </si>
  <si>
    <t>63/080289</t>
  </si>
  <si>
    <t>63/080208</t>
  </si>
  <si>
    <t>63/090113</t>
  </si>
  <si>
    <t xml:space="preserve"> 25/9/20</t>
  </si>
  <si>
    <t>63/050079</t>
  </si>
  <si>
    <t>63/080266</t>
  </si>
  <si>
    <t xml:space="preserve">1,688.00	</t>
  </si>
  <si>
    <t xml:space="preserve"> 28/9/20</t>
  </si>
  <si>
    <t>63/040376</t>
  </si>
  <si>
    <t>62/110103</t>
  </si>
  <si>
    <t>63/080263</t>
  </si>
  <si>
    <t xml:space="preserve"> 30/9/20</t>
  </si>
  <si>
    <t xml:space="preserve"> 29/9/20</t>
  </si>
  <si>
    <t>63/080446</t>
  </si>
  <si>
    <t>63/090169</t>
  </si>
  <si>
    <t>63/090172</t>
  </si>
  <si>
    <t>กรมสวัสดิ์ ฮฐ-9702</t>
  </si>
  <si>
    <t>63/090027</t>
  </si>
  <si>
    <t>63/060005</t>
  </si>
  <si>
    <t xml:space="preserve"> 1/10/20</t>
  </si>
  <si>
    <t xml:space="preserve">163,904.84	</t>
  </si>
  <si>
    <t>63/080239</t>
  </si>
  <si>
    <t>63/070293</t>
  </si>
  <si>
    <t>K.รุ่ง</t>
  </si>
  <si>
    <t>63/080267</t>
  </si>
  <si>
    <t>63/080456</t>
  </si>
  <si>
    <t xml:space="preserve"> 5/10/20</t>
  </si>
  <si>
    <t>61/030164</t>
  </si>
  <si>
    <t>63/090430</t>
  </si>
  <si>
    <t>63/070366</t>
  </si>
  <si>
    <t>63/090269</t>
  </si>
  <si>
    <t>ตชด. ฎฉ-5400</t>
  </si>
  <si>
    <t>63/070420</t>
  </si>
  <si>
    <t>ตชด. 57607</t>
  </si>
  <si>
    <t>63/070425</t>
  </si>
  <si>
    <t>ตชด. 09415</t>
  </si>
  <si>
    <t>63/080398</t>
  </si>
  <si>
    <t>ตชด. ถก-4134</t>
  </si>
  <si>
    <t>63/080397</t>
  </si>
  <si>
    <t>ตชด. ฮจ-2858</t>
  </si>
  <si>
    <t>63/080423</t>
  </si>
  <si>
    <t>ตชด. 74263</t>
  </si>
  <si>
    <t>63/070234</t>
  </si>
  <si>
    <t>ตชด. 4กช-5006</t>
  </si>
  <si>
    <t>63/070169</t>
  </si>
  <si>
    <t>ตชด. ตท-6247</t>
  </si>
  <si>
    <t>63/070032</t>
  </si>
  <si>
    <t>ตชด. 57511</t>
  </si>
  <si>
    <t>63/080287</t>
  </si>
  <si>
    <t>ตชด. 09692</t>
  </si>
  <si>
    <t>63/070109</t>
  </si>
  <si>
    <t>63/080285</t>
  </si>
  <si>
    <t>ตชด. ฮว-3122</t>
  </si>
  <si>
    <t>63/080286</t>
  </si>
  <si>
    <t>ตชด. กจ-2647</t>
  </si>
  <si>
    <t>63/060370</t>
  </si>
  <si>
    <t>ตชด. 8กฌ-2033</t>
  </si>
  <si>
    <t>63/080283</t>
  </si>
  <si>
    <t>63/080284</t>
  </si>
  <si>
    <t>63/080282</t>
  </si>
  <si>
    <t>63/070483</t>
  </si>
  <si>
    <t>ตชด. 07306</t>
  </si>
  <si>
    <t xml:space="preserve"> 7/10/20</t>
  </si>
  <si>
    <t>63/060315</t>
  </si>
  <si>
    <t>63/070039</t>
  </si>
  <si>
    <t>63/080099</t>
  </si>
  <si>
    <t xml:space="preserve">3,328.00	</t>
  </si>
  <si>
    <t xml:space="preserve"> 2/10/20</t>
  </si>
  <si>
    <t xml:space="preserve">104,170.10	</t>
  </si>
  <si>
    <t>63/090032</t>
  </si>
  <si>
    <t>7กอ-5551</t>
  </si>
  <si>
    <t>63/080411</t>
  </si>
  <si>
    <t>2ฒต-53</t>
  </si>
  <si>
    <t>63/080393</t>
  </si>
  <si>
    <t>ฮน-1051</t>
  </si>
  <si>
    <t xml:space="preserve"> 9/10/20</t>
  </si>
  <si>
    <t>63/080097</t>
  </si>
  <si>
    <t>63/040179</t>
  </si>
  <si>
    <t>63/050273</t>
  </si>
  <si>
    <t xml:space="preserve">169,252.16	</t>
  </si>
  <si>
    <t xml:space="preserve"> 12/10/20</t>
  </si>
  <si>
    <t xml:space="preserve"> 16/10/20</t>
  </si>
  <si>
    <t xml:space="preserve"> 20/10/20</t>
  </si>
  <si>
    <t xml:space="preserve"> 26/10/20</t>
  </si>
  <si>
    <t>ไฟน์เมด</t>
  </si>
  <si>
    <t>63/100256</t>
  </si>
  <si>
    <t>63/080380</t>
  </si>
  <si>
    <t xml:space="preserve"> 27/10/20</t>
  </si>
  <si>
    <t>63/090416</t>
  </si>
  <si>
    <t>ตชด. ไม่มีทะเบียน</t>
  </si>
  <si>
    <t>63/090060</t>
  </si>
  <si>
    <t>63/050078</t>
  </si>
  <si>
    <t>63/090067</t>
  </si>
  <si>
    <t>ตชด. ศช-6962</t>
  </si>
  <si>
    <t>63/090061</t>
  </si>
  <si>
    <t>ตชด. 57683</t>
  </si>
  <si>
    <t>63/050007</t>
  </si>
  <si>
    <t>62/120066</t>
  </si>
  <si>
    <t>63/070140</t>
  </si>
  <si>
    <t>62/110486</t>
  </si>
  <si>
    <t xml:space="preserve"> 28/10/20</t>
  </si>
  <si>
    <t xml:space="preserve"> 30/10/20</t>
  </si>
  <si>
    <t xml:space="preserve">13,188.71	</t>
  </si>
  <si>
    <t xml:space="preserve">140,157.49	</t>
  </si>
  <si>
    <t xml:space="preserve"> 2/11/20</t>
  </si>
  <si>
    <t xml:space="preserve"> 3/11/20</t>
  </si>
  <si>
    <t>62/070064</t>
  </si>
  <si>
    <t xml:space="preserve"> 6/11/20</t>
  </si>
  <si>
    <t>63/100104</t>
  </si>
  <si>
    <t>ศาล 6กจ-198</t>
  </si>
  <si>
    <t xml:space="preserve"> 12/11/20</t>
  </si>
  <si>
    <t>63/100245</t>
  </si>
  <si>
    <t xml:space="preserve"> 9/11/20</t>
  </si>
  <si>
    <t xml:space="preserve"> 10/11/20</t>
  </si>
  <si>
    <t xml:space="preserve"> 11/11/20</t>
  </si>
  <si>
    <t xml:space="preserve">6,313.00	</t>
  </si>
  <si>
    <t xml:space="preserve">5,720.00	</t>
  </si>
  <si>
    <t xml:space="preserve"> 5/11/20</t>
  </si>
  <si>
    <t xml:space="preserve">182,533.39	</t>
  </si>
  <si>
    <t xml:space="preserve">1,872.00	</t>
  </si>
  <si>
    <t xml:space="preserve"> 13/11/20</t>
  </si>
  <si>
    <t>ABBRa</t>
  </si>
  <si>
    <t>63/100347</t>
  </si>
  <si>
    <t>ฮบ-2917</t>
  </si>
  <si>
    <t>63/100324</t>
  </si>
  <si>
    <t>ศาล ฎจ-6248</t>
  </si>
  <si>
    <t>63/100323</t>
  </si>
  <si>
    <t>ศาล 41-6788</t>
  </si>
  <si>
    <t>63/100321</t>
  </si>
  <si>
    <t xml:space="preserve">2,600.00	</t>
  </si>
  <si>
    <t xml:space="preserve"> 18/11/20</t>
  </si>
  <si>
    <t>63/090173</t>
  </si>
  <si>
    <t xml:space="preserve"> 24/11/20</t>
  </si>
  <si>
    <t xml:space="preserve"> 25/11/20</t>
  </si>
  <si>
    <t>63/100426</t>
  </si>
  <si>
    <t>กรมจัด ฮฮ-1117</t>
  </si>
  <si>
    <t xml:space="preserve"> 30/11/20</t>
  </si>
  <si>
    <t xml:space="preserve"> 23/11/20</t>
  </si>
  <si>
    <t xml:space="preserve"> 26/11/20</t>
  </si>
  <si>
    <t xml:space="preserve">125,553.05	</t>
  </si>
  <si>
    <t xml:space="preserve"> 27/11/20</t>
  </si>
  <si>
    <t xml:space="preserve"> 1/12/20</t>
  </si>
  <si>
    <t xml:space="preserve">48,800.00	</t>
  </si>
  <si>
    <t xml:space="preserve"> 2/12/20</t>
  </si>
  <si>
    <t>63/110208</t>
  </si>
  <si>
    <t>กรมสวัดิ์ ฮล-1828</t>
  </si>
  <si>
    <t>63/100335</t>
  </si>
  <si>
    <t>63/080408</t>
  </si>
  <si>
    <t>63/100107</t>
  </si>
  <si>
    <t xml:space="preserve"> 4/12/20</t>
  </si>
  <si>
    <t xml:space="preserve"> 9/12/20 </t>
  </si>
  <si>
    <t>63/070199</t>
  </si>
  <si>
    <t>63/080232</t>
  </si>
  <si>
    <t xml:space="preserve"> 14/12/20</t>
  </si>
  <si>
    <t xml:space="preserve">2,496.00	</t>
  </si>
  <si>
    <t xml:space="preserve">520.00	</t>
  </si>
  <si>
    <t xml:space="preserve"> 9/12/20</t>
  </si>
  <si>
    <t xml:space="preserve">116,649.38	</t>
  </si>
  <si>
    <t xml:space="preserve"> 16/12/20</t>
  </si>
  <si>
    <t>63/110022</t>
  </si>
  <si>
    <t>63/100368</t>
  </si>
  <si>
    <t xml:space="preserve">12,560.52	</t>
  </si>
  <si>
    <t xml:space="preserve"> 15/12/20</t>
  </si>
  <si>
    <t xml:space="preserve">54,576.02	</t>
  </si>
  <si>
    <t xml:space="preserve"> 17/12/20</t>
  </si>
  <si>
    <t xml:space="preserve"> 18/12/20</t>
  </si>
  <si>
    <t xml:space="preserve">27,200.00	</t>
  </si>
  <si>
    <t xml:space="preserve"> 21/12/20</t>
  </si>
  <si>
    <t>63/120244</t>
  </si>
  <si>
    <t>63/120335</t>
  </si>
  <si>
    <t xml:space="preserve"> 23/12/20</t>
  </si>
  <si>
    <t>63/080387</t>
  </si>
  <si>
    <t>63/110155</t>
  </si>
  <si>
    <t>63/110075</t>
  </si>
  <si>
    <t>63/100200</t>
  </si>
  <si>
    <t xml:space="preserve"> 24/12/20</t>
  </si>
  <si>
    <t>63/110434</t>
  </si>
  <si>
    <t>63/070136</t>
  </si>
  <si>
    <t>กรมสวัสดิ์ ฮฐ-9708</t>
  </si>
  <si>
    <t>63/110167</t>
  </si>
  <si>
    <t xml:space="preserve"> 25/12/20</t>
  </si>
  <si>
    <t>63/100487</t>
  </si>
  <si>
    <t xml:space="preserve">	165,989.39</t>
  </si>
  <si>
    <t xml:space="preserve"> 28/12/20</t>
  </si>
  <si>
    <t xml:space="preserve"> 29/12/20</t>
  </si>
  <si>
    <t>63/110152</t>
  </si>
  <si>
    <t xml:space="preserve"> 30/12/20</t>
  </si>
  <si>
    <t>63/110028</t>
  </si>
  <si>
    <t>สยามฟาร์มา</t>
  </si>
  <si>
    <t>63/090200</t>
  </si>
  <si>
    <t xml:space="preserve"> 4/1/21</t>
  </si>
  <si>
    <t>63/070125</t>
  </si>
  <si>
    <t xml:space="preserve"> 6/1/21</t>
  </si>
  <si>
    <t xml:space="preserve"> 5/1/21</t>
  </si>
  <si>
    <t>63/110232</t>
  </si>
  <si>
    <t>63/120114</t>
  </si>
  <si>
    <t xml:space="preserve"> 7/1/21</t>
  </si>
  <si>
    <t>63/100432</t>
  </si>
  <si>
    <t xml:space="preserve">27,383.20	</t>
  </si>
  <si>
    <t xml:space="preserve"> 8/1/21</t>
  </si>
  <si>
    <t xml:space="preserve">163,455.54	</t>
  </si>
  <si>
    <t xml:space="preserve"> 11/1/21</t>
  </si>
  <si>
    <t xml:space="preserve"> 15/1/21</t>
  </si>
  <si>
    <t xml:space="preserve"> 12/1/21</t>
  </si>
  <si>
    <t xml:space="preserve"> 18/1/21</t>
  </si>
  <si>
    <t xml:space="preserve"> 20/1/21</t>
  </si>
  <si>
    <t xml:space="preserve"> 21/1/21</t>
  </si>
  <si>
    <t>63/090005</t>
  </si>
  <si>
    <t>63/110293</t>
  </si>
  <si>
    <t>63/110462</t>
  </si>
  <si>
    <t>63/120165</t>
  </si>
  <si>
    <t>63/110473</t>
  </si>
  <si>
    <t>กรมสวัสดิ์ ฮฐ-9705</t>
  </si>
  <si>
    <t>63/110492</t>
  </si>
  <si>
    <t>63/120113</t>
  </si>
  <si>
    <t xml:space="preserve"> 16/1/21</t>
  </si>
  <si>
    <t xml:space="preserve"> 22/1/21</t>
  </si>
  <si>
    <t>63/110504</t>
  </si>
  <si>
    <t xml:space="preserve"> 28/1/21</t>
  </si>
  <si>
    <t xml:space="preserve"> 25/1/21</t>
  </si>
  <si>
    <t xml:space="preserve"> 27/1/21</t>
  </si>
  <si>
    <t>64/010155</t>
  </si>
  <si>
    <t>63/080440</t>
  </si>
  <si>
    <t>63/090070</t>
  </si>
  <si>
    <t xml:space="preserve">106,886.43	</t>
  </si>
  <si>
    <t xml:space="preserve">255,682.69	</t>
  </si>
  <si>
    <t xml:space="preserve"> 29/1/21</t>
  </si>
  <si>
    <t>63/110054</t>
  </si>
  <si>
    <t>4กม-277</t>
  </si>
  <si>
    <t>63/100304</t>
  </si>
  <si>
    <t>63/120307</t>
  </si>
  <si>
    <t xml:space="preserve"> 3/2/21</t>
  </si>
  <si>
    <t>63/110179</t>
  </si>
  <si>
    <t>กรมจัด ชภ-1056</t>
  </si>
  <si>
    <t xml:space="preserve"> 4/2/21</t>
  </si>
  <si>
    <t>63/100485</t>
  </si>
  <si>
    <t>63/100486</t>
  </si>
  <si>
    <t>63/120526</t>
  </si>
  <si>
    <t>63/110060</t>
  </si>
  <si>
    <t>63/090285</t>
  </si>
  <si>
    <t>ชว-838</t>
  </si>
  <si>
    <t xml:space="preserve"> 2/2/21</t>
  </si>
  <si>
    <t>63/120424</t>
  </si>
  <si>
    <t>วปอ.</t>
  </si>
  <si>
    <t>63/040374</t>
  </si>
  <si>
    <t>63/070367</t>
  </si>
  <si>
    <t>63/070373</t>
  </si>
  <si>
    <t>63/070369</t>
  </si>
  <si>
    <t>63/040249</t>
  </si>
  <si>
    <t xml:space="preserve"> 5/2/21</t>
  </si>
  <si>
    <t>63/110221</t>
  </si>
  <si>
    <t>63/090270</t>
  </si>
  <si>
    <t xml:space="preserve"> 8/2/21</t>
  </si>
  <si>
    <t>64/010291</t>
  </si>
  <si>
    <t xml:space="preserve"> 9/2/21</t>
  </si>
  <si>
    <t>63/110543</t>
  </si>
  <si>
    <t>สป. กว-3593</t>
  </si>
  <si>
    <t>63/100502</t>
  </si>
  <si>
    <t>63/120159</t>
  </si>
  <si>
    <t>สป. 3กต-7537</t>
  </si>
  <si>
    <t xml:space="preserve"> 10/2/21</t>
  </si>
  <si>
    <t>63/090501</t>
  </si>
  <si>
    <t>63/120117</t>
  </si>
  <si>
    <t>63/120052</t>
  </si>
  <si>
    <t>64/010249</t>
  </si>
  <si>
    <t>กรมสวัสดิ์ 6กก-1297</t>
  </si>
  <si>
    <t>63/120305</t>
  </si>
  <si>
    <t>64/010351</t>
  </si>
  <si>
    <t xml:space="preserve">54,927.60	</t>
  </si>
  <si>
    <t xml:space="preserve"> 11/2/21</t>
  </si>
  <si>
    <t xml:space="preserve"> 15/2/21</t>
  </si>
  <si>
    <t>63/120121</t>
  </si>
  <si>
    <t xml:space="preserve"> 16/2/21</t>
  </si>
  <si>
    <t>64/010355</t>
  </si>
  <si>
    <t xml:space="preserve"> 17/2/21</t>
  </si>
  <si>
    <t>64/010034</t>
  </si>
  <si>
    <t>ตชด. 03476</t>
  </si>
  <si>
    <t>63/110345</t>
  </si>
  <si>
    <t>ตชด. 07312</t>
  </si>
  <si>
    <t xml:space="preserve"> 18/2/21</t>
  </si>
  <si>
    <t>63/110108</t>
  </si>
  <si>
    <t>ถข-3940</t>
  </si>
  <si>
    <t>63/110322</t>
  </si>
  <si>
    <t xml:space="preserve">VS </t>
  </si>
  <si>
    <t>64/020086</t>
  </si>
  <si>
    <t xml:space="preserve"> VS ฬง-8888 ไม่มี vat</t>
  </si>
  <si>
    <t>63/120513</t>
  </si>
  <si>
    <t>63/100459</t>
  </si>
  <si>
    <t>ประกันแสงเจริญ ฒฮ-5809</t>
  </si>
  <si>
    <t xml:space="preserve"> 19/2/21</t>
  </si>
  <si>
    <t>64/010392</t>
  </si>
  <si>
    <t>64/010415</t>
  </si>
  <si>
    <t>กรมจัด 8กร-3372</t>
  </si>
  <si>
    <t>63/080180</t>
  </si>
  <si>
    <t xml:space="preserve"> 23/2/21</t>
  </si>
  <si>
    <t>63/120243</t>
  </si>
  <si>
    <t xml:space="preserve"> 22/2/21</t>
  </si>
  <si>
    <t xml:space="preserve"> 1/3/21</t>
  </si>
  <si>
    <t>63/120338</t>
  </si>
  <si>
    <t>63/120533</t>
  </si>
  <si>
    <t xml:space="preserve"> 3/3/21</t>
  </si>
  <si>
    <t xml:space="preserve"> 2/3/21</t>
  </si>
  <si>
    <t xml:space="preserve"> 25/2/21</t>
  </si>
  <si>
    <t xml:space="preserve">15,641.60	</t>
  </si>
  <si>
    <t>63/100001</t>
  </si>
  <si>
    <t>64/010157</t>
  </si>
  <si>
    <t>สป ฮภ-9998</t>
  </si>
  <si>
    <t>64/010142</t>
  </si>
  <si>
    <t>ตชด. 01556</t>
  </si>
  <si>
    <t>63/120073</t>
  </si>
  <si>
    <t xml:space="preserve"> 5/3/21</t>
  </si>
  <si>
    <t>64/020261</t>
  </si>
  <si>
    <t>กรมสวัสดิ์ 3กข-5470</t>
  </si>
  <si>
    <t xml:space="preserve"> 8/3/21</t>
  </si>
  <si>
    <t xml:space="preserve">2,813.20	</t>
  </si>
  <si>
    <t xml:space="preserve"> 4/3/21</t>
  </si>
  <si>
    <t xml:space="preserve">97,925.62	</t>
  </si>
  <si>
    <t xml:space="preserve"> 11/3/21</t>
  </si>
  <si>
    <t>หลักทรัพย์ภัทร</t>
  </si>
  <si>
    <t xml:space="preserve"> 10/3/21</t>
  </si>
  <si>
    <t xml:space="preserve">262,384.37	</t>
  </si>
  <si>
    <t xml:space="preserve">155,209.60	</t>
  </si>
  <si>
    <t xml:space="preserve"> 12/3/21</t>
  </si>
  <si>
    <t>64/010398</t>
  </si>
  <si>
    <t>64/020129</t>
  </si>
  <si>
    <t>ตชด. 01555</t>
  </si>
  <si>
    <t xml:space="preserve"> 17/3/21</t>
  </si>
  <si>
    <t>สถาบันศาล ฮย-4023</t>
  </si>
  <si>
    <t xml:space="preserve"> 24/2/21</t>
  </si>
  <si>
    <t>สถาบันศาล ฮฮ-2021</t>
  </si>
  <si>
    <t>สถาบันศาล ฮภ-5397</t>
  </si>
  <si>
    <t>64/020012</t>
  </si>
  <si>
    <t xml:space="preserve"> 18/3/21</t>
  </si>
  <si>
    <t>กรมพัฒน์ วัดธาตุทอง</t>
  </si>
  <si>
    <t>63/110463</t>
  </si>
  <si>
    <t>63/110181</t>
  </si>
  <si>
    <t>ไม่ได้เรียกออกใบแจ้งหนี้</t>
  </si>
  <si>
    <t>64/020271</t>
  </si>
  <si>
    <t xml:space="preserve">40,800.00	</t>
  </si>
  <si>
    <t xml:space="preserve"> 24/3/21</t>
  </si>
  <si>
    <t>64/030024</t>
  </si>
  <si>
    <t>64/010176</t>
  </si>
  <si>
    <t xml:space="preserve"> 29/3/21</t>
  </si>
  <si>
    <t>64/020403</t>
  </si>
  <si>
    <t>64/030134</t>
  </si>
  <si>
    <t xml:space="preserve"> 30/3/21</t>
  </si>
  <si>
    <t>64/020046</t>
  </si>
  <si>
    <t>64/020125</t>
  </si>
  <si>
    <t xml:space="preserve"> 31/3/21</t>
  </si>
  <si>
    <t>64/020286</t>
  </si>
  <si>
    <t>64/030291</t>
  </si>
  <si>
    <t>กรมสวัสดิ์ 4กข-6238</t>
  </si>
  <si>
    <t>64/010284</t>
  </si>
  <si>
    <t>64/030004</t>
  </si>
  <si>
    <t>กรมสวัสดิ์ 3กฮ-6028</t>
  </si>
  <si>
    <t xml:space="preserve">3,734.00	</t>
  </si>
  <si>
    <t xml:space="preserve"> 1/4/21</t>
  </si>
  <si>
    <t xml:space="preserve">45,028.31			</t>
  </si>
  <si>
    <t xml:space="preserve"> 2/4/21</t>
  </si>
  <si>
    <t>64/020043</t>
  </si>
  <si>
    <t>ตชด. 09509</t>
  </si>
  <si>
    <t xml:space="preserve">126,439.04	</t>
  </si>
  <si>
    <t xml:space="preserve"> 19/3/21</t>
  </si>
  <si>
    <t xml:space="preserve">248,637.08	</t>
  </si>
  <si>
    <t xml:space="preserve"> 22/3/21</t>
  </si>
  <si>
    <t xml:space="preserve">   </t>
  </si>
  <si>
    <t xml:space="preserve"> 5/4/21</t>
  </si>
  <si>
    <t>64/020243</t>
  </si>
  <si>
    <t>ตชด. 01553</t>
  </si>
  <si>
    <t>64/020042</t>
  </si>
  <si>
    <t>64/010376</t>
  </si>
  <si>
    <t xml:space="preserve"> 7/4/21</t>
  </si>
  <si>
    <t>64/030175</t>
  </si>
  <si>
    <t xml:space="preserve"> 8/4/21</t>
  </si>
  <si>
    <t>64/030046</t>
  </si>
  <si>
    <t xml:space="preserve"> 9/4/21</t>
  </si>
  <si>
    <t xml:space="preserve"> 19/4/21</t>
  </si>
  <si>
    <t>64/020379</t>
  </si>
  <si>
    <t>ตชด. 3กษ-5059</t>
  </si>
  <si>
    <t>64/020264</t>
  </si>
  <si>
    <t>63/100149</t>
  </si>
  <si>
    <t xml:space="preserve">1,560.00	</t>
  </si>
  <si>
    <t xml:space="preserve">190,310.51	</t>
  </si>
  <si>
    <t xml:space="preserve"> 12/4/21</t>
  </si>
  <si>
    <t xml:space="preserve"> 20/4/21</t>
  </si>
  <si>
    <t>63/090343</t>
  </si>
  <si>
    <t xml:space="preserve"> 21/4/21</t>
  </si>
  <si>
    <t>63/120428</t>
  </si>
  <si>
    <t xml:space="preserve"> 22/4/21</t>
  </si>
  <si>
    <t>64/030210</t>
  </si>
  <si>
    <t>64/030011</t>
  </si>
  <si>
    <t>63/100448</t>
  </si>
  <si>
    <t>64/030172</t>
  </si>
  <si>
    <t>64/030071</t>
  </si>
  <si>
    <t>สป. ฮฮ-7470</t>
  </si>
  <si>
    <t>64/030351</t>
  </si>
  <si>
    <t>63/050142</t>
  </si>
  <si>
    <t>64/030182</t>
  </si>
  <si>
    <t xml:space="preserve"> 23/4/21</t>
  </si>
  <si>
    <t xml:space="preserve"> 26/4/21</t>
  </si>
  <si>
    <t xml:space="preserve"> 64/020285</t>
  </si>
  <si>
    <t>64/020439</t>
  </si>
  <si>
    <t>63/110233</t>
  </si>
  <si>
    <t xml:space="preserve"> 27/4/21</t>
  </si>
  <si>
    <t>63/100442</t>
  </si>
  <si>
    <t>63/100193</t>
  </si>
  <si>
    <t>64/040082</t>
  </si>
  <si>
    <t>64/020187</t>
  </si>
  <si>
    <t>64/040005</t>
  </si>
  <si>
    <t>64/030176</t>
  </si>
  <si>
    <t xml:space="preserve"> 28/4/21</t>
  </si>
  <si>
    <t>64/030184</t>
  </si>
  <si>
    <t xml:space="preserve"> 30/4/21</t>
  </si>
  <si>
    <t xml:space="preserve"> 5/5/21</t>
  </si>
  <si>
    <t xml:space="preserve"> 6/5/21</t>
  </si>
  <si>
    <t>64/030092</t>
  </si>
  <si>
    <t>กรมส่ง ฮว-3143/ฮว-3144</t>
  </si>
  <si>
    <t>63/100227</t>
  </si>
  <si>
    <t>63/090394</t>
  </si>
  <si>
    <t>64/010130</t>
  </si>
  <si>
    <t xml:space="preserve"> 10/5/21</t>
  </si>
  <si>
    <t xml:space="preserve"> 11/5/21</t>
  </si>
  <si>
    <t xml:space="preserve"> 12/5/21</t>
  </si>
  <si>
    <t xml:space="preserve"> 13/5/21</t>
  </si>
  <si>
    <t xml:space="preserve">9,048.00	</t>
  </si>
  <si>
    <t xml:space="preserve"> 29/4/21</t>
  </si>
  <si>
    <t xml:space="preserve"> 14/5/21</t>
  </si>
  <si>
    <t>64/010312</t>
  </si>
  <si>
    <t>7กฮ-7096</t>
  </si>
  <si>
    <t>64/030311</t>
  </si>
  <si>
    <t>ตชด. 57617</t>
  </si>
  <si>
    <t>64/030169</t>
  </si>
  <si>
    <t>64/030100</t>
  </si>
  <si>
    <t>63/080205</t>
  </si>
  <si>
    <t>63/080349</t>
  </si>
  <si>
    <t>64/030566</t>
  </si>
  <si>
    <t xml:space="preserve"> 24/5/21</t>
  </si>
  <si>
    <t xml:space="preserve"> 20/5/21</t>
  </si>
  <si>
    <t xml:space="preserve"> 21/5/21</t>
  </si>
  <si>
    <t xml:space="preserve"> 17/5/21</t>
  </si>
  <si>
    <t>64/020058</t>
  </si>
  <si>
    <t>64/040008</t>
  </si>
  <si>
    <t>64/010144</t>
  </si>
  <si>
    <t>64/020409</t>
  </si>
  <si>
    <t>ตชด. 07307</t>
  </si>
  <si>
    <t xml:space="preserve"> 27/5/21</t>
  </si>
  <si>
    <t>64/030330</t>
  </si>
  <si>
    <t>ตขด. 57122</t>
  </si>
  <si>
    <t>64/020359</t>
  </si>
  <si>
    <t>ตชด. 57578</t>
  </si>
  <si>
    <t>64/020391</t>
  </si>
  <si>
    <t>ตชด. 57549</t>
  </si>
  <si>
    <t>64/020191</t>
  </si>
  <si>
    <t xml:space="preserve"> 31/5/21</t>
  </si>
  <si>
    <t xml:space="preserve"> 19/5/21</t>
  </si>
  <si>
    <t xml:space="preserve">224,606.72	</t>
  </si>
  <si>
    <t xml:space="preserve"> 25/5/21</t>
  </si>
  <si>
    <t xml:space="preserve">78,876.72	</t>
  </si>
  <si>
    <t xml:space="preserve"> 28/5/21</t>
  </si>
  <si>
    <t>64/030018</t>
  </si>
  <si>
    <t xml:space="preserve"> 8/6/21</t>
  </si>
  <si>
    <t xml:space="preserve"> 5/6/21</t>
  </si>
  <si>
    <t>64/050224</t>
  </si>
  <si>
    <t>64/040300</t>
  </si>
  <si>
    <t xml:space="preserve">    </t>
  </si>
  <si>
    <t>63/120380</t>
  </si>
  <si>
    <t xml:space="preserve">114,067.70	</t>
  </si>
  <si>
    <t xml:space="preserve"> 1/6/21</t>
  </si>
  <si>
    <t xml:space="preserve">70,215.60	</t>
  </si>
  <si>
    <t xml:space="preserve"> 4/6/21</t>
  </si>
  <si>
    <t xml:space="preserve"> 11/6/21</t>
  </si>
  <si>
    <t xml:space="preserve">238,246.65	</t>
  </si>
  <si>
    <t xml:space="preserve"> 14/6/21</t>
  </si>
  <si>
    <t xml:space="preserve"> 15/6/21</t>
  </si>
  <si>
    <t>64/040389</t>
  </si>
  <si>
    <t>64/040390</t>
  </si>
  <si>
    <t>สถาบันศาล ฌส-5747</t>
  </si>
  <si>
    <t>64/020239</t>
  </si>
  <si>
    <t>กรมสวสัดิ์ ฮฐ-9712</t>
  </si>
  <si>
    <t>64/040333</t>
  </si>
  <si>
    <t>กรมสวัดิ์ ชภ-1056</t>
  </si>
  <si>
    <t>64/040272</t>
  </si>
  <si>
    <t>64/030224</t>
  </si>
  <si>
    <t xml:space="preserve"> 16/6/21</t>
  </si>
  <si>
    <t>62/110018</t>
  </si>
  <si>
    <t>63/090298</t>
  </si>
  <si>
    <t xml:space="preserve"> 17/6/21</t>
  </si>
  <si>
    <t>63/110079</t>
  </si>
  <si>
    <t>ตชด. 09511</t>
  </si>
  <si>
    <t>64/040273</t>
  </si>
  <si>
    <t>ตชด. 01561</t>
  </si>
  <si>
    <t>63/080414</t>
  </si>
  <si>
    <t>63/090232</t>
  </si>
  <si>
    <t>63/100057</t>
  </si>
  <si>
    <t xml:space="preserve"> 25/6/21</t>
  </si>
  <si>
    <t xml:space="preserve"> 21/6/21</t>
  </si>
  <si>
    <t xml:space="preserve"> 18/6/21</t>
  </si>
  <si>
    <t xml:space="preserve"> 23/6/21</t>
  </si>
  <si>
    <t xml:space="preserve"> 24/6/21</t>
  </si>
  <si>
    <t>63/090532</t>
  </si>
  <si>
    <t>64/040081</t>
  </si>
  <si>
    <t>64/040376</t>
  </si>
  <si>
    <t>64/040399</t>
  </si>
  <si>
    <t>64/040392</t>
  </si>
  <si>
    <t>64/040014</t>
  </si>
  <si>
    <t>63/110317</t>
  </si>
  <si>
    <t>64/020307</t>
  </si>
  <si>
    <t xml:space="preserve"> 19/6/21</t>
  </si>
  <si>
    <t>64/060146</t>
  </si>
  <si>
    <t xml:space="preserve"> 28/6/21</t>
  </si>
  <si>
    <t>64/030140</t>
  </si>
  <si>
    <t xml:space="preserve">199,426.67	</t>
  </si>
  <si>
    <t xml:space="preserve"> 30/6/21</t>
  </si>
  <si>
    <t xml:space="preserve"> 1/7/21</t>
  </si>
  <si>
    <t xml:space="preserve">  </t>
  </si>
  <si>
    <t xml:space="preserve"> 5/7/21</t>
  </si>
  <si>
    <t xml:space="preserve"> 7/7/21</t>
  </si>
  <si>
    <t xml:space="preserve">6,428.10	</t>
  </si>
  <si>
    <t xml:space="preserve"> 6/7/21</t>
  </si>
  <si>
    <t xml:space="preserve">1,352.00	</t>
  </si>
  <si>
    <t xml:space="preserve"> 8/7/21</t>
  </si>
  <si>
    <t>63/100052</t>
  </si>
  <si>
    <t xml:space="preserve"> 9/7/21</t>
  </si>
  <si>
    <t>64/050254</t>
  </si>
  <si>
    <t xml:space="preserve"> 12/7/21</t>
  </si>
  <si>
    <t xml:space="preserve"> 14/7/21</t>
  </si>
  <si>
    <t>64/050323</t>
  </si>
  <si>
    <t>64/060105</t>
  </si>
  <si>
    <t>ตชด. 07310</t>
  </si>
  <si>
    <t xml:space="preserve"> 16/7/21</t>
  </si>
  <si>
    <t xml:space="preserve"> 19/7/21</t>
  </si>
  <si>
    <t>64/050320</t>
  </si>
  <si>
    <t>64/030201</t>
  </si>
  <si>
    <t>63/040038</t>
  </si>
  <si>
    <t>64/030041</t>
  </si>
  <si>
    <t xml:space="preserve"> 20/7/21</t>
  </si>
  <si>
    <t>64/060225</t>
  </si>
  <si>
    <t>ตชด. ฌย-2908</t>
  </si>
  <si>
    <t>64/060153</t>
  </si>
  <si>
    <t>ตชด. 11397</t>
  </si>
  <si>
    <t xml:space="preserve"> 23/7/21</t>
  </si>
  <si>
    <t xml:space="preserve"> 21/7/21</t>
  </si>
  <si>
    <t xml:space="preserve"> 27/7/21</t>
  </si>
  <si>
    <t xml:space="preserve"> 29/7/21</t>
  </si>
  <si>
    <t>63/100329</t>
  </si>
  <si>
    <t>Metro</t>
  </si>
  <si>
    <t xml:space="preserve"> 30/7/21</t>
  </si>
  <si>
    <t xml:space="preserve"> 2/8/21</t>
  </si>
  <si>
    <t>63/090251</t>
  </si>
  <si>
    <t xml:space="preserve"> 3/8/21</t>
  </si>
  <si>
    <t>64/040299</t>
  </si>
  <si>
    <t xml:space="preserve"> 5/8/21</t>
  </si>
  <si>
    <t>64/060264</t>
  </si>
  <si>
    <t>ตชด. 09510</t>
  </si>
  <si>
    <t>64/050374</t>
  </si>
  <si>
    <t>ตชด. 57672</t>
  </si>
  <si>
    <t>64/060233</t>
  </si>
  <si>
    <t>64/060234</t>
  </si>
  <si>
    <t>64/060235</t>
  </si>
  <si>
    <t>64/060236</t>
  </si>
  <si>
    <t>63/040316</t>
  </si>
  <si>
    <t xml:space="preserve"> 10/8/21</t>
  </si>
  <si>
    <t>64/050083</t>
  </si>
  <si>
    <t xml:space="preserve"> 6/8/21</t>
  </si>
  <si>
    <t xml:space="preserve"> 9/8/21</t>
  </si>
  <si>
    <t>nilfisk</t>
  </si>
  <si>
    <t>64/040045</t>
  </si>
  <si>
    <t xml:space="preserve"> 13/8/21 </t>
  </si>
  <si>
    <t xml:space="preserve"> 13/8/21</t>
  </si>
  <si>
    <t>64/030230</t>
  </si>
  <si>
    <t>ศาล ฮย-3234</t>
  </si>
  <si>
    <t>64/030229</t>
  </si>
  <si>
    <t>64/050373</t>
  </si>
  <si>
    <t>กรมสวัสดิ์ ถพ-7219</t>
  </si>
  <si>
    <t xml:space="preserve"> 16/8/21</t>
  </si>
  <si>
    <t>64/060006</t>
  </si>
  <si>
    <t>กรมสวสัดิ์ ฮฐ-9702</t>
  </si>
  <si>
    <t>64/060004</t>
  </si>
  <si>
    <t xml:space="preserve">  20/8/21</t>
  </si>
  <si>
    <t>64/050225</t>
  </si>
  <si>
    <t xml:space="preserve"> 18/8/21</t>
  </si>
  <si>
    <t xml:space="preserve"> 20/8/21</t>
  </si>
  <si>
    <t>64/050234</t>
  </si>
  <si>
    <t>64/040290</t>
  </si>
  <si>
    <t>63/070285</t>
  </si>
  <si>
    <t>เงินโอนช่วยโควิด</t>
  </si>
  <si>
    <t xml:space="preserve"> 23/8/21</t>
  </si>
  <si>
    <t>63/100484</t>
  </si>
  <si>
    <t xml:space="preserve">192,941.03	</t>
  </si>
  <si>
    <t xml:space="preserve"> 25/8/21</t>
  </si>
  <si>
    <t>64/030083</t>
  </si>
  <si>
    <t>64/030073</t>
  </si>
  <si>
    <t xml:space="preserve"> 24/8/21</t>
  </si>
  <si>
    <t xml:space="preserve"> 26/8/21</t>
  </si>
  <si>
    <t>64/020348</t>
  </si>
  <si>
    <t>64/040379</t>
  </si>
  <si>
    <t xml:space="preserve"> 27/8/21</t>
  </si>
  <si>
    <t>64/010121</t>
  </si>
  <si>
    <t>64/060408</t>
  </si>
  <si>
    <t xml:space="preserve"> 30/8/21</t>
  </si>
  <si>
    <t>หลักทรัพย์เกียตินาคิน</t>
  </si>
  <si>
    <t xml:space="preserve"> 31/8/21</t>
  </si>
  <si>
    <t>64/050069</t>
  </si>
  <si>
    <t>64/040391</t>
  </si>
  <si>
    <t>กห-64565</t>
  </si>
  <si>
    <t>64/070064</t>
  </si>
  <si>
    <t>ศาล 1ขอ-2756</t>
  </si>
  <si>
    <t>64/070073</t>
  </si>
  <si>
    <t>63/060291</t>
  </si>
  <si>
    <t>ตชด. ชภ-1051</t>
  </si>
  <si>
    <t>กรมสวัสดิ์ สล-2962</t>
  </si>
  <si>
    <t xml:space="preserve"> 1/9/21</t>
  </si>
  <si>
    <t>64/050371</t>
  </si>
  <si>
    <t>Lotte rent a car</t>
  </si>
  <si>
    <t xml:space="preserve"> 3/9/21</t>
  </si>
  <si>
    <t>63/100060</t>
  </si>
  <si>
    <t>64/020228</t>
  </si>
  <si>
    <t>64/030254</t>
  </si>
  <si>
    <t>64/040035</t>
  </si>
  <si>
    <t>63/070370</t>
  </si>
  <si>
    <t xml:space="preserve"> 17/8/21</t>
  </si>
  <si>
    <t xml:space="preserve"> 6/9/21</t>
  </si>
  <si>
    <t xml:space="preserve"> 7/9/21</t>
  </si>
  <si>
    <t>63/100242</t>
  </si>
  <si>
    <t>ตชด. 01560</t>
  </si>
  <si>
    <t xml:space="preserve"> 4/9/21</t>
  </si>
  <si>
    <t>U-delight</t>
  </si>
  <si>
    <t>64/090030</t>
  </si>
  <si>
    <t>64/060274</t>
  </si>
  <si>
    <t xml:space="preserve"> 9/9/21</t>
  </si>
  <si>
    <t>64/060447</t>
  </si>
  <si>
    <t xml:space="preserve"> 10/9/21</t>
  </si>
  <si>
    <t>64/060335</t>
  </si>
  <si>
    <t>64/060339</t>
  </si>
  <si>
    <t>64/010353</t>
  </si>
  <si>
    <t>64/070106</t>
  </si>
  <si>
    <t>ตชด. 57620</t>
  </si>
  <si>
    <t>64/070167</t>
  </si>
  <si>
    <t>ตชด. 67561</t>
  </si>
  <si>
    <t>64/070315</t>
  </si>
  <si>
    <t>ตชด. 57564</t>
  </si>
  <si>
    <t xml:space="preserve"> 13/9/21</t>
  </si>
  <si>
    <t>64/070200</t>
  </si>
  <si>
    <t xml:space="preserve">247,501.48	</t>
  </si>
  <si>
    <t xml:space="preserve"> 15/9/21</t>
  </si>
  <si>
    <t>64/070291</t>
  </si>
  <si>
    <t>64/080363</t>
  </si>
  <si>
    <t>กรมสวัสดิ์ 3กฮ-6025</t>
  </si>
  <si>
    <t>64/080347</t>
  </si>
  <si>
    <t>64/070055</t>
  </si>
  <si>
    <t>KPI ฝากเช็ค</t>
  </si>
  <si>
    <t xml:space="preserve"> 16/9/21</t>
  </si>
  <si>
    <t>64/080256</t>
  </si>
  <si>
    <t>64/030312</t>
  </si>
  <si>
    <t>63/090082</t>
  </si>
  <si>
    <t>64/040263</t>
  </si>
  <si>
    <t>64/060214</t>
  </si>
  <si>
    <t xml:space="preserve"> 20/9/21</t>
  </si>
  <si>
    <t xml:space="preserve"> 21/9/21</t>
  </si>
  <si>
    <t>64/080299</t>
  </si>
  <si>
    <t>63/110207</t>
  </si>
  <si>
    <t>64/080233</t>
  </si>
  <si>
    <t>63/100179</t>
  </si>
  <si>
    <t>61/010182</t>
  </si>
  <si>
    <t>62/030399</t>
  </si>
  <si>
    <t>64/060167</t>
  </si>
  <si>
    <t>64/060168</t>
  </si>
  <si>
    <t>ศูนย์โฟล์ค</t>
  </si>
  <si>
    <t>โอนคืนค่าอะไหล่</t>
  </si>
  <si>
    <t xml:space="preserve"> 22/9/21</t>
  </si>
  <si>
    <t>61/100432</t>
  </si>
  <si>
    <t>64/080095</t>
  </si>
  <si>
    <t>64/080164</t>
  </si>
  <si>
    <t>ตชด. 57622</t>
  </si>
  <si>
    <t>64/080163</t>
  </si>
  <si>
    <t>ตชด. ชย-4098</t>
  </si>
  <si>
    <t>64/080200</t>
  </si>
  <si>
    <t xml:space="preserve"> 23/9/21</t>
  </si>
  <si>
    <t>64/080331</t>
  </si>
  <si>
    <t>ศาล ฌส-752</t>
  </si>
  <si>
    <t>64/080109</t>
  </si>
  <si>
    <t>64/030470</t>
  </si>
  <si>
    <t>ตชด. ศช-6960</t>
  </si>
  <si>
    <t>64/020133</t>
  </si>
  <si>
    <t>64/020295</t>
  </si>
  <si>
    <t>64/030511</t>
  </si>
  <si>
    <t>ตชด. สล-2962</t>
  </si>
  <si>
    <t>64/070296</t>
  </si>
  <si>
    <t>ตชด. ฎฉ-4412</t>
  </si>
  <si>
    <t>64/080246</t>
  </si>
  <si>
    <t>ตชด. ฎน-2213</t>
  </si>
  <si>
    <t>64/080248</t>
  </si>
  <si>
    <t xml:space="preserve"> 14/9/21</t>
  </si>
  <si>
    <t>64/070139</t>
  </si>
  <si>
    <t>64/080122</t>
  </si>
  <si>
    <t>ตชด. 57615</t>
  </si>
  <si>
    <t>64/080102</t>
  </si>
  <si>
    <t>ตชด. 57157</t>
  </si>
  <si>
    <t>64/080103</t>
  </si>
  <si>
    <t>ตชด. 7157</t>
  </si>
  <si>
    <t xml:space="preserve"> 27/9/21</t>
  </si>
  <si>
    <t xml:space="preserve"> 28/9/21</t>
  </si>
  <si>
    <t>64/080318</t>
  </si>
  <si>
    <t>กห-64564</t>
  </si>
  <si>
    <t>64/030121</t>
  </si>
  <si>
    <t>64/080405</t>
  </si>
  <si>
    <t>ศาล ฮย-4021</t>
  </si>
  <si>
    <t>64/090033</t>
  </si>
  <si>
    <t>64/080414</t>
  </si>
  <si>
    <t>กรมส่ง รวม 3 ใบ</t>
  </si>
  <si>
    <t>64/070199</t>
  </si>
  <si>
    <t>64/070138</t>
  </si>
  <si>
    <t xml:space="preserve"> 29/9/21</t>
  </si>
  <si>
    <t xml:space="preserve"> 17/9/21</t>
  </si>
  <si>
    <t>64/050223</t>
  </si>
  <si>
    <t>63/110081</t>
  </si>
  <si>
    <t>63/120002</t>
  </si>
  <si>
    <t>63/120312</t>
  </si>
  <si>
    <t>64/020318</t>
  </si>
  <si>
    <t>64/020319</t>
  </si>
  <si>
    <t>64/030444</t>
  </si>
  <si>
    <t>63/100170</t>
  </si>
  <si>
    <t>64/040304</t>
  </si>
  <si>
    <t>63/120014</t>
  </si>
  <si>
    <t>63/120120</t>
  </si>
  <si>
    <t>63/090085</t>
  </si>
  <si>
    <t>64/030587</t>
  </si>
  <si>
    <t>63/090303</t>
  </si>
  <si>
    <t>64/090055</t>
  </si>
  <si>
    <t>64/040137</t>
  </si>
  <si>
    <t>64/010274</t>
  </si>
  <si>
    <t>63/090329</t>
  </si>
  <si>
    <t>63/090167</t>
  </si>
  <si>
    <t>64/080229</t>
  </si>
  <si>
    <t>64/060437</t>
  </si>
  <si>
    <t>64/090086</t>
  </si>
  <si>
    <t>64/060303</t>
  </si>
  <si>
    <t>64/080239</t>
  </si>
  <si>
    <t>64/080257</t>
  </si>
  <si>
    <t>64/080262</t>
  </si>
  <si>
    <t xml:space="preserve"> 30/9/21</t>
  </si>
  <si>
    <t>63/120306</t>
  </si>
  <si>
    <t xml:space="preserve"> 1/10/21</t>
  </si>
  <si>
    <t xml:space="preserve"> 4/10/21</t>
  </si>
  <si>
    <t>64/050275</t>
  </si>
  <si>
    <t>กรมโย ฮจ-6623</t>
  </si>
  <si>
    <t>64/090190</t>
  </si>
  <si>
    <t>64/090148</t>
  </si>
  <si>
    <t xml:space="preserve"> 1/10/21 </t>
  </si>
  <si>
    <t>เข้าเงิน</t>
  </si>
  <si>
    <t>Cargo</t>
  </si>
  <si>
    <t xml:space="preserve"> 5/10/21</t>
  </si>
  <si>
    <t>64/090201</t>
  </si>
  <si>
    <t>64/090231</t>
  </si>
  <si>
    <t>กรมโย ชว-194</t>
  </si>
  <si>
    <t>64/080112</t>
  </si>
  <si>
    <t>64/080111</t>
  </si>
  <si>
    <t>64/080190</t>
  </si>
  <si>
    <t>64/080045</t>
  </si>
  <si>
    <t>64/060448</t>
  </si>
  <si>
    <t>64/080098</t>
  </si>
  <si>
    <t>64/080408</t>
  </si>
  <si>
    <t xml:space="preserve"> 6/10/21</t>
  </si>
  <si>
    <t>64/090129</t>
  </si>
  <si>
    <t xml:space="preserve"> 7/10/21</t>
  </si>
  <si>
    <t>64/080207</t>
  </si>
  <si>
    <t xml:space="preserve"> 11/10/21 </t>
  </si>
  <si>
    <t xml:space="preserve"> 8/10/21</t>
  </si>
  <si>
    <t xml:space="preserve"> 12/10/21</t>
  </si>
  <si>
    <t>64/090284</t>
  </si>
  <si>
    <t xml:space="preserve"> 14/10/21</t>
  </si>
  <si>
    <t xml:space="preserve"> 15/10/21</t>
  </si>
  <si>
    <t>ฝากเช็ค</t>
  </si>
  <si>
    <t>kpi</t>
  </si>
  <si>
    <t xml:space="preserve"> 22/10/21</t>
  </si>
  <si>
    <t>ใบหยก</t>
  </si>
  <si>
    <t>โอน</t>
  </si>
  <si>
    <t xml:space="preserve"> 25/10/21</t>
  </si>
  <si>
    <t xml:space="preserve"> 21/10/21</t>
  </si>
  <si>
    <t xml:space="preserve"> 27/10/21</t>
  </si>
  <si>
    <t xml:space="preserve"> 29/10/21</t>
  </si>
  <si>
    <t xml:space="preserve">80,722.96	</t>
  </si>
  <si>
    <t xml:space="preserve"> 1/11/21</t>
  </si>
  <si>
    <t xml:space="preserve"> 2/11/21</t>
  </si>
  <si>
    <t>64/080203</t>
  </si>
  <si>
    <t>64/090083</t>
  </si>
  <si>
    <t>64/070289</t>
  </si>
  <si>
    <t xml:space="preserve"> 3/11/21</t>
  </si>
  <si>
    <t>ส.ไทยเสรี ฒฮ-9998</t>
  </si>
  <si>
    <t>64/110056</t>
  </si>
  <si>
    <t xml:space="preserve"> 8/11/21</t>
  </si>
  <si>
    <t xml:space="preserve"> 7/11/21</t>
  </si>
  <si>
    <t xml:space="preserve"> 11/11/21</t>
  </si>
  <si>
    <t>สป. ทรัพย์</t>
  </si>
  <si>
    <t>64/100307</t>
  </si>
  <si>
    <t>ฮษ-5547</t>
  </si>
  <si>
    <t xml:space="preserve"> 12/11/21</t>
  </si>
  <si>
    <t xml:space="preserve"> 10/11/21</t>
  </si>
  <si>
    <t xml:space="preserve"> 5/11/21</t>
  </si>
  <si>
    <t xml:space="preserve"> 4/11/21</t>
  </si>
  <si>
    <t>64/100399</t>
  </si>
  <si>
    <t>พาลิคอน</t>
  </si>
  <si>
    <t xml:space="preserve"> 15/11/21</t>
  </si>
  <si>
    <t>64/100347</t>
  </si>
  <si>
    <t>สป.ทรัพย์ ฮร-1359</t>
  </si>
  <si>
    <t>64/040301</t>
  </si>
  <si>
    <t xml:space="preserve"> 22/11/21</t>
  </si>
  <si>
    <t>Benz ราม</t>
  </si>
  <si>
    <t xml:space="preserve"> 17/11/21</t>
  </si>
  <si>
    <t xml:space="preserve">88,604.76	</t>
  </si>
  <si>
    <t xml:space="preserve"> 23/11/21</t>
  </si>
  <si>
    <t xml:space="preserve"> 24/11/21</t>
  </si>
  <si>
    <t xml:space="preserve">8,799.99	</t>
  </si>
  <si>
    <t xml:space="preserve"> 26/11/21</t>
  </si>
  <si>
    <t xml:space="preserve"> 25/11/21</t>
  </si>
  <si>
    <t xml:space="preserve"> 24/11/21 </t>
  </si>
  <si>
    <t>64/100099</t>
  </si>
  <si>
    <t xml:space="preserve"> 30/11/21</t>
  </si>
  <si>
    <t xml:space="preserve"> 29/11/21</t>
  </si>
  <si>
    <t>64/100466</t>
  </si>
  <si>
    <t>กรมส่ง 2ขฉ-5471</t>
  </si>
  <si>
    <t>64/100343</t>
  </si>
  <si>
    <t>64/100330</t>
  </si>
  <si>
    <t>64/100413</t>
  </si>
  <si>
    <t>กรมสวัสดิ์ ฮฐ-9700</t>
  </si>
  <si>
    <t>64/100398</t>
  </si>
  <si>
    <t>64/090005</t>
  </si>
  <si>
    <t>64/100421</t>
  </si>
  <si>
    <t>64/100449</t>
  </si>
  <si>
    <t xml:space="preserve"> 1/12/21</t>
  </si>
  <si>
    <t>64/100281</t>
  </si>
  <si>
    <t>กรมสวัสดิ์ ฮฐ-9706</t>
  </si>
  <si>
    <t>64/100462</t>
  </si>
  <si>
    <t>กรมส่ง 7กพ-6155, 8กน-1705</t>
  </si>
  <si>
    <t xml:space="preserve">6,052.80	</t>
  </si>
  <si>
    <t xml:space="preserve"> 7/12/21</t>
  </si>
  <si>
    <t xml:space="preserve"> 8/12/21 </t>
  </si>
  <si>
    <t xml:space="preserve"> 3/12/21</t>
  </si>
  <si>
    <t>64/090074</t>
  </si>
  <si>
    <t>64/100461</t>
  </si>
  <si>
    <t xml:space="preserve"> 13/12/21</t>
  </si>
  <si>
    <t xml:space="preserve"> 17/12/21</t>
  </si>
  <si>
    <t xml:space="preserve"> 16/12/21</t>
  </si>
  <si>
    <t xml:space="preserve"> 15/12/21</t>
  </si>
  <si>
    <t>64/100233</t>
  </si>
  <si>
    <t>64/100187</t>
  </si>
  <si>
    <t>64/110176</t>
  </si>
  <si>
    <t>กรมจัด ฌส-5752</t>
  </si>
  <si>
    <t xml:space="preserve"> 21/12/21</t>
  </si>
  <si>
    <t xml:space="preserve"> 24/12/21</t>
  </si>
  <si>
    <t xml:space="preserve"> 23/12/21</t>
  </si>
  <si>
    <t xml:space="preserve"> 28/12/21</t>
  </si>
  <si>
    <t xml:space="preserve"> 29/12/21</t>
  </si>
  <si>
    <t xml:space="preserve"> 4/1/22</t>
  </si>
  <si>
    <t xml:space="preserve"> 6/1/22</t>
  </si>
  <si>
    <t xml:space="preserve"> 27/12/21</t>
  </si>
  <si>
    <t xml:space="preserve"> 30/12/21</t>
  </si>
  <si>
    <t xml:space="preserve"> 7/1/22</t>
  </si>
  <si>
    <t xml:space="preserve"> 5/1/22</t>
  </si>
  <si>
    <t>กรุงเทพการบิน</t>
  </si>
  <si>
    <t>64/110212</t>
  </si>
  <si>
    <t>64/120166</t>
  </si>
  <si>
    <t>64/030006</t>
  </si>
  <si>
    <t>64/090396</t>
  </si>
  <si>
    <t>64/100081</t>
  </si>
  <si>
    <t>64/110342</t>
  </si>
  <si>
    <t>64/100083</t>
  </si>
  <si>
    <t>64/110508</t>
  </si>
  <si>
    <t>64/120009</t>
  </si>
  <si>
    <t>64/100439</t>
  </si>
  <si>
    <t>กรมจัด แต่หาบิลไม่เจอ</t>
  </si>
  <si>
    <t xml:space="preserve"> 13/1/22</t>
  </si>
  <si>
    <t xml:space="preserve"> 12/1/22</t>
  </si>
  <si>
    <t>64/110072</t>
  </si>
  <si>
    <t>64/110590</t>
  </si>
  <si>
    <t>64/110553</t>
  </si>
  <si>
    <t xml:space="preserve">40,840.83	</t>
  </si>
  <si>
    <t>NS media</t>
  </si>
  <si>
    <t xml:space="preserve"> 10/1/22</t>
  </si>
  <si>
    <t xml:space="preserve"> 14/1/22</t>
  </si>
  <si>
    <t xml:space="preserve"> 17/1/22</t>
  </si>
  <si>
    <t xml:space="preserve"> 18/1/22</t>
  </si>
  <si>
    <t>หลักทรัพย์</t>
  </si>
  <si>
    <t xml:space="preserve"> 21/1/22</t>
  </si>
  <si>
    <t xml:space="preserve"> 26/1/22</t>
  </si>
  <si>
    <t xml:space="preserve"> 28/1/22</t>
  </si>
  <si>
    <t>64/120293</t>
  </si>
  <si>
    <t>64/120277</t>
  </si>
  <si>
    <t xml:space="preserve"> 24/1/22</t>
  </si>
  <si>
    <t xml:space="preserve"> 31/1/22</t>
  </si>
  <si>
    <t xml:space="preserve">121,764.24	</t>
  </si>
  <si>
    <t xml:space="preserve"> 1/2/22</t>
  </si>
  <si>
    <t>Siam Pharma</t>
  </si>
  <si>
    <t>หลักทรัพย์ภัทระ</t>
  </si>
  <si>
    <t>64/070197</t>
  </si>
  <si>
    <t>64/120301</t>
  </si>
  <si>
    <t>64/120060</t>
  </si>
  <si>
    <t xml:space="preserve"> 2/2/22</t>
  </si>
  <si>
    <t>64/110202</t>
  </si>
  <si>
    <t>ตชด. 09408</t>
  </si>
  <si>
    <t>64/110051</t>
  </si>
  <si>
    <t>64/120311</t>
  </si>
  <si>
    <t xml:space="preserve">51,440.25	</t>
  </si>
  <si>
    <t xml:space="preserve"> 64/110561</t>
  </si>
  <si>
    <t>ศักยภาพไทยอินเตอร์</t>
  </si>
  <si>
    <t xml:space="preserve"> 7/2/22</t>
  </si>
  <si>
    <t xml:space="preserve"> 8/2/22</t>
  </si>
  <si>
    <t>64/110229</t>
  </si>
  <si>
    <t xml:space="preserve"> 9/2/22</t>
  </si>
  <si>
    <t xml:space="preserve"> 11/2/22</t>
  </si>
  <si>
    <t xml:space="preserve"> 21/2/22</t>
  </si>
  <si>
    <t xml:space="preserve"> 22/2/22</t>
  </si>
  <si>
    <t xml:space="preserve"> 14/2/22</t>
  </si>
  <si>
    <t xml:space="preserve"> 15/2/22</t>
  </si>
  <si>
    <t xml:space="preserve"> 17/2/22</t>
  </si>
  <si>
    <t>64/070012</t>
  </si>
  <si>
    <t>63/020554</t>
  </si>
  <si>
    <t>64/110306</t>
  </si>
  <si>
    <t>64/090073</t>
  </si>
  <si>
    <t>64/100142</t>
  </si>
  <si>
    <t>64/120174</t>
  </si>
  <si>
    <t>65/010239</t>
  </si>
  <si>
    <t>65/010096</t>
  </si>
  <si>
    <t xml:space="preserve">7,005.34	</t>
  </si>
  <si>
    <t xml:space="preserve"> 23/2/22</t>
  </si>
  <si>
    <t xml:space="preserve"> 28/2/22</t>
  </si>
  <si>
    <t xml:space="preserve"> 25/2/22</t>
  </si>
  <si>
    <t xml:space="preserve"> 1/3/22</t>
  </si>
  <si>
    <t>64/110461</t>
  </si>
  <si>
    <t>64/110503</t>
  </si>
  <si>
    <t>ศาล ฌส-5790</t>
  </si>
  <si>
    <t>64/120181</t>
  </si>
  <si>
    <t>64/110510</t>
  </si>
  <si>
    <t>64/110502</t>
  </si>
  <si>
    <t xml:space="preserve"> 2/3/22</t>
  </si>
  <si>
    <t>star sanitary</t>
  </si>
  <si>
    <t xml:space="preserve">65/020070     </t>
  </si>
  <si>
    <t xml:space="preserve"> 7/3/22</t>
  </si>
  <si>
    <t xml:space="preserve"> 8/3/22</t>
  </si>
  <si>
    <t xml:space="preserve"> 9/3/22</t>
  </si>
  <si>
    <t xml:space="preserve"> 10/3/22</t>
  </si>
  <si>
    <t xml:space="preserve"> 11/3/22</t>
  </si>
  <si>
    <t xml:space="preserve"> 14/3/22</t>
  </si>
  <si>
    <t xml:space="preserve"> 15/3/22</t>
  </si>
  <si>
    <t xml:space="preserve"> 16/3/22</t>
  </si>
  <si>
    <t>64/120324</t>
  </si>
  <si>
    <t>65/010013</t>
  </si>
  <si>
    <t>64/110257</t>
  </si>
  <si>
    <t>64/120494</t>
  </si>
  <si>
    <t>65/020217</t>
  </si>
  <si>
    <t>65/020227</t>
  </si>
  <si>
    <t>65/020326</t>
  </si>
  <si>
    <t>65/020113</t>
  </si>
  <si>
    <t>65/010158</t>
  </si>
  <si>
    <t>กรมจัด ไม่มีบิล</t>
  </si>
  <si>
    <t>BULK</t>
  </si>
  <si>
    <t>65/010264</t>
  </si>
  <si>
    <t xml:space="preserve"> 22/3/22</t>
  </si>
  <si>
    <t xml:space="preserve"> 24/3/22</t>
  </si>
  <si>
    <t xml:space="preserve"> 25/3/22</t>
  </si>
  <si>
    <t>65/020318</t>
  </si>
  <si>
    <t>ส.ไทยเสรี ฒพ-3838</t>
  </si>
  <si>
    <t>65/020139</t>
  </si>
  <si>
    <t>65/020344</t>
  </si>
  <si>
    <t>65/020044</t>
  </si>
  <si>
    <t>65/020043</t>
  </si>
  <si>
    <t>65/020046</t>
  </si>
  <si>
    <t>65/020045</t>
  </si>
  <si>
    <t>65/020151</t>
  </si>
  <si>
    <t>65/020320</t>
  </si>
  <si>
    <t>กรมสวัสดิ์ ฮว-3144</t>
  </si>
  <si>
    <t xml:space="preserve"> 30/3/22</t>
  </si>
  <si>
    <t xml:space="preserve"> 18/3/22</t>
  </si>
  <si>
    <t xml:space="preserve"> 28/3/22</t>
  </si>
  <si>
    <t xml:space="preserve"> 1/4/22</t>
  </si>
  <si>
    <t xml:space="preserve"> 31/3/22</t>
  </si>
  <si>
    <t>65/010435</t>
  </si>
  <si>
    <t>ไดแดน</t>
  </si>
  <si>
    <t>กรุงเทพเอ็นจิเนียริ่ง</t>
  </si>
  <si>
    <t>my coding</t>
  </si>
  <si>
    <t xml:space="preserve"> 7/4/22</t>
  </si>
  <si>
    <t xml:space="preserve"> 11/4/22</t>
  </si>
  <si>
    <t xml:space="preserve"> 12/4/22</t>
  </si>
  <si>
    <t xml:space="preserve"> 20/4/22</t>
  </si>
  <si>
    <t xml:space="preserve"> 25/4/22</t>
  </si>
  <si>
    <t xml:space="preserve"> 4/4/22</t>
  </si>
  <si>
    <t>Innovation</t>
  </si>
  <si>
    <t>65/010019</t>
  </si>
  <si>
    <t>65/020321</t>
  </si>
  <si>
    <t>65/010346</t>
  </si>
  <si>
    <t>65/030272</t>
  </si>
  <si>
    <t>กรมสวัสดิ์ 1นก-7707</t>
  </si>
  <si>
    <t>65/030298</t>
  </si>
  <si>
    <t>65/030229</t>
  </si>
  <si>
    <t>65/020216</t>
  </si>
  <si>
    <t>65/020124</t>
  </si>
  <si>
    <t>65/030212</t>
  </si>
  <si>
    <t>65/030367</t>
  </si>
  <si>
    <t>65/030141</t>
  </si>
  <si>
    <t>65/030302</t>
  </si>
  <si>
    <t>กรมสวัสดิ์ 6กก-1311</t>
  </si>
  <si>
    <t>65/030220</t>
  </si>
  <si>
    <t>65/030219</t>
  </si>
  <si>
    <t>กรมสวัสดิ์ 6กก-1310</t>
  </si>
  <si>
    <t>65/030218</t>
  </si>
  <si>
    <t>กรมสวัสดิ์ 6กก-1318</t>
  </si>
  <si>
    <t xml:space="preserve"> 27/4/22</t>
  </si>
  <si>
    <t>65/020164</t>
  </si>
  <si>
    <t>65/020389</t>
  </si>
  <si>
    <t xml:space="preserve"> 26/4/22</t>
  </si>
  <si>
    <t>65/040057</t>
  </si>
  <si>
    <t>65/040102</t>
  </si>
  <si>
    <t xml:space="preserve"> 29/4/22</t>
  </si>
  <si>
    <t xml:space="preserve"> 28/4/22</t>
  </si>
  <si>
    <t>สามไทย</t>
  </si>
  <si>
    <t xml:space="preserve"> 3/5/22</t>
  </si>
  <si>
    <t xml:space="preserve"> 5/5/22</t>
  </si>
  <si>
    <t>65/030279</t>
  </si>
  <si>
    <t>65/020319</t>
  </si>
  <si>
    <t>65/020156</t>
  </si>
  <si>
    <t xml:space="preserve"> 6/5/22</t>
  </si>
  <si>
    <t xml:space="preserve"> 10/5/22</t>
  </si>
  <si>
    <t xml:space="preserve"> 15/5/22</t>
  </si>
  <si>
    <t xml:space="preserve"> 17/5/22</t>
  </si>
  <si>
    <t xml:space="preserve"> 19/5/22</t>
  </si>
  <si>
    <t>65/030239</t>
  </si>
  <si>
    <t>64/100058</t>
  </si>
  <si>
    <t>65/020345</t>
  </si>
  <si>
    <t xml:space="preserve"> 20/5/22</t>
  </si>
  <si>
    <t>65/030518</t>
  </si>
  <si>
    <t xml:space="preserve"> 23/5/22</t>
  </si>
  <si>
    <t>65/020048</t>
  </si>
  <si>
    <t>ETON</t>
  </si>
  <si>
    <t xml:space="preserve"> 24/5/22</t>
  </si>
  <si>
    <t xml:space="preserve"> 26/5/22</t>
  </si>
  <si>
    <t xml:space="preserve"> 27/5/22</t>
  </si>
  <si>
    <t xml:space="preserve"> 30/5/22</t>
  </si>
  <si>
    <t>64/070142</t>
  </si>
  <si>
    <t>65/020178</t>
  </si>
  <si>
    <t>65/030026</t>
  </si>
  <si>
    <t>64/100482</t>
  </si>
  <si>
    <t>65/020030</t>
  </si>
  <si>
    <t>64/070282</t>
  </si>
  <si>
    <t xml:space="preserve"> 31/5/22</t>
  </si>
  <si>
    <t xml:space="preserve"> 1/6/22</t>
  </si>
  <si>
    <t>65/020047</t>
  </si>
  <si>
    <t>65/040156</t>
  </si>
  <si>
    <t>65/030468</t>
  </si>
  <si>
    <t>65/040044</t>
  </si>
  <si>
    <t xml:space="preserve"> 25/5/22</t>
  </si>
  <si>
    <t>65/050094</t>
  </si>
  <si>
    <t>65/040235</t>
  </si>
  <si>
    <t>สป.ทรัพย์ ษธ-3446</t>
  </si>
  <si>
    <t xml:space="preserve"> 6/6/22</t>
  </si>
  <si>
    <t>65/030440</t>
  </si>
  <si>
    <t>65/030049</t>
  </si>
  <si>
    <t>65/030353</t>
  </si>
  <si>
    <t>65/020034</t>
  </si>
  <si>
    <t xml:space="preserve"> 28/5/22</t>
  </si>
  <si>
    <t xml:space="preserve"> 8/6/22</t>
  </si>
  <si>
    <t>65/030095</t>
  </si>
  <si>
    <t>65/030025</t>
  </si>
  <si>
    <t>โทร. 02-276-3707, 02-276-6741, 02-277-6396</t>
  </si>
  <si>
    <t>64/120376</t>
  </si>
  <si>
    <t xml:space="preserve"> 10/6/22</t>
  </si>
  <si>
    <t>65/010027</t>
  </si>
  <si>
    <t>64/110589</t>
  </si>
  <si>
    <t>64/120071</t>
  </si>
  <si>
    <t>65/010296</t>
  </si>
  <si>
    <t>64/120235</t>
  </si>
  <si>
    <t>64/120288</t>
  </si>
  <si>
    <t>65/030360</t>
  </si>
  <si>
    <t>65/040201</t>
  </si>
  <si>
    <t>64/090261</t>
  </si>
  <si>
    <t>65/040099</t>
  </si>
  <si>
    <t>65/030123</t>
  </si>
  <si>
    <t xml:space="preserve"> 13/6/22</t>
  </si>
  <si>
    <t xml:space="preserve"> 14/6/22</t>
  </si>
  <si>
    <t>65/010111</t>
  </si>
  <si>
    <t xml:space="preserve"> 17/6/22</t>
  </si>
  <si>
    <t xml:space="preserve"> 20/6/22</t>
  </si>
  <si>
    <t xml:space="preserve"> 21/6/22</t>
  </si>
  <si>
    <t xml:space="preserve"> 20/6/22 </t>
  </si>
  <si>
    <t>20/6/22</t>
  </si>
  <si>
    <t>64/090405</t>
  </si>
  <si>
    <t>65/030010</t>
  </si>
  <si>
    <t>64/110305</t>
  </si>
  <si>
    <t>65/060072</t>
  </si>
  <si>
    <t xml:space="preserve"> 23/6/22</t>
  </si>
  <si>
    <t>64/090081</t>
  </si>
  <si>
    <t>65/010364</t>
  </si>
  <si>
    <t>65/010434</t>
  </si>
  <si>
    <t xml:space="preserve"> 27/6/22</t>
  </si>
  <si>
    <t>65/050280</t>
  </si>
  <si>
    <t>กรมจัด 9กฮ-1401</t>
  </si>
  <si>
    <t xml:space="preserve"> 28/6/22</t>
  </si>
  <si>
    <t xml:space="preserve"> 24/6/22</t>
  </si>
  <si>
    <t>65/030489</t>
  </si>
  <si>
    <t>64/080307</t>
  </si>
  <si>
    <t>65/010391</t>
  </si>
  <si>
    <t>63/080089</t>
  </si>
  <si>
    <t>65/030214</t>
  </si>
  <si>
    <t>65/020083</t>
  </si>
  <si>
    <t>64/100243</t>
  </si>
  <si>
    <t xml:space="preserve"> 29/6/22</t>
  </si>
  <si>
    <t xml:space="preserve"> 30/6/22</t>
  </si>
  <si>
    <t>Tyre work</t>
  </si>
  <si>
    <t xml:space="preserve">AIG </t>
  </si>
  <si>
    <t>65/050182</t>
  </si>
  <si>
    <t>65/050221</t>
  </si>
  <si>
    <t xml:space="preserve"> 5/7/22</t>
  </si>
  <si>
    <t xml:space="preserve"> 1/7/22</t>
  </si>
  <si>
    <t>เจ็กฮง</t>
  </si>
  <si>
    <t xml:space="preserve"> 12/7/22</t>
  </si>
  <si>
    <t xml:space="preserve"> 11/7/22</t>
  </si>
  <si>
    <t>65/060090</t>
  </si>
  <si>
    <t>65/050288</t>
  </si>
  <si>
    <t>65/060341</t>
  </si>
  <si>
    <t xml:space="preserve"> 14/7/22</t>
  </si>
  <si>
    <t>ตชด. ฮธ-5972</t>
  </si>
  <si>
    <t>65/050417</t>
  </si>
  <si>
    <t>print ใบเสร็จใหม่ หาไม่เจอ</t>
  </si>
  <si>
    <t xml:space="preserve"> 15/7/22</t>
  </si>
  <si>
    <t xml:space="preserve"> 19/7/22</t>
  </si>
  <si>
    <t>65/060076</t>
  </si>
  <si>
    <t>AIG ญณ-9972</t>
  </si>
  <si>
    <t xml:space="preserve"> 21/7/22</t>
  </si>
  <si>
    <t>65/020016</t>
  </si>
  <si>
    <t>65/060128</t>
  </si>
  <si>
    <t>กรมสวสัดิ์ ชภ-2119</t>
  </si>
  <si>
    <t>65/050251</t>
  </si>
  <si>
    <t>65/060216</t>
  </si>
  <si>
    <t xml:space="preserve"> 22/7/22</t>
  </si>
  <si>
    <t xml:space="preserve"> 25/7/22</t>
  </si>
  <si>
    <t>โอนเค้าเตอร์</t>
  </si>
  <si>
    <t xml:space="preserve"> 26/7/22</t>
  </si>
  <si>
    <t>มายองเนส</t>
  </si>
  <si>
    <t xml:space="preserve"> 27/7/22</t>
  </si>
  <si>
    <t>65/040209</t>
  </si>
  <si>
    <t>65/060347</t>
  </si>
  <si>
    <t>65/050304</t>
  </si>
  <si>
    <t>VS</t>
  </si>
  <si>
    <t>65/050293</t>
  </si>
  <si>
    <t>65/060178</t>
  </si>
  <si>
    <t>27/7/22</t>
  </si>
  <si>
    <t xml:space="preserve"> 2/8/22</t>
  </si>
  <si>
    <t xml:space="preserve"> 4/8/22</t>
  </si>
  <si>
    <t xml:space="preserve"> 3/8/22</t>
  </si>
  <si>
    <t>65/040115</t>
  </si>
  <si>
    <t>65/060138</t>
  </si>
  <si>
    <t xml:space="preserve"> 5/8/22</t>
  </si>
  <si>
    <t xml:space="preserve"> 8/8/22</t>
  </si>
  <si>
    <t>65/030398</t>
  </si>
  <si>
    <t>ปปส. รวม</t>
  </si>
  <si>
    <t>65/030399</t>
  </si>
  <si>
    <t>65/060423</t>
  </si>
  <si>
    <t>65/060422</t>
  </si>
  <si>
    <t>65/060443</t>
  </si>
  <si>
    <t>65/060097</t>
  </si>
  <si>
    <t>65/070054</t>
  </si>
  <si>
    <t xml:space="preserve"> 9/8/22</t>
  </si>
  <si>
    <t>65/050205</t>
  </si>
  <si>
    <t xml:space="preserve"> 10/8/22</t>
  </si>
  <si>
    <t xml:space="preserve"> 10/8/22 </t>
  </si>
  <si>
    <t>64/110188</t>
  </si>
  <si>
    <t>64/110187</t>
  </si>
  <si>
    <t>64/110193</t>
  </si>
  <si>
    <t>64/110190</t>
  </si>
  <si>
    <t>64/110192</t>
  </si>
  <si>
    <t>64/110194</t>
  </si>
  <si>
    <t>64/110189</t>
  </si>
  <si>
    <t>64/110191</t>
  </si>
  <si>
    <t>64/110195</t>
  </si>
  <si>
    <t>65/040278</t>
  </si>
  <si>
    <t>65/040217</t>
  </si>
  <si>
    <t>63/100514</t>
  </si>
  <si>
    <t>65/040221</t>
  </si>
  <si>
    <t>65/040220</t>
  </si>
  <si>
    <t>65/060441</t>
  </si>
  <si>
    <t>65/060183</t>
  </si>
  <si>
    <t xml:space="preserve"> 11/8/22</t>
  </si>
  <si>
    <t>65/070157</t>
  </si>
  <si>
    <t>ปปส. ฆฉ-6334</t>
  </si>
  <si>
    <t>65/050421</t>
  </si>
  <si>
    <t>ปปส. ฌว-2031</t>
  </si>
  <si>
    <t>Innovation time</t>
  </si>
  <si>
    <t xml:space="preserve"> 16/8/22</t>
  </si>
  <si>
    <t xml:space="preserve"> 15/8/22</t>
  </si>
  <si>
    <t>AIG ฒฮ-5809</t>
  </si>
  <si>
    <t>64/050052</t>
  </si>
  <si>
    <t>65/060430</t>
  </si>
  <si>
    <t>สป. กย-990</t>
  </si>
  <si>
    <t>65/070399</t>
  </si>
  <si>
    <t xml:space="preserve"> 18/8/22</t>
  </si>
  <si>
    <t>V ยี่สิบ</t>
  </si>
  <si>
    <t xml:space="preserve"> 17/8/22</t>
  </si>
  <si>
    <t xml:space="preserve"> 19/8/22</t>
  </si>
  <si>
    <t xml:space="preserve"> 22/8/22</t>
  </si>
  <si>
    <t xml:space="preserve"> 24/8/22</t>
  </si>
  <si>
    <t>64/080270</t>
  </si>
  <si>
    <t>65/060313</t>
  </si>
  <si>
    <t>กรมสวัสดิ์ ฮย-4023</t>
  </si>
  <si>
    <t>ศาล ฮฐ-9708</t>
  </si>
  <si>
    <t>65/060414</t>
  </si>
  <si>
    <t>65/080078</t>
  </si>
  <si>
    <t>65/030445</t>
  </si>
  <si>
    <t>64/080383</t>
  </si>
  <si>
    <t>64/100072</t>
  </si>
  <si>
    <t>64/060401</t>
  </si>
  <si>
    <t>vs</t>
  </si>
  <si>
    <t xml:space="preserve"> 25/8/22</t>
  </si>
  <si>
    <t>65/070155</t>
  </si>
  <si>
    <t>ปปส. ฆถ-7378</t>
  </si>
  <si>
    <t xml:space="preserve"> 26/8/22</t>
  </si>
  <si>
    <t>Media studio</t>
  </si>
  <si>
    <t>65/080297</t>
  </si>
  <si>
    <t xml:space="preserve"> 29/8/22</t>
  </si>
  <si>
    <t xml:space="preserve"> 30/8/22</t>
  </si>
  <si>
    <t>65/040116</t>
  </si>
  <si>
    <t>65/030365</t>
  </si>
  <si>
    <t>65/050277</t>
  </si>
  <si>
    <t>1นค-3692</t>
  </si>
  <si>
    <t>65/040186</t>
  </si>
  <si>
    <t>65/040190</t>
  </si>
  <si>
    <t>65/070266</t>
  </si>
  <si>
    <t>65/080178</t>
  </si>
  <si>
    <t>65/060073</t>
  </si>
  <si>
    <t xml:space="preserve"> 31/8/22</t>
  </si>
  <si>
    <t>65/070362</t>
  </si>
  <si>
    <t>65/080157</t>
  </si>
  <si>
    <t>ปปส. ฆถ-7370</t>
  </si>
  <si>
    <t xml:space="preserve"> 1/9/22</t>
  </si>
  <si>
    <t>65/040121</t>
  </si>
  <si>
    <t>65/060117</t>
  </si>
  <si>
    <t>65/040279</t>
  </si>
  <si>
    <t xml:space="preserve"> 2/9/22 </t>
  </si>
  <si>
    <t xml:space="preserve"> 2/9/22</t>
  </si>
  <si>
    <t>65/080264</t>
  </si>
  <si>
    <t>กรมสวัสดิ์ 6กก-8479</t>
  </si>
  <si>
    <t>65/080072</t>
  </si>
  <si>
    <t>4กฬ-373</t>
  </si>
  <si>
    <t>65/080073</t>
  </si>
  <si>
    <t>4กส-8652</t>
  </si>
  <si>
    <t xml:space="preserve"> 5/9/22</t>
  </si>
  <si>
    <t xml:space="preserve"> 6/9/22</t>
  </si>
  <si>
    <t>BP Compact</t>
  </si>
  <si>
    <t>65/060350</t>
  </si>
  <si>
    <t>4กบ-8071</t>
  </si>
  <si>
    <t>65/070433</t>
  </si>
  <si>
    <t>65/070428</t>
  </si>
  <si>
    <t>65/040260</t>
  </si>
  <si>
    <t>2ขค-8850</t>
  </si>
  <si>
    <t>65/080074</t>
  </si>
  <si>
    <t>ฮว-1630</t>
  </si>
  <si>
    <t>65/070257</t>
  </si>
  <si>
    <t>ตชด. 07308</t>
  </si>
  <si>
    <t>65/070341</t>
  </si>
  <si>
    <t>ปปส. ฆถ-9914</t>
  </si>
  <si>
    <t>65/070060</t>
  </si>
  <si>
    <t xml:space="preserve"> 7/9/22</t>
  </si>
  <si>
    <t>65/080008</t>
  </si>
  <si>
    <t>สำนักโครงสร้าง ฌก-6857</t>
  </si>
  <si>
    <t xml:space="preserve"> 8/9/22</t>
  </si>
  <si>
    <t xml:space="preserve"> 8/9/22 </t>
  </si>
  <si>
    <t>65/040013</t>
  </si>
  <si>
    <t>65/070163</t>
  </si>
  <si>
    <t>ปปส.รวมเรื่อง</t>
  </si>
  <si>
    <t>65/080070</t>
  </si>
  <si>
    <t>สำนักโครงสร้าง 2กฉ-4780</t>
  </si>
  <si>
    <t>65/030363</t>
  </si>
  <si>
    <t>กรมวิทย์ ฮธ-7870</t>
  </si>
  <si>
    <t xml:space="preserve"> 9/9/22</t>
  </si>
  <si>
    <t>65/060130</t>
  </si>
  <si>
    <t>รวม</t>
  </si>
  <si>
    <t xml:space="preserve"> 12/9/22</t>
  </si>
  <si>
    <t xml:space="preserve"> 13/9/22</t>
  </si>
  <si>
    <t>65/080426</t>
  </si>
  <si>
    <t>65/080329</t>
  </si>
  <si>
    <t>บก. ปคบ. 15586</t>
  </si>
  <si>
    <t>65/070156</t>
  </si>
  <si>
    <t>65/080038</t>
  </si>
  <si>
    <t>65/080037</t>
  </si>
  <si>
    <t>65/080097</t>
  </si>
  <si>
    <t xml:space="preserve"> 14/9/22</t>
  </si>
  <si>
    <t>65/080420</t>
  </si>
  <si>
    <t xml:space="preserve"> 15/9/22</t>
  </si>
  <si>
    <t>65/080252</t>
  </si>
  <si>
    <t>ศาล 2กส-9630</t>
  </si>
  <si>
    <t>65/080302</t>
  </si>
  <si>
    <t>65/0050336</t>
  </si>
  <si>
    <t>65/040062</t>
  </si>
  <si>
    <t xml:space="preserve"> 16/9/22</t>
  </si>
  <si>
    <t>65/060325</t>
  </si>
  <si>
    <t>กรมวิทย์ ชค-8735</t>
  </si>
  <si>
    <t xml:space="preserve"> 19/9/22</t>
  </si>
  <si>
    <t>65/070187</t>
  </si>
  <si>
    <t>65/080147</t>
  </si>
  <si>
    <t>65/060324</t>
  </si>
  <si>
    <t>กรมวิทย์ ชง-6843</t>
  </si>
  <si>
    <t xml:space="preserve"> 20/9/22</t>
  </si>
  <si>
    <t xml:space="preserve"> 21/9/22</t>
  </si>
  <si>
    <t xml:space="preserve"> 22/9/22</t>
  </si>
  <si>
    <t>65/070042</t>
  </si>
  <si>
    <t>65/050075</t>
  </si>
  <si>
    <t>65/050148</t>
  </si>
  <si>
    <t>65/070434</t>
  </si>
  <si>
    <t>65/040160</t>
  </si>
  <si>
    <t>65/070411</t>
  </si>
  <si>
    <t>65/080256</t>
  </si>
  <si>
    <t>65/080285</t>
  </si>
  <si>
    <t xml:space="preserve"> 23/9/22</t>
  </si>
  <si>
    <t>สถานบันศาล ฮย-4023</t>
  </si>
  <si>
    <t>65/080492</t>
  </si>
  <si>
    <t>65/070429</t>
  </si>
  <si>
    <t xml:space="preserve"> 26/9/22</t>
  </si>
  <si>
    <t xml:space="preserve"> 27/9/22</t>
  </si>
  <si>
    <t>65/060319</t>
  </si>
  <si>
    <t>64/120165</t>
  </si>
  <si>
    <t>65/040273</t>
  </si>
  <si>
    <t>65/060312</t>
  </si>
  <si>
    <t>65/040324</t>
  </si>
  <si>
    <t>65/080494</t>
  </si>
  <si>
    <t>65/080358</t>
  </si>
  <si>
    <t>65/090018</t>
  </si>
  <si>
    <t>ศาล 41-6791</t>
  </si>
  <si>
    <t>65/090312</t>
  </si>
  <si>
    <t>ศาล ฮฮ-2021</t>
  </si>
  <si>
    <t>65/090143</t>
  </si>
  <si>
    <t xml:space="preserve"> 30/9/22</t>
  </si>
  <si>
    <t>65/070290</t>
  </si>
  <si>
    <t>ฮว-4398</t>
  </si>
  <si>
    <t>65/060127</t>
  </si>
  <si>
    <t>65/080366</t>
  </si>
  <si>
    <t xml:space="preserve">65/090390  </t>
  </si>
  <si>
    <t>3กข-4609</t>
  </si>
  <si>
    <t xml:space="preserve"> 3/10/22</t>
  </si>
  <si>
    <t>64/060206</t>
  </si>
  <si>
    <t xml:space="preserve"> 4/10/22</t>
  </si>
  <si>
    <t>65/090240</t>
  </si>
  <si>
    <t>65/090239</t>
  </si>
  <si>
    <t>65/060334</t>
  </si>
  <si>
    <t>65/090238</t>
  </si>
  <si>
    <t>65/070093</t>
  </si>
  <si>
    <t>ปปส. 02496</t>
  </si>
  <si>
    <t>65/060133</t>
  </si>
  <si>
    <t>65/080360</t>
  </si>
  <si>
    <t xml:space="preserve"> 5/10/22</t>
  </si>
  <si>
    <t xml:space="preserve"> 7/10/22</t>
  </si>
  <si>
    <t>ประสิทธิ์แมนชั่น</t>
  </si>
  <si>
    <t xml:space="preserve"> 10/10/22</t>
  </si>
  <si>
    <t xml:space="preserve"> 15/10/22</t>
  </si>
  <si>
    <t xml:space="preserve"> 17/10/22</t>
  </si>
  <si>
    <t xml:space="preserve"> 18/10/22</t>
  </si>
  <si>
    <t>Legacio</t>
  </si>
  <si>
    <t>65/080065</t>
  </si>
  <si>
    <t xml:space="preserve"> 20/10/22</t>
  </si>
  <si>
    <t xml:space="preserve"> 25/10/22</t>
  </si>
  <si>
    <t xml:space="preserve"> 26/10/22</t>
  </si>
  <si>
    <t>65/090242</t>
  </si>
  <si>
    <t>64/030167</t>
  </si>
  <si>
    <t>65/090062</t>
  </si>
  <si>
    <t xml:space="preserve"> 27/10/22</t>
  </si>
  <si>
    <t>101 print</t>
  </si>
  <si>
    <t>65/100372</t>
  </si>
  <si>
    <t>65/100393</t>
  </si>
  <si>
    <t>Laundry บธ-5888</t>
  </si>
  <si>
    <t xml:space="preserve"> 31/10/22</t>
  </si>
  <si>
    <t xml:space="preserve">65/100452 </t>
  </si>
  <si>
    <t>ฟาร์อีสท์ 6กท-6879</t>
  </si>
  <si>
    <t xml:space="preserve"> 21/10/22</t>
  </si>
  <si>
    <t xml:space="preserve"> 28/10/22</t>
  </si>
  <si>
    <t xml:space="preserve"> 3/11/22</t>
  </si>
  <si>
    <t xml:space="preserve"> 2/11/22</t>
  </si>
  <si>
    <t>65/100051</t>
  </si>
  <si>
    <t>สป.ทรัพย์ ฮษ-5547</t>
  </si>
  <si>
    <t xml:space="preserve"> 5/11/22</t>
  </si>
  <si>
    <t xml:space="preserve"> 7/11/22</t>
  </si>
  <si>
    <t xml:space="preserve"> 8/11/22</t>
  </si>
  <si>
    <t xml:space="preserve"> 9/11/22</t>
  </si>
  <si>
    <t>65/100364</t>
  </si>
  <si>
    <t xml:space="preserve">65/090248 </t>
  </si>
  <si>
    <t xml:space="preserve"> 10/11/22</t>
  </si>
  <si>
    <t xml:space="preserve"> 14/11/22</t>
  </si>
  <si>
    <t>65/100353</t>
  </si>
  <si>
    <t>65/080469</t>
  </si>
  <si>
    <t>65/090006</t>
  </si>
  <si>
    <t>ตชด. 08397</t>
  </si>
  <si>
    <t>65/080406</t>
  </si>
  <si>
    <t>ตชด. 100020</t>
  </si>
  <si>
    <t>65/080405</t>
  </si>
  <si>
    <t>ตชด. 08398</t>
  </si>
  <si>
    <t xml:space="preserve"> 15/11/22</t>
  </si>
  <si>
    <t>65/110138</t>
  </si>
  <si>
    <t>65/110123</t>
  </si>
  <si>
    <t xml:space="preserve"> 17/11/22</t>
  </si>
  <si>
    <t>65/080374</t>
  </si>
  <si>
    <t>65/010011</t>
  </si>
  <si>
    <t xml:space="preserve"> 18/11/22</t>
  </si>
  <si>
    <t xml:space="preserve">312.00	</t>
  </si>
  <si>
    <t xml:space="preserve"> 22/11/22</t>
  </si>
  <si>
    <t xml:space="preserve"> 23/11/22</t>
  </si>
  <si>
    <t xml:space="preserve"> 24/11/22</t>
  </si>
  <si>
    <t>65/100067</t>
  </si>
  <si>
    <t>65/100168</t>
  </si>
  <si>
    <t xml:space="preserve"> 25/11/22</t>
  </si>
  <si>
    <t xml:space="preserve">65/110340  </t>
  </si>
  <si>
    <t>ไดแดน ฒจ-3879</t>
  </si>
  <si>
    <t xml:space="preserve"> 28/11/22</t>
  </si>
  <si>
    <t xml:space="preserve"> 30/11/22</t>
  </si>
  <si>
    <t>65/100354</t>
  </si>
  <si>
    <t>65/100042</t>
  </si>
  <si>
    <t>65/100254</t>
  </si>
  <si>
    <t xml:space="preserve"> 1/12/22</t>
  </si>
  <si>
    <t xml:space="preserve"> 6/12/22</t>
  </si>
  <si>
    <t xml:space="preserve"> 2/12/22</t>
  </si>
  <si>
    <t>65/100451</t>
  </si>
  <si>
    <t>โอนซ้ำ โอนคืน ตชด. แล้ว</t>
  </si>
  <si>
    <t>ตชด. โอนเงินซ้ำ</t>
  </si>
  <si>
    <t xml:space="preserve"> 8/12/22</t>
  </si>
  <si>
    <t xml:space="preserve"> 7/12/22</t>
  </si>
  <si>
    <t xml:space="preserve"> 9/12/22</t>
  </si>
  <si>
    <t>65/050049</t>
  </si>
  <si>
    <t>65/010180</t>
  </si>
  <si>
    <t>สป. 1นก-5650</t>
  </si>
  <si>
    <t>65/070320</t>
  </si>
  <si>
    <t>64/100104</t>
  </si>
  <si>
    <t>65/090070</t>
  </si>
  <si>
    <t>65/100227</t>
  </si>
  <si>
    <t>65/110035</t>
  </si>
  <si>
    <t>65/100362</t>
  </si>
  <si>
    <t>65/100241</t>
  </si>
  <si>
    <t>65/100240</t>
  </si>
  <si>
    <t>65/080050</t>
  </si>
  <si>
    <t>65/100360</t>
  </si>
  <si>
    <t>65/100239</t>
  </si>
  <si>
    <t xml:space="preserve"> 13/12/22</t>
  </si>
  <si>
    <t>แสงเจริญ</t>
  </si>
  <si>
    <t>ประกันค่าไฟ</t>
  </si>
  <si>
    <t xml:space="preserve"> 14/12/22 </t>
  </si>
  <si>
    <t xml:space="preserve"> 14/12/22</t>
  </si>
  <si>
    <t>65/110102</t>
  </si>
  <si>
    <t>65/100297</t>
  </si>
  <si>
    <t>65/110110</t>
  </si>
  <si>
    <t>car hero</t>
  </si>
  <si>
    <t xml:space="preserve"> 16/12/22</t>
  </si>
  <si>
    <t xml:space="preserve"> 19/12/22</t>
  </si>
  <si>
    <t xml:space="preserve"> 20/12/22</t>
  </si>
  <si>
    <t xml:space="preserve"> 21/12/22</t>
  </si>
  <si>
    <t xml:space="preserve"> 22/12/22</t>
  </si>
  <si>
    <t xml:space="preserve"> 23/12/22</t>
  </si>
  <si>
    <t xml:space="preserve"> 15/12/22</t>
  </si>
  <si>
    <t>65/100331</t>
  </si>
  <si>
    <t>65/100454</t>
  </si>
  <si>
    <t>65/110060</t>
  </si>
  <si>
    <t>65/110433</t>
  </si>
  <si>
    <t>ศาล 3ขง-643</t>
  </si>
  <si>
    <t>65/110399</t>
  </si>
  <si>
    <t>65/060192</t>
  </si>
  <si>
    <t>65/100374</t>
  </si>
  <si>
    <t>ไทย สตาร์เบฟ</t>
  </si>
  <si>
    <t>เรนาสโซ มอเตอร์</t>
  </si>
  <si>
    <t>65/110443</t>
  </si>
  <si>
    <t xml:space="preserve"> 27/12/22</t>
  </si>
  <si>
    <t xml:space="preserve"> 9/1/23</t>
  </si>
  <si>
    <t xml:space="preserve"> 6/1/23</t>
  </si>
  <si>
    <t xml:space="preserve"> 30/12/22</t>
  </si>
  <si>
    <t xml:space="preserve"> 29/12/22</t>
  </si>
  <si>
    <t xml:space="preserve"> 4/1/23</t>
  </si>
  <si>
    <t>65/090123</t>
  </si>
  <si>
    <t>65/040098</t>
  </si>
  <si>
    <t>65/070011</t>
  </si>
  <si>
    <t>65/110171</t>
  </si>
  <si>
    <t>65/100422</t>
  </si>
  <si>
    <t>65/110224</t>
  </si>
  <si>
    <t>65/110165</t>
  </si>
  <si>
    <t>65/110023</t>
  </si>
  <si>
    <t>กรมสวัสดิ์ 7กธ-5194</t>
  </si>
  <si>
    <t>65/020025</t>
  </si>
  <si>
    <t>65/100066</t>
  </si>
  <si>
    <t>65/100065</t>
  </si>
  <si>
    <t>65/100317</t>
  </si>
  <si>
    <t>65/080161</t>
  </si>
  <si>
    <t>65/100137</t>
  </si>
  <si>
    <t>65/110336</t>
  </si>
  <si>
    <t>65/110226</t>
  </si>
  <si>
    <t xml:space="preserve"> 5/1/23</t>
  </si>
  <si>
    <t xml:space="preserve"> 26/12/22</t>
  </si>
  <si>
    <t>TTB X8030</t>
  </si>
  <si>
    <t>TTB X5452</t>
  </si>
  <si>
    <t>ทีซี การาจ</t>
  </si>
  <si>
    <t>65/060477</t>
  </si>
  <si>
    <t>65/110464</t>
  </si>
  <si>
    <t>65/120050</t>
  </si>
  <si>
    <t xml:space="preserve"> 11/1/23</t>
  </si>
  <si>
    <t>65/020212</t>
  </si>
  <si>
    <t>65/120316</t>
  </si>
  <si>
    <t>65/120002</t>
  </si>
  <si>
    <t>สป. ฮฐ-9705</t>
  </si>
  <si>
    <t>65/100006</t>
  </si>
  <si>
    <t xml:space="preserve"> 13/1/23</t>
  </si>
  <si>
    <t>Olympia ฎฉ-2335</t>
  </si>
  <si>
    <t>65/120245</t>
  </si>
  <si>
    <t>65/110150</t>
  </si>
  <si>
    <t>สป.ฮบ-5343</t>
  </si>
  <si>
    <t>65/120185</t>
  </si>
  <si>
    <t>65/120184</t>
  </si>
  <si>
    <t xml:space="preserve"> 18/1/23</t>
  </si>
  <si>
    <t xml:space="preserve"> 19/1/23</t>
  </si>
  <si>
    <t>ไทร์เวิร์ค 7กร-45</t>
  </si>
  <si>
    <t>65/120386</t>
  </si>
  <si>
    <t>ประสิทธิ์แมนชั่น ฮม-2500</t>
  </si>
  <si>
    <t>65/120459</t>
  </si>
  <si>
    <t>65/100310</t>
  </si>
  <si>
    <t>65/110275</t>
  </si>
  <si>
    <t>65/120123</t>
  </si>
  <si>
    <t>65/100365</t>
  </si>
  <si>
    <t>65/110174</t>
  </si>
  <si>
    <t>ตชด. ชง-64</t>
  </si>
  <si>
    <t xml:space="preserve"> 20/1/23</t>
  </si>
  <si>
    <t xml:space="preserve"> 23/1/23</t>
  </si>
  <si>
    <t>KWI 1ขน-7191</t>
  </si>
  <si>
    <t>65/090184</t>
  </si>
  <si>
    <t xml:space="preserve"> 25/1/23</t>
  </si>
  <si>
    <t xml:space="preserve"> 26/1/23</t>
  </si>
  <si>
    <t>65/110146</t>
  </si>
  <si>
    <t xml:space="preserve"> 27/1/23</t>
  </si>
  <si>
    <t xml:space="preserve"> 30/1/23</t>
  </si>
  <si>
    <t>65/110383</t>
  </si>
  <si>
    <t>65/120235</t>
  </si>
  <si>
    <t>65/120362</t>
  </si>
  <si>
    <t>บก.ปคบ.09865</t>
  </si>
  <si>
    <t>65/100146</t>
  </si>
  <si>
    <t>บก.ปคบ.67578</t>
  </si>
  <si>
    <t xml:space="preserve"> 2/2/23</t>
  </si>
  <si>
    <t>66/010092</t>
  </si>
  <si>
    <t>66/010155</t>
  </si>
  <si>
    <t xml:space="preserve"> 3/2/23</t>
  </si>
  <si>
    <t>65/100277</t>
  </si>
  <si>
    <t>สป 1นก-5652</t>
  </si>
  <si>
    <t>65/100291</t>
  </si>
  <si>
    <t xml:space="preserve"> 6/2/23</t>
  </si>
  <si>
    <t>64/100086</t>
  </si>
  <si>
    <t xml:space="preserve"> 7/2/23</t>
  </si>
  <si>
    <t xml:space="preserve">Olympia </t>
  </si>
  <si>
    <t>64/030227</t>
  </si>
  <si>
    <t xml:space="preserve"> 3/1/23</t>
  </si>
  <si>
    <t xml:space="preserve"> 10/2/23</t>
  </si>
  <si>
    <t xml:space="preserve"> 11/2/23</t>
  </si>
  <si>
    <t>66/020145</t>
  </si>
  <si>
    <t>grand real estate ฮฐ-1649</t>
  </si>
  <si>
    <t xml:space="preserve"> 13/2/23</t>
  </si>
  <si>
    <t>66/020191</t>
  </si>
  <si>
    <t xml:space="preserve">2 ฒณ-6879  </t>
  </si>
  <si>
    <t xml:space="preserve"> 15/2/23</t>
  </si>
  <si>
    <t>66/020010</t>
  </si>
  <si>
    <t xml:space="preserve"> 16/2/23</t>
  </si>
  <si>
    <t>66/010311</t>
  </si>
  <si>
    <t>66/010312</t>
  </si>
  <si>
    <t xml:space="preserve"> 17/2/23 </t>
  </si>
  <si>
    <t xml:space="preserve"> 17/2/23</t>
  </si>
  <si>
    <t xml:space="preserve"> 20/2/23</t>
  </si>
  <si>
    <t>65/120458</t>
  </si>
  <si>
    <t>ศาล ฌภ-1127</t>
  </si>
  <si>
    <t>65/120446</t>
  </si>
  <si>
    <t>ศาล 8กพ-5410</t>
  </si>
  <si>
    <t>66/010346</t>
  </si>
  <si>
    <t>65/110343</t>
  </si>
  <si>
    <t xml:space="preserve"> 24/2/23</t>
  </si>
  <si>
    <t xml:space="preserve"> 22/3/23</t>
  </si>
  <si>
    <t xml:space="preserve"> 23/2/23</t>
  </si>
  <si>
    <t>TC garage</t>
  </si>
  <si>
    <t>65/120026</t>
  </si>
  <si>
    <t xml:space="preserve"> 27/2/23</t>
  </si>
  <si>
    <t xml:space="preserve"> 28/2/23</t>
  </si>
  <si>
    <t>65/090365</t>
  </si>
  <si>
    <t xml:space="preserve"> 1/3/23</t>
  </si>
  <si>
    <t>พิพิธภัณฑ์ศิลปะไทย</t>
  </si>
  <si>
    <t>64/110389</t>
  </si>
  <si>
    <t>66/010099</t>
  </si>
  <si>
    <t>ไทยสตาร์เบฟ</t>
  </si>
  <si>
    <t xml:space="preserve"> 2/3/23</t>
  </si>
  <si>
    <t>66/020288</t>
  </si>
  <si>
    <t xml:space="preserve"> 3/3/23</t>
  </si>
  <si>
    <t>66/010110</t>
  </si>
  <si>
    <t>66/010025</t>
  </si>
  <si>
    <t>66/010009</t>
  </si>
  <si>
    <t xml:space="preserve"> 7/3/23</t>
  </si>
  <si>
    <t xml:space="preserve"> 14/2/23 </t>
  </si>
  <si>
    <t>14/2/23</t>
  </si>
  <si>
    <t>65/100148</t>
  </si>
  <si>
    <t>65/090060</t>
  </si>
  <si>
    <t xml:space="preserve"> 10/3/23</t>
  </si>
  <si>
    <t>66/010318</t>
  </si>
  <si>
    <t>66/020264</t>
  </si>
  <si>
    <t>66/010049</t>
  </si>
  <si>
    <t xml:space="preserve"> 13/3/23</t>
  </si>
  <si>
    <t>66/020081</t>
  </si>
  <si>
    <t>TWZ 1ฒศ-6413</t>
  </si>
  <si>
    <t xml:space="preserve"> 14/3/23</t>
  </si>
  <si>
    <t>66/010429</t>
  </si>
  <si>
    <t>66/020083</t>
  </si>
  <si>
    <t>66/010216</t>
  </si>
  <si>
    <t>66/010215</t>
  </si>
  <si>
    <t xml:space="preserve"> 15/3/23</t>
  </si>
  <si>
    <t xml:space="preserve"> 16/3/23</t>
  </si>
  <si>
    <t>66/020113</t>
  </si>
  <si>
    <t>กรมโย ฮว-1630</t>
  </si>
  <si>
    <t xml:space="preserve"> 19/3/23</t>
  </si>
  <si>
    <t xml:space="preserve"> 20/3/23</t>
  </si>
  <si>
    <t xml:space="preserve"> 17/3/23</t>
  </si>
  <si>
    <t>ปปส.2</t>
  </si>
  <si>
    <t>65/120206</t>
  </si>
  <si>
    <t>ปปส.1 5กว-4918</t>
  </si>
  <si>
    <t>65/110260</t>
  </si>
  <si>
    <t>ปปส.1 ฆฉ-6351</t>
  </si>
  <si>
    <t>ยังไม่ออกแจ้งหนี้</t>
  </si>
  <si>
    <t xml:space="preserve"> 21/3/23</t>
  </si>
  <si>
    <t>66/010078</t>
  </si>
  <si>
    <t>ตชด. 2กฉ-29</t>
  </si>
  <si>
    <t>66/010184</t>
  </si>
  <si>
    <t xml:space="preserve"> 23/3/23</t>
  </si>
  <si>
    <t>66/020001</t>
  </si>
  <si>
    <t>สป.กว-3597</t>
  </si>
  <si>
    <t>66/020075</t>
  </si>
  <si>
    <t>66/030132</t>
  </si>
  <si>
    <t>กรมสวัสดิ์ 3กฮ-6035</t>
  </si>
  <si>
    <t>66/020115</t>
  </si>
  <si>
    <t>66/030094</t>
  </si>
  <si>
    <t>66/020076</t>
  </si>
  <si>
    <t xml:space="preserve"> 24/3/23</t>
  </si>
  <si>
    <t>65/120509</t>
  </si>
  <si>
    <t>66/030048</t>
  </si>
  <si>
    <t xml:space="preserve"> 8/3/23</t>
  </si>
  <si>
    <t xml:space="preserve"> 27/3/23</t>
  </si>
  <si>
    <t>66/010230</t>
  </si>
  <si>
    <t>66/020087</t>
  </si>
  <si>
    <t xml:space="preserve">TC garage ฒข-1777       </t>
  </si>
  <si>
    <t xml:space="preserve"> 29/3/23</t>
  </si>
  <si>
    <t xml:space="preserve"> 30/3/23</t>
  </si>
  <si>
    <t xml:space="preserve"> 3/4/23</t>
  </si>
  <si>
    <t>65/110090</t>
  </si>
  <si>
    <t>65/110089</t>
  </si>
  <si>
    <t xml:space="preserve"> 31/3/23</t>
  </si>
  <si>
    <t xml:space="preserve"> 4/4/23</t>
  </si>
  <si>
    <t>66/020259</t>
  </si>
  <si>
    <t>66/030364</t>
  </si>
  <si>
    <t>66/030278</t>
  </si>
  <si>
    <t>66/020289</t>
  </si>
  <si>
    <t xml:space="preserve"> 5/4/23</t>
  </si>
  <si>
    <t xml:space="preserve"> 7/4/23</t>
  </si>
  <si>
    <t xml:space="preserve">66/030395    </t>
  </si>
  <si>
    <t>1 ฒม-200</t>
  </si>
  <si>
    <t>66/030129</t>
  </si>
  <si>
    <t xml:space="preserve"> 11/4/23</t>
  </si>
  <si>
    <t xml:space="preserve"> 12/4/23</t>
  </si>
  <si>
    <t xml:space="preserve"> 17/4/23</t>
  </si>
  <si>
    <t xml:space="preserve"> 22/4/23</t>
  </si>
  <si>
    <t>66/030265</t>
  </si>
  <si>
    <t>66/030375</t>
  </si>
  <si>
    <t>66/030373</t>
  </si>
  <si>
    <t>66/030004</t>
  </si>
  <si>
    <t>65/110465</t>
  </si>
  <si>
    <t xml:space="preserve"> 24/4/23</t>
  </si>
  <si>
    <t>เอาเช็คเข้าให้</t>
  </si>
  <si>
    <t xml:space="preserve"> 25/4/23</t>
  </si>
  <si>
    <t xml:space="preserve">66/040274                     </t>
  </si>
  <si>
    <t xml:space="preserve">IPG 1ขฌ-5125       </t>
  </si>
  <si>
    <t>66/030112</t>
  </si>
  <si>
    <t xml:space="preserve"> 26/4/23</t>
  </si>
  <si>
    <t>27/4/23</t>
  </si>
  <si>
    <t>26/4/23</t>
  </si>
  <si>
    <t>Legacio/ Renasso</t>
  </si>
  <si>
    <t>66/020401</t>
  </si>
  <si>
    <t>66/030345</t>
  </si>
  <si>
    <t>ศาล ญห-9792</t>
  </si>
  <si>
    <t>66/030316</t>
  </si>
  <si>
    <t>66/030050</t>
  </si>
  <si>
    <t>66/030483</t>
  </si>
  <si>
    <t>66/020376</t>
  </si>
  <si>
    <t xml:space="preserve"> 28/4/23</t>
  </si>
  <si>
    <t xml:space="preserve"> 2/5/23</t>
  </si>
  <si>
    <t>65/100333</t>
  </si>
  <si>
    <t xml:space="preserve"> 3/5/23</t>
  </si>
  <si>
    <t>66/040036</t>
  </si>
  <si>
    <t>66/030344</t>
  </si>
  <si>
    <t>66/020138</t>
  </si>
  <si>
    <t>66/030096</t>
  </si>
  <si>
    <t>กรมสวสัดิ์ ชภ-1056</t>
  </si>
  <si>
    <t xml:space="preserve"> 5/5/23</t>
  </si>
  <si>
    <t xml:space="preserve"> 6/5/23</t>
  </si>
  <si>
    <t xml:space="preserve"> 8/5/23</t>
  </si>
  <si>
    <t xml:space="preserve"> 9/5/23</t>
  </si>
  <si>
    <t>66/030159</t>
  </si>
  <si>
    <t xml:space="preserve"> 10/5/23</t>
  </si>
  <si>
    <t>66/020207</t>
  </si>
  <si>
    <t>65/080389</t>
  </si>
  <si>
    <t>65/090229</t>
  </si>
  <si>
    <t xml:space="preserve"> 12/5/23</t>
  </si>
  <si>
    <t>64/100189</t>
  </si>
  <si>
    <t>66/020346</t>
  </si>
  <si>
    <t>66/030107</t>
  </si>
  <si>
    <t xml:space="preserve"> 11/5/23</t>
  </si>
  <si>
    <t xml:space="preserve"> 15/5/23</t>
  </si>
  <si>
    <t xml:space="preserve">66/050168       </t>
  </si>
  <si>
    <t xml:space="preserve">พย-670         </t>
  </si>
  <si>
    <t>ยู-เซอร์</t>
  </si>
  <si>
    <t xml:space="preserve">1,391.00	</t>
  </si>
  <si>
    <t>ทรูสตาร์</t>
  </si>
  <si>
    <t xml:space="preserve"> 16/5/23</t>
  </si>
  <si>
    <t>เข้าเช็คให้</t>
  </si>
  <si>
    <t>65/120226</t>
  </si>
  <si>
    <t>ตชด. 96209</t>
  </si>
  <si>
    <t>65/120227</t>
  </si>
  <si>
    <t>ตชด. 96210</t>
  </si>
  <si>
    <t>65/090092</t>
  </si>
  <si>
    <t>ตชด.09511</t>
  </si>
  <si>
    <t xml:space="preserve"> 17/5/23</t>
  </si>
  <si>
    <t>65/120240</t>
  </si>
  <si>
    <t>65/120397</t>
  </si>
  <si>
    <t xml:space="preserve"> 19/5/23</t>
  </si>
  <si>
    <t>66/010003</t>
  </si>
  <si>
    <t>65/120506</t>
  </si>
  <si>
    <t xml:space="preserve"> 66/050312</t>
  </si>
  <si>
    <t xml:space="preserve">ฆธ-1500        </t>
  </si>
  <si>
    <t>ลูกค้าหน้าร้าน</t>
  </si>
  <si>
    <t>ออก vat</t>
  </si>
  <si>
    <t xml:space="preserve"> 22/5/23</t>
  </si>
  <si>
    <t>66/030200</t>
  </si>
  <si>
    <t>ทาร์เก็ต บี ฎฟ-10</t>
  </si>
  <si>
    <t xml:space="preserve"> 23/5/23</t>
  </si>
  <si>
    <t xml:space="preserve"> 24/5/23</t>
  </si>
  <si>
    <t xml:space="preserve">66/050057    </t>
  </si>
  <si>
    <t xml:space="preserve">1ฒศ-6413    </t>
  </si>
  <si>
    <t>66/040034</t>
  </si>
  <si>
    <t>66/030324</t>
  </si>
  <si>
    <t>66/040285</t>
  </si>
  <si>
    <t>66/050380</t>
  </si>
  <si>
    <t xml:space="preserve">3กธ-7197   </t>
  </si>
  <si>
    <t xml:space="preserve"> 25/5/23 </t>
  </si>
  <si>
    <t xml:space="preserve"> 25/5/23</t>
  </si>
  <si>
    <t>65/080363</t>
  </si>
  <si>
    <t>66/030497</t>
  </si>
  <si>
    <t>66/050113</t>
  </si>
  <si>
    <t xml:space="preserve"> 26/5/23</t>
  </si>
  <si>
    <t>66/030361</t>
  </si>
  <si>
    <t>66/050135</t>
  </si>
  <si>
    <t xml:space="preserve"> 29/5/23</t>
  </si>
  <si>
    <t xml:space="preserve"> 30/5/23</t>
  </si>
  <si>
    <t>66/050155</t>
  </si>
  <si>
    <t>66/040249</t>
  </si>
  <si>
    <t>66/030496</t>
  </si>
  <si>
    <t>66/040264</t>
  </si>
  <si>
    <t>66/040265</t>
  </si>
  <si>
    <t>66/040266</t>
  </si>
  <si>
    <t>66/010415</t>
  </si>
  <si>
    <t>65/090110</t>
  </si>
  <si>
    <t>ดุสิต โอนคืนลดหนี้</t>
  </si>
  <si>
    <t xml:space="preserve">66/050409 </t>
  </si>
  <si>
    <t xml:space="preserve">ชัยบูรณ์ 9กพ-786        </t>
  </si>
  <si>
    <t xml:space="preserve"> 31/5/23</t>
  </si>
  <si>
    <t>65/120225</t>
  </si>
  <si>
    <t>ตชด. 08435</t>
  </si>
  <si>
    <t xml:space="preserve">2,729.58	</t>
  </si>
  <si>
    <t xml:space="preserve"> 1/6/23</t>
  </si>
  <si>
    <t xml:space="preserve"> 2/6/23</t>
  </si>
  <si>
    <t>65/120354</t>
  </si>
  <si>
    <t>ตชด. 09403</t>
  </si>
  <si>
    <t xml:space="preserve"> 6/6/23</t>
  </si>
  <si>
    <t>66/040356</t>
  </si>
  <si>
    <t>คาร์โก</t>
  </si>
  <si>
    <t xml:space="preserve"> 7/6/23</t>
  </si>
  <si>
    <t>66/040311</t>
  </si>
  <si>
    <t xml:space="preserve"> 9/6/23</t>
  </si>
  <si>
    <t>ษว-15</t>
  </si>
  <si>
    <t>รถไฟไหม้</t>
  </si>
  <si>
    <t xml:space="preserve"> 13/6/23</t>
  </si>
  <si>
    <t>66/030214</t>
  </si>
  <si>
    <t>ปปส.1 รวม</t>
  </si>
  <si>
    <t>66/030226</t>
  </si>
  <si>
    <t>66/050134</t>
  </si>
  <si>
    <t>66/040327</t>
  </si>
  <si>
    <t>66/050189</t>
  </si>
  <si>
    <t>66/050032</t>
  </si>
  <si>
    <t>66/040326</t>
  </si>
  <si>
    <t>กรมส่งยอดซ้ำ รอโอนอีกใบ</t>
  </si>
  <si>
    <t xml:space="preserve"> 14/6/23</t>
  </si>
  <si>
    <t>66/060098</t>
  </si>
  <si>
    <t xml:space="preserve">ศฐ-5522..      </t>
  </si>
  <si>
    <t xml:space="preserve"> 15/6/23</t>
  </si>
  <si>
    <t>66/040055</t>
  </si>
  <si>
    <t>66/050157</t>
  </si>
  <si>
    <t xml:space="preserve">66/060216      </t>
  </si>
  <si>
    <t xml:space="preserve">ประกันแสงเจริญ 1ฒณ-2152.      </t>
  </si>
  <si>
    <t xml:space="preserve"> 16/6/23</t>
  </si>
  <si>
    <t>66/050035</t>
  </si>
  <si>
    <t>66/050187</t>
  </si>
  <si>
    <t>66/050412</t>
  </si>
  <si>
    <t>65/120289</t>
  </si>
  <si>
    <t xml:space="preserve"> 20/6/23</t>
  </si>
  <si>
    <t>สยามฮ่องกง</t>
  </si>
  <si>
    <t xml:space="preserve"> 21/6/23</t>
  </si>
  <si>
    <t>66/060022</t>
  </si>
  <si>
    <t>66/050211</t>
  </si>
  <si>
    <t xml:space="preserve"> 22/6/23</t>
  </si>
  <si>
    <t>66/010069</t>
  </si>
  <si>
    <t xml:space="preserve"> 26/6/23 </t>
  </si>
  <si>
    <t>26/6/23</t>
  </si>
  <si>
    <t xml:space="preserve"> 23/6/23</t>
  </si>
  <si>
    <t>65/120333</t>
  </si>
  <si>
    <t>66/050058</t>
  </si>
  <si>
    <t>66/050137</t>
  </si>
  <si>
    <t xml:space="preserve"> 27/6/23</t>
  </si>
  <si>
    <t>66/050483</t>
  </si>
  <si>
    <t>บก.ปคบ. 67578</t>
  </si>
  <si>
    <t xml:space="preserve"> 26/6/23</t>
  </si>
  <si>
    <t>66/020031</t>
  </si>
  <si>
    <t xml:space="preserve"> 28/6/23</t>
  </si>
  <si>
    <t>66/050214</t>
  </si>
  <si>
    <t>สำนักวิศวะ ฮว-1630</t>
  </si>
  <si>
    <t>66/050188</t>
  </si>
  <si>
    <t>66/010179</t>
  </si>
  <si>
    <t>66/050014</t>
  </si>
  <si>
    <t xml:space="preserve"> 30/6/23</t>
  </si>
  <si>
    <t>66/050361</t>
  </si>
  <si>
    <t xml:space="preserve"> 29/6/23</t>
  </si>
  <si>
    <t xml:space="preserve"> 3/7/23</t>
  </si>
  <si>
    <t>เนติพัฒน์</t>
  </si>
  <si>
    <t>66/070024</t>
  </si>
  <si>
    <t>1ขณ-2114</t>
  </si>
  <si>
    <t xml:space="preserve"> 4/7/23</t>
  </si>
  <si>
    <t>66/070043</t>
  </si>
  <si>
    <t>5กต-8435</t>
  </si>
  <si>
    <t>66/050186</t>
  </si>
  <si>
    <t>กรมส่ง 1นค-3408</t>
  </si>
  <si>
    <t xml:space="preserve"> 5/7/23</t>
  </si>
  <si>
    <t xml:space="preserve"> 6/7/23</t>
  </si>
  <si>
    <t xml:space="preserve"> 7/7/23</t>
  </si>
  <si>
    <t>I.A. Chemical</t>
  </si>
  <si>
    <t>grand real estate</t>
  </si>
  <si>
    <t>66/010131</t>
  </si>
  <si>
    <t>66/040336</t>
  </si>
  <si>
    <t xml:space="preserve"> 11/7/23</t>
  </si>
  <si>
    <t xml:space="preserve"> 10/7/23</t>
  </si>
  <si>
    <t>renasso</t>
  </si>
  <si>
    <t>66/070144</t>
  </si>
  <si>
    <t>66/050190</t>
  </si>
  <si>
    <t>66/020219</t>
  </si>
  <si>
    <t>66/040145</t>
  </si>
  <si>
    <t>วปอ. ฮว-4401</t>
  </si>
  <si>
    <t>65/050212</t>
  </si>
  <si>
    <t>วปอ. ฮม-8767</t>
  </si>
  <si>
    <t>66/040035</t>
  </si>
  <si>
    <t xml:space="preserve"> 13/7/23</t>
  </si>
  <si>
    <t>65/050214</t>
  </si>
  <si>
    <t>วปอ. กห-63448</t>
  </si>
  <si>
    <t>66/050140</t>
  </si>
  <si>
    <t>ตชด. 17180</t>
  </si>
  <si>
    <t>65/050206</t>
  </si>
  <si>
    <t>วปอ. กห-61699</t>
  </si>
  <si>
    <t>66/050185</t>
  </si>
  <si>
    <t xml:space="preserve"> 14/7/23 </t>
  </si>
  <si>
    <t xml:space="preserve"> 14/7/23</t>
  </si>
  <si>
    <t>Far East สฬ-7177</t>
  </si>
  <si>
    <t>66/070120</t>
  </si>
  <si>
    <t xml:space="preserve">66/050039      </t>
  </si>
  <si>
    <t>กพ-5395</t>
  </si>
  <si>
    <t>automotion work</t>
  </si>
  <si>
    <t>65/050208</t>
  </si>
  <si>
    <t>วปอ. ฮจ-3125</t>
  </si>
  <si>
    <t xml:space="preserve"> 18/7/23</t>
  </si>
  <si>
    <t>66/060264</t>
  </si>
  <si>
    <t>66/040345</t>
  </si>
  <si>
    <t xml:space="preserve"> 24/7/23</t>
  </si>
  <si>
    <t xml:space="preserve"> 25/7/23</t>
  </si>
  <si>
    <t xml:space="preserve"> 26/7/23</t>
  </si>
  <si>
    <t xml:space="preserve"> 17/7/23</t>
  </si>
  <si>
    <t xml:space="preserve"> 20/7/23</t>
  </si>
  <si>
    <t xml:space="preserve"> 21/7/23</t>
  </si>
  <si>
    <t>Laser Engineer</t>
  </si>
  <si>
    <t>66/070374</t>
  </si>
  <si>
    <t xml:space="preserve">2ฒย-8576 </t>
  </si>
  <si>
    <t>66/070131</t>
  </si>
  <si>
    <t>66/030385</t>
  </si>
  <si>
    <t>65/050209</t>
  </si>
  <si>
    <t>วปอ. วม-4694</t>
  </si>
  <si>
    <t>65/050211</t>
  </si>
  <si>
    <t>วปอ. ฮม-7921</t>
  </si>
  <si>
    <t>65/090472</t>
  </si>
  <si>
    <t>66/050048</t>
  </si>
  <si>
    <t>66/050021</t>
  </si>
  <si>
    <t>65/060330</t>
  </si>
  <si>
    <t>66/030349</t>
  </si>
  <si>
    <t>66/020329</t>
  </si>
  <si>
    <t>65/070031</t>
  </si>
  <si>
    <t>66/060205</t>
  </si>
  <si>
    <t xml:space="preserve">    ศาล ฮภ-5397</t>
  </si>
  <si>
    <t>66/070044</t>
  </si>
  <si>
    <t xml:space="preserve"> 27/7/23</t>
  </si>
  <si>
    <t xml:space="preserve"> 31/7/23</t>
  </si>
  <si>
    <t>66/030325</t>
  </si>
  <si>
    <t>66/050365</t>
  </si>
  <si>
    <t>Auto Smart</t>
  </si>
  <si>
    <t>66/030260</t>
  </si>
  <si>
    <t>66/040351</t>
  </si>
  <si>
    <t xml:space="preserve"> 4/8/23</t>
  </si>
  <si>
    <t>66/060456</t>
  </si>
  <si>
    <t>66/060464</t>
  </si>
  <si>
    <t>66/060462</t>
  </si>
  <si>
    <t>66/060463</t>
  </si>
  <si>
    <t>กรมโย 4กส-8652</t>
  </si>
  <si>
    <t xml:space="preserve"> 7/8/23</t>
  </si>
  <si>
    <t xml:space="preserve"> 8/8/23</t>
  </si>
  <si>
    <t xml:space="preserve">66/080005  </t>
  </si>
  <si>
    <t>66/060323</t>
  </si>
  <si>
    <t>66/060177</t>
  </si>
  <si>
    <t>66/060009</t>
  </si>
  <si>
    <t>65/110093</t>
  </si>
  <si>
    <t xml:space="preserve"> 10/8/23</t>
  </si>
  <si>
    <t xml:space="preserve"> 11/8/23</t>
  </si>
  <si>
    <t>66/060419</t>
  </si>
  <si>
    <t>66/060445</t>
  </si>
  <si>
    <t xml:space="preserve"> 9/8/23</t>
  </si>
  <si>
    <t xml:space="preserve">66/080040 </t>
  </si>
  <si>
    <t xml:space="preserve">2กต-2184 </t>
  </si>
  <si>
    <t>Media</t>
  </si>
  <si>
    <t>63/100498</t>
  </si>
  <si>
    <t xml:space="preserve"> 15/8/23</t>
  </si>
  <si>
    <t>66/050316</t>
  </si>
  <si>
    <t>65/120319</t>
  </si>
  <si>
    <t>66/060199</t>
  </si>
  <si>
    <t xml:space="preserve"> 16/8/23</t>
  </si>
  <si>
    <t>66/060425</t>
  </si>
  <si>
    <t>66/030300</t>
  </si>
  <si>
    <t>66/070208</t>
  </si>
  <si>
    <t>ไทยสตาร์เบฟ 1ฒฮ-9390</t>
  </si>
  <si>
    <t>66/060221</t>
  </si>
  <si>
    <t>ไทยสตาร์เบฟ 1ฒฮ-9387</t>
  </si>
  <si>
    <t xml:space="preserve"> 18/8/23</t>
  </si>
  <si>
    <t>66/060090</t>
  </si>
  <si>
    <t xml:space="preserve"> 21/8/23</t>
  </si>
  <si>
    <t xml:space="preserve"> 17/8/23</t>
  </si>
  <si>
    <t>66/070180</t>
  </si>
  <si>
    <t>ปปส.1 รวมเรื่อง</t>
  </si>
  <si>
    <t>66/070244</t>
  </si>
  <si>
    <t>66/070138</t>
  </si>
  <si>
    <t>65/050213</t>
  </si>
  <si>
    <t>66/020086</t>
  </si>
  <si>
    <t xml:space="preserve"> 24/8/23</t>
  </si>
  <si>
    <t>66/070207</t>
  </si>
  <si>
    <t>สป.ทรัพย์ ฮษ-5540</t>
  </si>
  <si>
    <t>66/060378</t>
  </si>
  <si>
    <t xml:space="preserve"> 25/8/23</t>
  </si>
  <si>
    <t xml:space="preserve"> 28/8/23</t>
  </si>
  <si>
    <t>66/080178</t>
  </si>
  <si>
    <t>65/090064</t>
  </si>
  <si>
    <t>66/080104</t>
  </si>
  <si>
    <t xml:space="preserve"> 23/8/23</t>
  </si>
  <si>
    <t xml:space="preserve"> 29/8/23</t>
  </si>
  <si>
    <t xml:space="preserve">4กฮ-4000       </t>
  </si>
  <si>
    <t>66/080340</t>
  </si>
  <si>
    <t xml:space="preserve"> 30/8/23</t>
  </si>
  <si>
    <t xml:space="preserve"> 31/8/23</t>
  </si>
  <si>
    <t xml:space="preserve"> 4/9/23</t>
  </si>
  <si>
    <t>66/080342</t>
  </si>
  <si>
    <t>บก.ปคบ. 15586</t>
  </si>
  <si>
    <t>66/070184</t>
  </si>
  <si>
    <t xml:space="preserve"> 5/9/23</t>
  </si>
  <si>
    <t>66/060345</t>
  </si>
  <si>
    <t>66/070064</t>
  </si>
  <si>
    <t>66/030376</t>
  </si>
  <si>
    <t>66/050268</t>
  </si>
  <si>
    <t>66/070169</t>
  </si>
  <si>
    <t>สำนักการศึกษาทหาร</t>
  </si>
  <si>
    <t>make it real</t>
  </si>
  <si>
    <t xml:space="preserve"> 6/9/23</t>
  </si>
  <si>
    <t>66/060400</t>
  </si>
  <si>
    <t>66/080232</t>
  </si>
  <si>
    <t>66/080283</t>
  </si>
  <si>
    <t xml:space="preserve">ษฉ-3875           </t>
  </si>
  <si>
    <t>ขนส่ง</t>
  </si>
  <si>
    <t xml:space="preserve">66/090097     </t>
  </si>
  <si>
    <t xml:space="preserve"> 8/9/23</t>
  </si>
  <si>
    <t xml:space="preserve"> 11/9/23</t>
  </si>
  <si>
    <t xml:space="preserve"> 7/9/23</t>
  </si>
  <si>
    <t>65/110392</t>
  </si>
  <si>
    <t>65/120278</t>
  </si>
  <si>
    <t>66/080435</t>
  </si>
  <si>
    <t>ยาเสพติด1 รวมเรื่อง</t>
  </si>
  <si>
    <t xml:space="preserve"> 12/9/23</t>
  </si>
  <si>
    <t xml:space="preserve"> 66/090133</t>
  </si>
  <si>
    <t xml:space="preserve">ษฮ-3923        </t>
  </si>
  <si>
    <t>65/060434</t>
  </si>
  <si>
    <t>66/080479</t>
  </si>
  <si>
    <t>บก.ปคบ. 09973</t>
  </si>
  <si>
    <t>ฟาร์อีส</t>
  </si>
  <si>
    <t xml:space="preserve">2ฒผ-7024       </t>
  </si>
  <si>
    <t>66/090145</t>
  </si>
  <si>
    <t>66/090121</t>
  </si>
  <si>
    <t xml:space="preserve">Fine med ฎบ-1718        </t>
  </si>
  <si>
    <t xml:space="preserve"> 13/9/23</t>
  </si>
  <si>
    <t xml:space="preserve"> 15/9/23</t>
  </si>
  <si>
    <t>66/070277</t>
  </si>
  <si>
    <t>66/080231</t>
  </si>
  <si>
    <t>66/070404</t>
  </si>
  <si>
    <t xml:space="preserve"> 18/9/23</t>
  </si>
  <si>
    <t>66/080135</t>
  </si>
  <si>
    <t>66/080426</t>
  </si>
  <si>
    <t>ยาเสพติด2 รวมเรื่องยางแบต</t>
  </si>
  <si>
    <t>66/080427</t>
  </si>
  <si>
    <t>ยาเสพติด2 รวมเรื่องซ่อม</t>
  </si>
  <si>
    <t>66/070339</t>
  </si>
  <si>
    <t>66/080167</t>
  </si>
  <si>
    <t xml:space="preserve"> 19/9/23</t>
  </si>
  <si>
    <t>66/030414</t>
  </si>
  <si>
    <t>66/080238</t>
  </si>
  <si>
    <t>66/050010</t>
  </si>
  <si>
    <t xml:space="preserve"> 20/9/23</t>
  </si>
  <si>
    <t>66/080164</t>
  </si>
  <si>
    <t xml:space="preserve"> 21/9/23</t>
  </si>
  <si>
    <t>66/080291</t>
  </si>
  <si>
    <t xml:space="preserve"> 22/9/23</t>
  </si>
  <si>
    <t>66/080182</t>
  </si>
  <si>
    <t>กรมพัฒน์ 3กฌ-981</t>
  </si>
  <si>
    <t>66/080498</t>
  </si>
  <si>
    <t xml:space="preserve"> 25/9/23</t>
  </si>
  <si>
    <t xml:space="preserve"> 26/9/23</t>
  </si>
  <si>
    <t>66/070151</t>
  </si>
  <si>
    <t>66/060070</t>
  </si>
  <si>
    <t>66/030456</t>
  </si>
  <si>
    <t>66/070342</t>
  </si>
  <si>
    <t>66/080030</t>
  </si>
  <si>
    <t>กรมโย ฮฐ-7254</t>
  </si>
  <si>
    <t>66/080185</t>
  </si>
  <si>
    <t>โอนสดให้ ไม่มีหัก ณ ที่จ่าย</t>
  </si>
  <si>
    <t xml:space="preserve"> 27/9/23</t>
  </si>
  <si>
    <t>66/080470</t>
  </si>
  <si>
    <t>66/070009</t>
  </si>
  <si>
    <t>66/060271</t>
  </si>
  <si>
    <t xml:space="preserve"> 28/9/23</t>
  </si>
  <si>
    <t>66/080121</t>
  </si>
  <si>
    <t>66/080122</t>
  </si>
  <si>
    <t>ฮร-8726</t>
  </si>
  <si>
    <t>66/080123</t>
  </si>
  <si>
    <t>66/080124</t>
  </si>
  <si>
    <t>66/080126</t>
  </si>
  <si>
    <t>66/080125</t>
  </si>
  <si>
    <t>66/080127</t>
  </si>
  <si>
    <t>ฮษ-5801</t>
  </si>
  <si>
    <t>66/080128</t>
  </si>
  <si>
    <t>กห-63470</t>
  </si>
  <si>
    <t>66/090075</t>
  </si>
  <si>
    <t>ประกันสังคม 1นค-9020</t>
  </si>
  <si>
    <t xml:space="preserve"> 29/9/23</t>
  </si>
  <si>
    <t>66/080465</t>
  </si>
  <si>
    <t>66/080466</t>
  </si>
  <si>
    <t>66/020347</t>
  </si>
  <si>
    <t>66/090361</t>
  </si>
  <si>
    <t>หนังสือพิมพ์สากล ษย-9188</t>
  </si>
  <si>
    <t>66/090428</t>
  </si>
  <si>
    <t xml:space="preserve"> 2/10/23</t>
  </si>
  <si>
    <t>Autosmart</t>
  </si>
  <si>
    <t>66/090179</t>
  </si>
  <si>
    <t>กรมพัฒน์ วัดธาตุทอง 1นข-9673</t>
  </si>
  <si>
    <t>66/090152</t>
  </si>
  <si>
    <t>66/080177</t>
  </si>
  <si>
    <t xml:space="preserve"> 3/10/23</t>
  </si>
  <si>
    <t>66/050033</t>
  </si>
  <si>
    <t>66/060438</t>
  </si>
  <si>
    <t>66/090040</t>
  </si>
  <si>
    <t>66/080208</t>
  </si>
  <si>
    <t>ตชด. ฆค-2642</t>
  </si>
  <si>
    <t>66/080090</t>
  </si>
  <si>
    <t>66/030118</t>
  </si>
  <si>
    <t>66/080239</t>
  </si>
  <si>
    <t>66/080209</t>
  </si>
  <si>
    <t>66/080251</t>
  </si>
  <si>
    <t>66/070195</t>
  </si>
  <si>
    <t>65/120301</t>
  </si>
  <si>
    <t>66/020328</t>
  </si>
  <si>
    <t>66/010433</t>
  </si>
  <si>
    <t xml:space="preserve"> 4/10/23</t>
  </si>
  <si>
    <t>66/080261</t>
  </si>
  <si>
    <t>66/080346</t>
  </si>
  <si>
    <t>66/080282</t>
  </si>
  <si>
    <t xml:space="preserve"> 6/10/23</t>
  </si>
  <si>
    <t xml:space="preserve"> 5/10/23</t>
  </si>
  <si>
    <t xml:space="preserve"> 11/10/23</t>
  </si>
  <si>
    <t>66/040031</t>
  </si>
  <si>
    <t xml:space="preserve"> 9/10/23</t>
  </si>
  <si>
    <t xml:space="preserve"> 12/10/23</t>
  </si>
  <si>
    <t>66/100142</t>
  </si>
  <si>
    <t xml:space="preserve">ฎฟ-695 </t>
  </si>
  <si>
    <t>กิจการร่วมค้า</t>
  </si>
  <si>
    <t xml:space="preserve">ประสิทธิ์แมนชั่น </t>
  </si>
  <si>
    <t xml:space="preserve">ขห-1661  </t>
  </si>
  <si>
    <t xml:space="preserve"> 66/100058</t>
  </si>
  <si>
    <t>RJ international</t>
  </si>
  <si>
    <t xml:space="preserve"> 14/10/23</t>
  </si>
  <si>
    <t xml:space="preserve">Mc. Inter ฒธ-9233        </t>
  </si>
  <si>
    <t>66/100109</t>
  </si>
  <si>
    <t xml:space="preserve"> 13/10/23</t>
  </si>
  <si>
    <t xml:space="preserve">ฎฟ-695         </t>
  </si>
  <si>
    <t>66/100156</t>
  </si>
  <si>
    <t xml:space="preserve"> 17/10/23</t>
  </si>
  <si>
    <t xml:space="preserve"> 19/10/23</t>
  </si>
  <si>
    <t xml:space="preserve"> 20/10/23</t>
  </si>
  <si>
    <t xml:space="preserve"> 24/10/23</t>
  </si>
  <si>
    <t>65/100389</t>
  </si>
  <si>
    <t>66/020258</t>
  </si>
  <si>
    <t>66/070187</t>
  </si>
  <si>
    <t>66/090435</t>
  </si>
  <si>
    <t>บก.ปคบ. 75311</t>
  </si>
  <si>
    <t xml:space="preserve"> 21/10/23</t>
  </si>
  <si>
    <t xml:space="preserve">พรสวรรค์ โรสติ้ง </t>
  </si>
  <si>
    <t xml:space="preserve">ถต-1258        </t>
  </si>
  <si>
    <t>66/100094</t>
  </si>
  <si>
    <t xml:space="preserve"> 25/10/23</t>
  </si>
  <si>
    <t>66/070198</t>
  </si>
  <si>
    <t>65/080270</t>
  </si>
  <si>
    <t xml:space="preserve"> 27/10/23</t>
  </si>
  <si>
    <t>66/070092</t>
  </si>
  <si>
    <t>65/110181</t>
  </si>
  <si>
    <t>66/100359</t>
  </si>
  <si>
    <t xml:space="preserve">ฟาร์อีส 2ฒผ-7024   </t>
  </si>
  <si>
    <t xml:space="preserve"> 30/10/23</t>
  </si>
  <si>
    <t xml:space="preserve"> 31/10/23</t>
  </si>
  <si>
    <t xml:space="preserve">2ฒก-891  </t>
  </si>
  <si>
    <t>66/100375</t>
  </si>
  <si>
    <t>Petro</t>
  </si>
  <si>
    <t>66/090102</t>
  </si>
  <si>
    <t>65/070017</t>
  </si>
  <si>
    <t>66/030163</t>
  </si>
  <si>
    <t>66/010435</t>
  </si>
  <si>
    <t>66/020261</t>
  </si>
  <si>
    <t>66/030179</t>
  </si>
  <si>
    <t xml:space="preserve"> 2/11/23</t>
  </si>
  <si>
    <t xml:space="preserve"> 1/11/23</t>
  </si>
  <si>
    <t>66/060031</t>
  </si>
  <si>
    <t>1นค-3691</t>
  </si>
  <si>
    <t>65/120218</t>
  </si>
  <si>
    <t>65/060345</t>
  </si>
  <si>
    <t xml:space="preserve"> 3/11/23</t>
  </si>
  <si>
    <t>65/120080</t>
  </si>
  <si>
    <t>66/100239</t>
  </si>
  <si>
    <t>65/080465</t>
  </si>
  <si>
    <t xml:space="preserve"> 6/11/23</t>
  </si>
  <si>
    <t>Synergetic</t>
  </si>
  <si>
    <t xml:space="preserve">3ฒฒ-4211       </t>
  </si>
  <si>
    <t xml:space="preserve"> 66/100364</t>
  </si>
  <si>
    <t xml:space="preserve"> 7/11/23</t>
  </si>
  <si>
    <t>66/050063</t>
  </si>
  <si>
    <t>65/080301</t>
  </si>
  <si>
    <t>66/080031</t>
  </si>
  <si>
    <t xml:space="preserve"> 10/11/23</t>
  </si>
  <si>
    <t>66/110065</t>
  </si>
  <si>
    <t xml:space="preserve">1ขต-88   </t>
  </si>
  <si>
    <t xml:space="preserve"> 13/11/223</t>
  </si>
  <si>
    <t xml:space="preserve"> 15/11/23</t>
  </si>
  <si>
    <t>66/100075</t>
  </si>
  <si>
    <t>66/080348</t>
  </si>
  <si>
    <t>66/100351</t>
  </si>
  <si>
    <t xml:space="preserve"> 16/11/23</t>
  </si>
  <si>
    <t xml:space="preserve"> 17/11/23</t>
  </si>
  <si>
    <t xml:space="preserve"> 20/11/23</t>
  </si>
  <si>
    <t>66/110042</t>
  </si>
  <si>
    <t>66/110081</t>
  </si>
  <si>
    <t xml:space="preserve"> 22/11/23</t>
  </si>
  <si>
    <t xml:space="preserve"> 66/11/0309</t>
  </si>
  <si>
    <t xml:space="preserve">T.C. garage ฌผ-2485        </t>
  </si>
  <si>
    <t xml:space="preserve"> 24/11/23</t>
  </si>
  <si>
    <t xml:space="preserve"> 27/11/23</t>
  </si>
  <si>
    <t>Legaso</t>
  </si>
  <si>
    <t>66/100264</t>
  </si>
  <si>
    <t>66/100353</t>
  </si>
  <si>
    <t>บก.ปคบ. 13355</t>
  </si>
  <si>
    <t>66/110263</t>
  </si>
  <si>
    <t xml:space="preserve"> 28/11/23</t>
  </si>
  <si>
    <t>66/090397</t>
  </si>
  <si>
    <t>66/100111</t>
  </si>
  <si>
    <t xml:space="preserve"> 29/11/23</t>
  </si>
  <si>
    <t>66/100238</t>
  </si>
  <si>
    <t xml:space="preserve"> 30/11/23</t>
  </si>
  <si>
    <t xml:space="preserve">ษฉ-3881        </t>
  </si>
  <si>
    <t>66/110009</t>
  </si>
  <si>
    <t>66/110008</t>
  </si>
  <si>
    <t xml:space="preserve"> 1/12/23</t>
  </si>
  <si>
    <t>66/110137</t>
  </si>
  <si>
    <t>66/100138</t>
  </si>
  <si>
    <t>66/110229</t>
  </si>
  <si>
    <t>ยาเสพติด1 ฎฮ-7827</t>
  </si>
  <si>
    <t xml:space="preserve"> 4/12/23</t>
  </si>
  <si>
    <t>66/110237</t>
  </si>
  <si>
    <t xml:space="preserve"> 6/12/23</t>
  </si>
  <si>
    <t>66/030382</t>
  </si>
  <si>
    <t>66/110085</t>
  </si>
  <si>
    <t xml:space="preserve"> 5/12/23</t>
  </si>
  <si>
    <t xml:space="preserve">ถณ-3580        </t>
  </si>
  <si>
    <t>fast moving</t>
  </si>
  <si>
    <t>66/120059</t>
  </si>
  <si>
    <t>GP</t>
  </si>
  <si>
    <t xml:space="preserve"> 7/12/23</t>
  </si>
  <si>
    <t>66/080456</t>
  </si>
  <si>
    <t>T.C. garage ถส-1830</t>
  </si>
  <si>
    <t xml:space="preserve"> 8/12/23</t>
  </si>
  <si>
    <t>SIRIWAN</t>
  </si>
  <si>
    <t>66/110088</t>
  </si>
  <si>
    <t>66/110033</t>
  </si>
  <si>
    <t>66/100360</t>
  </si>
  <si>
    <t xml:space="preserve"> 12/12/23</t>
  </si>
  <si>
    <t xml:space="preserve"> 13/12/23</t>
  </si>
  <si>
    <t>66/100168</t>
  </si>
  <si>
    <t xml:space="preserve"> 15/12/23</t>
  </si>
  <si>
    <t xml:space="preserve"> 14/12/23</t>
  </si>
  <si>
    <t>66/110231</t>
  </si>
  <si>
    <t>65/120443</t>
  </si>
  <si>
    <t>66/080255</t>
  </si>
  <si>
    <t>far east</t>
  </si>
  <si>
    <t xml:space="preserve">1กศ-3615       </t>
  </si>
  <si>
    <t xml:space="preserve">66/110259  </t>
  </si>
  <si>
    <t xml:space="preserve"> 16/12/23</t>
  </si>
  <si>
    <t xml:space="preserve">วห-648         </t>
  </si>
  <si>
    <t>66/120265</t>
  </si>
  <si>
    <t xml:space="preserve">พอร์ทเทเบิ้ล ดิจิตอล บ๊อกซ์  </t>
  </si>
  <si>
    <t>66/110369</t>
  </si>
  <si>
    <t xml:space="preserve"> 20/12/23</t>
  </si>
  <si>
    <t xml:space="preserve"> 21/12/23</t>
  </si>
  <si>
    <t>66/100439</t>
  </si>
  <si>
    <t xml:space="preserve"> 25/12/23</t>
  </si>
  <si>
    <t>66/090294</t>
  </si>
  <si>
    <t>66/080253</t>
  </si>
  <si>
    <t>66/080252</t>
  </si>
  <si>
    <t xml:space="preserve"> 27/12/23</t>
  </si>
  <si>
    <t>พรทิพย์</t>
  </si>
  <si>
    <t>66/110190</t>
  </si>
  <si>
    <t>66/120089</t>
  </si>
  <si>
    <t xml:space="preserve"> 2/1/24</t>
  </si>
  <si>
    <t xml:space="preserve"> 4/1/24</t>
  </si>
  <si>
    <t xml:space="preserve"> 5/1/24</t>
  </si>
  <si>
    <t xml:space="preserve"> 8/1/24</t>
  </si>
  <si>
    <t xml:space="preserve"> 23/12/23</t>
  </si>
  <si>
    <t xml:space="preserve"> 26/12/23</t>
  </si>
  <si>
    <t xml:space="preserve"> 28/12/23</t>
  </si>
  <si>
    <t xml:space="preserve"> 29/12/23</t>
  </si>
  <si>
    <t>บุญถึง</t>
  </si>
  <si>
    <t>สยาม ประสิทธิ</t>
  </si>
  <si>
    <t xml:space="preserve">45 องศา </t>
  </si>
  <si>
    <t>ศฐ-911</t>
  </si>
  <si>
    <t xml:space="preserve">66/120233   </t>
  </si>
  <si>
    <t>66/100378</t>
  </si>
  <si>
    <t>66/110084</t>
  </si>
  <si>
    <t>66/110199</t>
  </si>
  <si>
    <t>66/050163</t>
  </si>
  <si>
    <t>66/110371</t>
  </si>
  <si>
    <t>บก.ปคบ. 09865</t>
  </si>
  <si>
    <t xml:space="preserve"> 9/1/24</t>
  </si>
  <si>
    <t>66/110322</t>
  </si>
  <si>
    <t>66/110101</t>
  </si>
  <si>
    <t xml:space="preserve"> 12/1/24</t>
  </si>
  <si>
    <t>66/110381</t>
  </si>
  <si>
    <t>66/100292</t>
  </si>
  <si>
    <t>กรมส่ง ลบโลโก้</t>
  </si>
  <si>
    <t xml:space="preserve"> 66/100323</t>
  </si>
  <si>
    <t xml:space="preserve"> 15/1/24</t>
  </si>
  <si>
    <t>66/060109</t>
  </si>
  <si>
    <t>66/120100</t>
  </si>
  <si>
    <t xml:space="preserve"> 16/1/24</t>
  </si>
  <si>
    <t>66/100333</t>
  </si>
  <si>
    <t>จุฑามาศ</t>
  </si>
  <si>
    <t>สายพิณ</t>
  </si>
  <si>
    <t>วุฒิพร</t>
  </si>
  <si>
    <t>P.รุ่งเรือง</t>
  </si>
  <si>
    <t>TH robotic</t>
  </si>
  <si>
    <t xml:space="preserve"> 18/1/24</t>
  </si>
  <si>
    <t xml:space="preserve"> 22/1/24</t>
  </si>
  <si>
    <t>Solution zone</t>
  </si>
  <si>
    <t>67/010268</t>
  </si>
  <si>
    <t>ญธ-3723</t>
  </si>
  <si>
    <t>รักษาความปลอดภัย</t>
  </si>
  <si>
    <t>67/010278</t>
  </si>
  <si>
    <t>ชท-6442</t>
  </si>
  <si>
    <t>66/110117</t>
  </si>
  <si>
    <t xml:space="preserve">2ฒผ-7024  </t>
  </si>
  <si>
    <t xml:space="preserve"> 23/1/24</t>
  </si>
  <si>
    <t xml:space="preserve"> 29/1/24</t>
  </si>
  <si>
    <t xml:space="preserve"> 30/1/24</t>
  </si>
  <si>
    <t xml:space="preserve">fine med </t>
  </si>
  <si>
    <t xml:space="preserve"> 31/1/24</t>
  </si>
  <si>
    <t>แม่ไก่</t>
  </si>
  <si>
    <t>66/110421</t>
  </si>
  <si>
    <t>67/010045</t>
  </si>
  <si>
    <t xml:space="preserve"> 1/2/24</t>
  </si>
  <si>
    <t xml:space="preserve"> 2/2/24</t>
  </si>
  <si>
    <t>66/090399</t>
  </si>
  <si>
    <t>67/010027</t>
  </si>
  <si>
    <t>66/120415</t>
  </si>
  <si>
    <t xml:space="preserve"> 5/2/24</t>
  </si>
  <si>
    <t xml:space="preserve">พรประเสริฐ Tesla 3ขง-1403 </t>
  </si>
  <si>
    <t>67/020042</t>
  </si>
  <si>
    <t xml:space="preserve"> 6/2/24</t>
  </si>
  <si>
    <t>66/120310</t>
  </si>
  <si>
    <t xml:space="preserve"> 7/2/24</t>
  </si>
  <si>
    <t xml:space="preserve"> 8/2/24</t>
  </si>
  <si>
    <t>67/010025</t>
  </si>
  <si>
    <t>66/120349</t>
  </si>
  <si>
    <t>66/120396</t>
  </si>
  <si>
    <t xml:space="preserve"> 12/2/24</t>
  </si>
  <si>
    <t>66/110016</t>
  </si>
  <si>
    <t>66/110124</t>
  </si>
  <si>
    <t>66/120397</t>
  </si>
  <si>
    <t>กรมสวัสดิ์ ฮว-2476</t>
  </si>
  <si>
    <t>67/010199</t>
  </si>
  <si>
    <t>66/120313</t>
  </si>
  <si>
    <t>66/120081</t>
  </si>
  <si>
    <t>66/120299</t>
  </si>
  <si>
    <t>66/090405</t>
  </si>
  <si>
    <t>66/120309</t>
  </si>
  <si>
    <t>66/120412</t>
  </si>
  <si>
    <t xml:space="preserve"> 10/2/24</t>
  </si>
  <si>
    <t xml:space="preserve"> 13/2/24</t>
  </si>
  <si>
    <t xml:space="preserve"> 14/2/24</t>
  </si>
  <si>
    <t>67/010328</t>
  </si>
  <si>
    <t>ศาล 3ขง-648</t>
  </si>
  <si>
    <t>66/100338</t>
  </si>
  <si>
    <t>ศาล 1ขอ-2764</t>
  </si>
  <si>
    <t>66/110138</t>
  </si>
  <si>
    <t>67/010011</t>
  </si>
  <si>
    <t>ศาล 1ขอ-2743</t>
  </si>
  <si>
    <t xml:space="preserve"> 19/2/24</t>
  </si>
  <si>
    <t xml:space="preserve"> 17/2/24 </t>
  </si>
  <si>
    <t>17/2/24</t>
  </si>
  <si>
    <t>67/020235</t>
  </si>
  <si>
    <t>อินทาเนีย</t>
  </si>
  <si>
    <t xml:space="preserve"> 20/2/24</t>
  </si>
  <si>
    <t xml:space="preserve"> 21/2/24</t>
  </si>
  <si>
    <t>66/110325</t>
  </si>
  <si>
    <t>66/120314</t>
  </si>
  <si>
    <t>สถาบันพัฒนาฝีมือแรงงาน 7กฮ-7096</t>
  </si>
  <si>
    <t>67/010197</t>
  </si>
  <si>
    <t xml:space="preserve">ฮน-1051        </t>
  </si>
  <si>
    <t>64/110321</t>
  </si>
  <si>
    <t>ขอนแก่นแหอวน ขล-9074</t>
  </si>
  <si>
    <t>66/100096</t>
  </si>
  <si>
    <t>66/100100</t>
  </si>
  <si>
    <t>66/110306</t>
  </si>
  <si>
    <t xml:space="preserve">ฮน-1050       </t>
  </si>
  <si>
    <t xml:space="preserve"> 23/2/24</t>
  </si>
  <si>
    <t>67/020259</t>
  </si>
  <si>
    <t xml:space="preserve">ชัยบูรณ์ ฎต-3234        </t>
  </si>
  <si>
    <t xml:space="preserve"> 27/2/24</t>
  </si>
  <si>
    <t>67/010342</t>
  </si>
  <si>
    <t>67/010433</t>
  </si>
  <si>
    <t>66/110097</t>
  </si>
  <si>
    <t>66/100259</t>
  </si>
  <si>
    <t>67/010070</t>
  </si>
  <si>
    <t>67/010153</t>
  </si>
  <si>
    <t>กรมสวัสดิ์ ฮอ-7956</t>
  </si>
  <si>
    <t>67/010152</t>
  </si>
  <si>
    <t>67/010016</t>
  </si>
  <si>
    <t xml:space="preserve">  22/2/24</t>
  </si>
  <si>
    <t>รถ batman โอนผิด</t>
  </si>
  <si>
    <t>66/070273</t>
  </si>
  <si>
    <t>66/080376</t>
  </si>
  <si>
    <t xml:space="preserve"> 28/2/24</t>
  </si>
  <si>
    <t xml:space="preserve"> 29/2/24</t>
  </si>
  <si>
    <t xml:space="preserve"> 1/3/24</t>
  </si>
  <si>
    <t xml:space="preserve">7กว-4191       </t>
  </si>
  <si>
    <t>67/030006</t>
  </si>
  <si>
    <t xml:space="preserve">ภฉ-8577        </t>
  </si>
  <si>
    <t>67/010003</t>
  </si>
  <si>
    <t>M D R</t>
  </si>
  <si>
    <t>67/010290</t>
  </si>
  <si>
    <t>67/010095</t>
  </si>
  <si>
    <t>ตชด. 13428</t>
  </si>
  <si>
    <t>67/010430</t>
  </si>
  <si>
    <t>กรมสวัสดิ์ 7กธ-5197</t>
  </si>
  <si>
    <t xml:space="preserve"> 4/3/24</t>
  </si>
  <si>
    <t>67/010172</t>
  </si>
  <si>
    <t>67/010116</t>
  </si>
  <si>
    <t>ตชด. 1ขฆ-9105</t>
  </si>
  <si>
    <t>66/110232</t>
  </si>
  <si>
    <t xml:space="preserve"> 5/3/24</t>
  </si>
  <si>
    <t>67/010064</t>
  </si>
  <si>
    <t>67/010200</t>
  </si>
  <si>
    <t>67/020049</t>
  </si>
  <si>
    <t xml:space="preserve"> 6/3/24</t>
  </si>
  <si>
    <t>67/010270</t>
  </si>
  <si>
    <t>67/020005</t>
  </si>
  <si>
    <t xml:space="preserve"> 7/3/24</t>
  </si>
  <si>
    <t>67/020303</t>
  </si>
  <si>
    <t>67/020291</t>
  </si>
  <si>
    <t>67/020072</t>
  </si>
  <si>
    <t xml:space="preserve"> 8/3/24</t>
  </si>
  <si>
    <t>66/120130</t>
  </si>
  <si>
    <t>Renasso 1ฒภ-7009</t>
  </si>
  <si>
    <t>67/020266</t>
  </si>
  <si>
    <t xml:space="preserve"> 11/3/24</t>
  </si>
  <si>
    <t>67/020161</t>
  </si>
  <si>
    <t>ศาล 1ขอ-2752</t>
  </si>
  <si>
    <t>67/020094</t>
  </si>
  <si>
    <t>ศาล 1ขอ-2773</t>
  </si>
  <si>
    <t xml:space="preserve"> 12/3/24</t>
  </si>
  <si>
    <t>67/010427</t>
  </si>
  <si>
    <t xml:space="preserve"> 13/3/24</t>
  </si>
  <si>
    <t xml:space="preserve"> 14/3/24</t>
  </si>
  <si>
    <t>67/010324</t>
  </si>
  <si>
    <t xml:space="preserve"> 15/3/24</t>
  </si>
  <si>
    <t>67/020302</t>
  </si>
  <si>
    <t>66/090045</t>
  </si>
  <si>
    <t>67/010160</t>
  </si>
  <si>
    <t>9กบ-1362</t>
  </si>
  <si>
    <t>66/120097</t>
  </si>
  <si>
    <t>66/120096</t>
  </si>
  <si>
    <t>66/120098</t>
  </si>
  <si>
    <t xml:space="preserve"> 18/3/24</t>
  </si>
  <si>
    <t>67/010207</t>
  </si>
  <si>
    <t>66/120332</t>
  </si>
  <si>
    <t>ตชด. 11170</t>
  </si>
  <si>
    <t xml:space="preserve">กข-2559        </t>
  </si>
  <si>
    <t>67/030168</t>
  </si>
  <si>
    <t>แอร์พอเทลส์</t>
  </si>
  <si>
    <t xml:space="preserve"> 19/3/24</t>
  </si>
  <si>
    <t>66/110103</t>
  </si>
  <si>
    <t xml:space="preserve">ศว-6982        </t>
  </si>
  <si>
    <t>67/020104</t>
  </si>
  <si>
    <t xml:space="preserve"> 20/3/24</t>
  </si>
  <si>
    <t>67/020318</t>
  </si>
  <si>
    <t>ศาล 1ขอ-2760</t>
  </si>
  <si>
    <t>67/030047</t>
  </si>
  <si>
    <t xml:space="preserve"> 22/3/24</t>
  </si>
  <si>
    <t>66/120196</t>
  </si>
  <si>
    <t>66/120209</t>
  </si>
  <si>
    <t>67/030343</t>
  </si>
  <si>
    <t xml:space="preserve"> 25/3/24</t>
  </si>
  <si>
    <t xml:space="preserve"> 67/030208</t>
  </si>
  <si>
    <t xml:space="preserve"> 21/3/24</t>
  </si>
  <si>
    <t>67/030240</t>
  </si>
  <si>
    <t xml:space="preserve">ถต-1258 </t>
  </si>
  <si>
    <t xml:space="preserve"> 26/3/24</t>
  </si>
  <si>
    <t>67/020217</t>
  </si>
  <si>
    <t xml:space="preserve"> 27/3/24</t>
  </si>
  <si>
    <t>67/030046</t>
  </si>
  <si>
    <t xml:space="preserve"> 28/3/24</t>
  </si>
  <si>
    <t>66/110389</t>
  </si>
  <si>
    <t>66/020151</t>
  </si>
  <si>
    <t>66/050223</t>
  </si>
  <si>
    <t>66/030404</t>
  </si>
  <si>
    <t>66/050386</t>
  </si>
  <si>
    <t>67/020118</t>
  </si>
  <si>
    <t xml:space="preserve">6กล-2552              </t>
  </si>
  <si>
    <t>67/030423</t>
  </si>
  <si>
    <t>ญาติกา</t>
  </si>
  <si>
    <t xml:space="preserve"> 29/3/24</t>
  </si>
  <si>
    <t>66/110300</t>
  </si>
  <si>
    <t>66/120348</t>
  </si>
  <si>
    <t>66/120138</t>
  </si>
  <si>
    <t xml:space="preserve"> 1/4/24</t>
  </si>
  <si>
    <t>ไม่เรียกออกแจ้งหนี้</t>
  </si>
  <si>
    <t>67/020351</t>
  </si>
  <si>
    <t>67/020268</t>
  </si>
  <si>
    <t>67/030034</t>
  </si>
  <si>
    <t>KKF ขล-9074</t>
  </si>
  <si>
    <t>64/110277</t>
  </si>
  <si>
    <t>67/020232</t>
  </si>
  <si>
    <t xml:space="preserve"> 2/4/24</t>
  </si>
  <si>
    <t xml:space="preserve"> 3/4/24</t>
  </si>
  <si>
    <t>ไทร์ทูยูโอนคืน</t>
  </si>
  <si>
    <t xml:space="preserve"> 4/4/24</t>
  </si>
  <si>
    <t xml:space="preserve"> 5/4/24</t>
  </si>
  <si>
    <t>67/030407</t>
  </si>
  <si>
    <t xml:space="preserve"> 9/4/24</t>
  </si>
  <si>
    <t xml:space="preserve"> 10/4/24</t>
  </si>
  <si>
    <t xml:space="preserve"> 11/4/24</t>
  </si>
  <si>
    <t xml:space="preserve"> 18/4/24</t>
  </si>
  <si>
    <t xml:space="preserve"> 13/4/24</t>
  </si>
  <si>
    <t xml:space="preserve"> 19/4/24</t>
  </si>
  <si>
    <t xml:space="preserve"> 22/4/24</t>
  </si>
  <si>
    <t xml:space="preserve">1กศ-3615 </t>
  </si>
  <si>
    <t>67/040140</t>
  </si>
  <si>
    <t>Mr.Huch</t>
  </si>
  <si>
    <t>67/020135</t>
  </si>
  <si>
    <t>66/020218</t>
  </si>
  <si>
    <t>67/020130</t>
  </si>
  <si>
    <t>66/080336</t>
  </si>
  <si>
    <t>66/050436</t>
  </si>
  <si>
    <t>67/040009</t>
  </si>
  <si>
    <t>กรมสวัสดิ์ 1นข-9386</t>
  </si>
  <si>
    <t>67/030070</t>
  </si>
  <si>
    <t>67/030270</t>
  </si>
  <si>
    <t>67/010289</t>
  </si>
  <si>
    <t>67/030139</t>
  </si>
  <si>
    <t>67/020215</t>
  </si>
  <si>
    <t>67/010292</t>
  </si>
  <si>
    <t>67/030177</t>
  </si>
  <si>
    <t>67/020324</t>
  </si>
  <si>
    <t>67/030011</t>
  </si>
  <si>
    <t>67/020403</t>
  </si>
  <si>
    <t>67/030255</t>
  </si>
  <si>
    <t xml:space="preserve">กรมสวัสดิ์ 4กฆ-738        </t>
  </si>
  <si>
    <t>67/040157</t>
  </si>
  <si>
    <t>โอนค่า vat ให้ 163.55 บัญชีพี่ธร</t>
  </si>
  <si>
    <t>67/020360</t>
  </si>
  <si>
    <t xml:space="preserve"> 23/4/24</t>
  </si>
  <si>
    <t>67/020004</t>
  </si>
  <si>
    <t>65/070416</t>
  </si>
  <si>
    <t>66/080406</t>
  </si>
  <si>
    <t xml:space="preserve">far east 1กศ-3615       </t>
  </si>
  <si>
    <t>67/040239</t>
  </si>
  <si>
    <t>67/030416</t>
  </si>
  <si>
    <t xml:space="preserve">ชัยบูรณ์ ฎต-3234  </t>
  </si>
  <si>
    <t xml:space="preserve"> 24/4/24</t>
  </si>
  <si>
    <t>66/090374</t>
  </si>
  <si>
    <t>2ขผ-1238</t>
  </si>
  <si>
    <t>ให้ใบเสร็จผิดไปขอกรมสวัสดิ์</t>
  </si>
  <si>
    <t>67/030091</t>
  </si>
  <si>
    <t>67/020270</t>
  </si>
  <si>
    <t xml:space="preserve"> 26/4/24</t>
  </si>
  <si>
    <t>67/030298</t>
  </si>
  <si>
    <t xml:space="preserve"> 29/4/24</t>
  </si>
  <si>
    <t xml:space="preserve"> 30/4/24</t>
  </si>
  <si>
    <t xml:space="preserve"> 67/040339</t>
  </si>
  <si>
    <t xml:space="preserve">เนติพัฒน์ 1ขณ-2114 </t>
  </si>
  <si>
    <t xml:space="preserve"> 2/5/24</t>
  </si>
  <si>
    <t>66/120248</t>
  </si>
  <si>
    <t xml:space="preserve"> 3/5/24</t>
  </si>
  <si>
    <t>67/030068</t>
  </si>
  <si>
    <t xml:space="preserve"> 6/5/24</t>
  </si>
  <si>
    <t xml:space="preserve"> 8/5/24</t>
  </si>
  <si>
    <t>67/030369</t>
  </si>
  <si>
    <t>บก.ปคบ. 09864</t>
  </si>
  <si>
    <t xml:space="preserve"> 9/5/24</t>
  </si>
  <si>
    <t>65/120049</t>
  </si>
  <si>
    <t>66/060019</t>
  </si>
  <si>
    <t>67/020133</t>
  </si>
  <si>
    <t>67/010026</t>
  </si>
  <si>
    <t>66/070334</t>
  </si>
  <si>
    <t>66/090288</t>
  </si>
  <si>
    <t>66/100084</t>
  </si>
  <si>
    <t>66/110100</t>
  </si>
  <si>
    <t xml:space="preserve"> 10/5/24</t>
  </si>
  <si>
    <t xml:space="preserve"> 13/5/24</t>
  </si>
  <si>
    <t xml:space="preserve">fine med สน-1718  </t>
  </si>
  <si>
    <t>67/050152</t>
  </si>
  <si>
    <t>67/030394</t>
  </si>
  <si>
    <t>67/030212</t>
  </si>
  <si>
    <t>67/010180</t>
  </si>
  <si>
    <t xml:space="preserve"> 15/5/24</t>
  </si>
  <si>
    <t>67/050098</t>
  </si>
  <si>
    <t>5กข-6879</t>
  </si>
  <si>
    <t>67/040225</t>
  </si>
  <si>
    <t xml:space="preserve"> 16/5/24</t>
  </si>
  <si>
    <t xml:space="preserve"> 17/5/24</t>
  </si>
  <si>
    <t xml:space="preserve"> 20/5/24</t>
  </si>
  <si>
    <t>จริยา</t>
  </si>
  <si>
    <t>รัตนา</t>
  </si>
  <si>
    <t xml:space="preserve"> 18/5/24</t>
  </si>
  <si>
    <t>ชัยวัฒน์</t>
  </si>
  <si>
    <t>คัลเลอ โกลโบล</t>
  </si>
  <si>
    <t xml:space="preserve">2ฒฒ-6268 </t>
  </si>
  <si>
    <t>67/050210</t>
  </si>
  <si>
    <t>67/030036</t>
  </si>
  <si>
    <t>67/030309</t>
  </si>
  <si>
    <t>67/030426</t>
  </si>
  <si>
    <t>67/030422</t>
  </si>
  <si>
    <t>67/040237</t>
  </si>
  <si>
    <t>67/050260</t>
  </si>
  <si>
    <t xml:space="preserve">GP ญพ-8299        </t>
  </si>
  <si>
    <t>ชัยบูรณ์บาร์เดอร์</t>
  </si>
  <si>
    <t>ชัยบูรณ์โอนเงินผิด เอาบัญชีหลงโอนคืนแล้ว</t>
  </si>
  <si>
    <t xml:space="preserve">3ฒฒ-9026          </t>
  </si>
  <si>
    <t>67/050267</t>
  </si>
  <si>
    <t xml:space="preserve">ชัยวัฒน์  วงษ์เวียง   </t>
  </si>
  <si>
    <t xml:space="preserve"> 22/5/24</t>
  </si>
  <si>
    <t xml:space="preserve">กว-7333        </t>
  </si>
  <si>
    <t>พิสิฐพงศ์ ทรานสปอร์ต</t>
  </si>
  <si>
    <t>67/050218</t>
  </si>
  <si>
    <t>67/050333</t>
  </si>
  <si>
    <t xml:space="preserve"> 21/5/24</t>
  </si>
  <si>
    <t>fine med</t>
  </si>
  <si>
    <t>รัตนาวรรณ</t>
  </si>
  <si>
    <t xml:space="preserve"> 23/5/24</t>
  </si>
  <si>
    <t>67/040195</t>
  </si>
  <si>
    <t>ศาล 1ขอ-2767</t>
  </si>
  <si>
    <t>67/040193</t>
  </si>
  <si>
    <t xml:space="preserve"> 24/5/24</t>
  </si>
  <si>
    <t>67/040150</t>
  </si>
  <si>
    <t>ศาล 2ขผ-8170</t>
  </si>
  <si>
    <t>67/040149</t>
  </si>
  <si>
    <t>ศาล 2ขผ-8117</t>
  </si>
  <si>
    <t xml:space="preserve"> 27/5/24</t>
  </si>
  <si>
    <t xml:space="preserve"> 28/5/24</t>
  </si>
  <si>
    <t>66/020358</t>
  </si>
  <si>
    <t>67/050043</t>
  </si>
  <si>
    <t xml:space="preserve"> 29/5/24</t>
  </si>
  <si>
    <t>67/040046</t>
  </si>
  <si>
    <t>67/030280</t>
  </si>
  <si>
    <t>67/040035</t>
  </si>
  <si>
    <t>สันทัต กรุ๊ป</t>
  </si>
  <si>
    <t xml:space="preserve"> 30/5/24</t>
  </si>
  <si>
    <t>67/050036</t>
  </si>
  <si>
    <t>ศาล 1ขอ-2770</t>
  </si>
  <si>
    <t xml:space="preserve"> 31/5/24</t>
  </si>
  <si>
    <t xml:space="preserve"> 4/6/24</t>
  </si>
  <si>
    <t xml:space="preserve"> 1/6/24</t>
  </si>
  <si>
    <t xml:space="preserve">4กพ-156 </t>
  </si>
  <si>
    <t>67/050433</t>
  </si>
  <si>
    <t>JHM</t>
  </si>
  <si>
    <t>67/030421</t>
  </si>
  <si>
    <t>67/030102</t>
  </si>
  <si>
    <t xml:space="preserve">ฮษ-2206        </t>
  </si>
  <si>
    <t>67/060039</t>
  </si>
  <si>
    <t xml:space="preserve"> 5/6/24</t>
  </si>
  <si>
    <t>67/030429</t>
  </si>
  <si>
    <t xml:space="preserve"> 6/6/24</t>
  </si>
  <si>
    <t xml:space="preserve">Fine med 1ฒข-1718     </t>
  </si>
  <si>
    <t>67/050464</t>
  </si>
  <si>
    <t xml:space="preserve">2ฒม-1896       </t>
  </si>
  <si>
    <t>67/060048</t>
  </si>
  <si>
    <t xml:space="preserve"> 7/6/24</t>
  </si>
  <si>
    <t xml:space="preserve">ถต-1258  </t>
  </si>
  <si>
    <t>67/060066</t>
  </si>
  <si>
    <t xml:space="preserve"> 10/6/24</t>
  </si>
  <si>
    <t>67/010073</t>
  </si>
  <si>
    <t xml:space="preserve"> 67/010074</t>
  </si>
  <si>
    <t xml:space="preserve"> 12/6/24</t>
  </si>
  <si>
    <t>67/050273</t>
  </si>
  <si>
    <t>67/050035</t>
  </si>
  <si>
    <t>67/040259</t>
  </si>
  <si>
    <t>67/040306</t>
  </si>
  <si>
    <t>67/020214</t>
  </si>
  <si>
    <t>66/100224</t>
  </si>
  <si>
    <t>67/040231</t>
  </si>
  <si>
    <t xml:space="preserve"> 13/6/24</t>
  </si>
  <si>
    <t xml:space="preserve"> 14/6/24</t>
  </si>
  <si>
    <t>67/040307</t>
  </si>
  <si>
    <t>67/050120</t>
  </si>
  <si>
    <t>67/050119</t>
  </si>
  <si>
    <t>67/050108</t>
  </si>
  <si>
    <t>67/040362</t>
  </si>
  <si>
    <t>67/040223</t>
  </si>
  <si>
    <t>67/050037</t>
  </si>
  <si>
    <t xml:space="preserve"> 17/6/24</t>
  </si>
  <si>
    <t>67/040352</t>
  </si>
  <si>
    <t>กรมส่ง รวมเรื่องแบต</t>
  </si>
  <si>
    <t xml:space="preserve"> 18/6/24</t>
  </si>
  <si>
    <t>67/050316</t>
  </si>
  <si>
    <t>บก.ปคบ. 09877</t>
  </si>
  <si>
    <t xml:space="preserve"> 19/6/24</t>
  </si>
  <si>
    <t>67/050340</t>
  </si>
  <si>
    <t>67/060232</t>
  </si>
  <si>
    <t>1กศ-3615</t>
  </si>
  <si>
    <t>8กน-6879</t>
  </si>
  <si>
    <t xml:space="preserve">3กฆ-9195       </t>
  </si>
  <si>
    <t>67/060266</t>
  </si>
  <si>
    <t>Mobile sense</t>
  </si>
  <si>
    <t xml:space="preserve"> 20/6/24</t>
  </si>
  <si>
    <t>67/050386</t>
  </si>
  <si>
    <t xml:space="preserve"> 22/6/24</t>
  </si>
  <si>
    <t xml:space="preserve"> 24/6/24</t>
  </si>
  <si>
    <t>หญ้าเทียม</t>
  </si>
  <si>
    <t>S design trading</t>
  </si>
  <si>
    <t>67/060331</t>
  </si>
  <si>
    <t xml:space="preserve">ฒถ-8143   </t>
  </si>
  <si>
    <t xml:space="preserve">กฉ-7047        </t>
  </si>
  <si>
    <t>67/060203</t>
  </si>
  <si>
    <t xml:space="preserve">  19/6/24</t>
  </si>
  <si>
    <t xml:space="preserve"> 21/6/24</t>
  </si>
  <si>
    <t>67/060231</t>
  </si>
  <si>
    <t xml:space="preserve">2ฒร-1365       </t>
  </si>
  <si>
    <t>67/060291</t>
  </si>
  <si>
    <t>อ๊าออโต้</t>
  </si>
  <si>
    <t>67/060154</t>
  </si>
  <si>
    <t>7กร-8771</t>
  </si>
  <si>
    <t>ขนส่ง ษฉ-3875</t>
  </si>
  <si>
    <t>67/040086</t>
  </si>
  <si>
    <t>67/050379</t>
  </si>
  <si>
    <t xml:space="preserve"> 28/6/24</t>
  </si>
  <si>
    <t xml:space="preserve">1กฮ-5522.      </t>
  </si>
  <si>
    <t>67/060431</t>
  </si>
  <si>
    <t xml:space="preserve"> 25/6/24</t>
  </si>
  <si>
    <t xml:space="preserve"> 26/6/24</t>
  </si>
  <si>
    <t xml:space="preserve"> 27/6/24</t>
  </si>
  <si>
    <t>67/050503</t>
  </si>
  <si>
    <t>กรมสวัสดิ์ 1นจ-4178</t>
  </si>
  <si>
    <t>67/030439</t>
  </si>
  <si>
    <t>67/050217</t>
  </si>
  <si>
    <t>67/050239</t>
  </si>
  <si>
    <t>67/050051</t>
  </si>
  <si>
    <t>67/050354</t>
  </si>
  <si>
    <t>ศาล 1ขอ-2750</t>
  </si>
  <si>
    <t>67/050426</t>
  </si>
  <si>
    <t>67/050431</t>
  </si>
  <si>
    <t>67/050373</t>
  </si>
  <si>
    <t>67/050466</t>
  </si>
  <si>
    <t xml:space="preserve">3กล-9897       </t>
  </si>
  <si>
    <t>A plus L</t>
  </si>
  <si>
    <t>67/060461</t>
  </si>
  <si>
    <t xml:space="preserve"> 29/6/24</t>
  </si>
  <si>
    <t>67/040186</t>
  </si>
  <si>
    <t xml:space="preserve"> 1/7/24</t>
  </si>
  <si>
    <t>Fortuner</t>
  </si>
  <si>
    <t xml:space="preserve">3ฒภ-2876       </t>
  </si>
  <si>
    <t>67/070010</t>
  </si>
  <si>
    <t xml:space="preserve"> 2/7/24</t>
  </si>
  <si>
    <t xml:space="preserve"> 3/7/24</t>
  </si>
  <si>
    <t>True star</t>
  </si>
  <si>
    <t xml:space="preserve"> 8/7/24</t>
  </si>
  <si>
    <t xml:space="preserve"> 4/7/24</t>
  </si>
  <si>
    <t xml:space="preserve"> 5/7/24</t>
  </si>
  <si>
    <t>67/050203</t>
  </si>
  <si>
    <t>66/110197</t>
  </si>
  <si>
    <t>67/030294</t>
  </si>
  <si>
    <t>67/050253</t>
  </si>
  <si>
    <t xml:space="preserve"> 9/7/24</t>
  </si>
  <si>
    <t xml:space="preserve"> 11/7/24</t>
  </si>
  <si>
    <t xml:space="preserve"> 12/7/24</t>
  </si>
  <si>
    <t>67/060280</t>
  </si>
  <si>
    <t>67/050308</t>
  </si>
  <si>
    <t>67/010237</t>
  </si>
  <si>
    <t>กรมจัด 9กฮ-1417</t>
  </si>
  <si>
    <t>67/060326</t>
  </si>
  <si>
    <t>กรมสวัสดิ์ 1นก-7704</t>
  </si>
  <si>
    <t>67/060325</t>
  </si>
  <si>
    <t>กรมสวัสดิ์ 3กฮ-6029</t>
  </si>
  <si>
    <t>67/060410</t>
  </si>
  <si>
    <t>กรมสวัสดิ์ 1นจ-4181</t>
  </si>
  <si>
    <t>67/060364</t>
  </si>
  <si>
    <t>สงขลา</t>
  </si>
  <si>
    <t xml:space="preserve">1ฒณ-894        </t>
  </si>
  <si>
    <t>67/070027</t>
  </si>
  <si>
    <t>Renasso</t>
  </si>
  <si>
    <t>67/060163</t>
  </si>
  <si>
    <t>67/050420</t>
  </si>
  <si>
    <t>วังเด็ก</t>
  </si>
  <si>
    <t xml:space="preserve"> 16/7/24</t>
  </si>
  <si>
    <t>67/040188</t>
  </si>
  <si>
    <t xml:space="preserve"> 17/7/24</t>
  </si>
  <si>
    <t xml:space="preserve"> 18/7/24</t>
  </si>
  <si>
    <t xml:space="preserve"> 19/7/24</t>
  </si>
  <si>
    <t xml:space="preserve"> 23/7/24</t>
  </si>
  <si>
    <t xml:space="preserve"> 24/7/24</t>
  </si>
  <si>
    <t xml:space="preserve"> 30/7/24</t>
  </si>
  <si>
    <t>66/110183</t>
  </si>
  <si>
    <t>67/020060</t>
  </si>
  <si>
    <t>67/070032</t>
  </si>
  <si>
    <t>บก.ปคบ. 07649</t>
  </si>
  <si>
    <t>67/050440</t>
  </si>
  <si>
    <t>67/060321</t>
  </si>
  <si>
    <t>67/050408</t>
  </si>
  <si>
    <t>67/050205</t>
  </si>
  <si>
    <t>67/020347</t>
  </si>
  <si>
    <t>67/050390</t>
  </si>
  <si>
    <t>67/050389</t>
  </si>
  <si>
    <t>67/050453</t>
  </si>
  <si>
    <t>67/040243</t>
  </si>
  <si>
    <t>191 /09745</t>
  </si>
  <si>
    <t>67/040244</t>
  </si>
  <si>
    <t>191 /45714</t>
  </si>
  <si>
    <t>67/060185</t>
  </si>
  <si>
    <t>67/060186</t>
  </si>
  <si>
    <t>67/020163</t>
  </si>
  <si>
    <t>กรมโย อย-2298</t>
  </si>
  <si>
    <t>67/060104</t>
  </si>
  <si>
    <t xml:space="preserve"> 25/7/24</t>
  </si>
  <si>
    <t xml:space="preserve"> 26/7/24</t>
  </si>
  <si>
    <t>Symphony</t>
  </si>
  <si>
    <t xml:space="preserve">ฒธ-2125        </t>
  </si>
  <si>
    <t>67/060301</t>
  </si>
  <si>
    <t>ฮองมิน</t>
  </si>
  <si>
    <t>ไทย-เอ</t>
  </si>
  <si>
    <t xml:space="preserve"> 1/8/24</t>
  </si>
  <si>
    <t>67/06397</t>
  </si>
  <si>
    <t>67/030306</t>
  </si>
  <si>
    <t>ยาเสพติด 1 รวมเรื่อง</t>
  </si>
  <si>
    <t xml:space="preserve"> 2/8/24</t>
  </si>
  <si>
    <t>T.W.</t>
  </si>
  <si>
    <t>67/060166</t>
  </si>
  <si>
    <t xml:space="preserve"> 3/8/24</t>
  </si>
  <si>
    <t xml:space="preserve"> 5/8/24</t>
  </si>
  <si>
    <t xml:space="preserve">2ฒฐ-2                </t>
  </si>
  <si>
    <t>67/080034</t>
  </si>
  <si>
    <t>เจ้าของ batman</t>
  </si>
  <si>
    <t>สิริชัยย์ บิลไม่ได้ออก vat</t>
  </si>
  <si>
    <t xml:space="preserve"> 6/8/24</t>
  </si>
  <si>
    <t>67/080063</t>
  </si>
  <si>
    <t xml:space="preserve">ฒถ-8143  </t>
  </si>
  <si>
    <t xml:space="preserve"> 7/8/24</t>
  </si>
  <si>
    <t>67/060153</t>
  </si>
  <si>
    <t>66/040254</t>
  </si>
  <si>
    <t>67/040050</t>
  </si>
  <si>
    <t>67/060359</t>
  </si>
  <si>
    <t>67/060360</t>
  </si>
  <si>
    <t>ศาล 3กฎ-3093</t>
  </si>
  <si>
    <t xml:space="preserve"> 9/8/24</t>
  </si>
  <si>
    <t>บุญตา</t>
  </si>
  <si>
    <t>ดอกเบี้ย</t>
  </si>
  <si>
    <t>ยอดรวมเช็คของลาฟา</t>
  </si>
  <si>
    <t xml:space="preserve"> 13/8/24</t>
  </si>
  <si>
    <t>67/060276</t>
  </si>
  <si>
    <t xml:space="preserve">2ฒพ-4210  </t>
  </si>
  <si>
    <t>ตะวันฉาย</t>
  </si>
  <si>
    <t>67/080201</t>
  </si>
  <si>
    <t>กนกขวัญ</t>
  </si>
  <si>
    <t xml:space="preserve">ฮธ-9764        </t>
  </si>
  <si>
    <t>67/080205</t>
  </si>
  <si>
    <t xml:space="preserve">ไทม์ บรอดคาสท์ </t>
  </si>
  <si>
    <t xml:space="preserve"> 14/8/24</t>
  </si>
  <si>
    <t xml:space="preserve"> 19/8/24</t>
  </si>
  <si>
    <t>Media Studio</t>
  </si>
  <si>
    <t>67/080018</t>
  </si>
  <si>
    <t>7กว-4187</t>
  </si>
  <si>
    <t xml:space="preserve">1ฒย-6953   </t>
  </si>
  <si>
    <t>67/080226</t>
  </si>
  <si>
    <t>SM water</t>
  </si>
  <si>
    <t xml:space="preserve"> 20/8/24</t>
  </si>
  <si>
    <t>67/070143</t>
  </si>
  <si>
    <t>67/050474</t>
  </si>
  <si>
    <t>67/050475</t>
  </si>
  <si>
    <t xml:space="preserve"> 21/8/24</t>
  </si>
  <si>
    <t xml:space="preserve">ฒฎ-3168        </t>
  </si>
  <si>
    <t>67/080255</t>
  </si>
  <si>
    <t>To go network</t>
  </si>
  <si>
    <t>67/080319</t>
  </si>
  <si>
    <t xml:space="preserve">4กฮ-4000  </t>
  </si>
  <si>
    <t>กรมบัญชีกลาง</t>
  </si>
  <si>
    <t>67/060434</t>
  </si>
  <si>
    <t>ไม่แน่ใจเพราะไม่คิดค่าโอน</t>
  </si>
  <si>
    <t xml:space="preserve"> 23/8/24</t>
  </si>
  <si>
    <t>สถาบันพัฒนาผฝีมือแรงงาน</t>
  </si>
  <si>
    <t>67/070179</t>
  </si>
  <si>
    <t>1นข-9673</t>
  </si>
  <si>
    <t xml:space="preserve"> 26/8/24</t>
  </si>
  <si>
    <t xml:space="preserve">7กษ-5642       </t>
  </si>
  <si>
    <t>67/070068</t>
  </si>
  <si>
    <t>ไม่ได้ออก vat ลูกค้าโอนผิดบัญชี</t>
  </si>
  <si>
    <t>67/070129</t>
  </si>
  <si>
    <t xml:space="preserve"> 27/8/24</t>
  </si>
  <si>
    <t>เลขที่ 061-250-9549</t>
  </si>
  <si>
    <t>จิตสุดา</t>
  </si>
  <si>
    <t>67/080196</t>
  </si>
  <si>
    <t>กองตรวจสอบทะเบียน 5กศ-6053</t>
  </si>
  <si>
    <t xml:space="preserve"> 28/8/24</t>
  </si>
  <si>
    <t xml:space="preserve"> 30/8/24</t>
  </si>
  <si>
    <t xml:space="preserve"> 29/8/24</t>
  </si>
  <si>
    <t>อภิศักดิ์</t>
  </si>
  <si>
    <t xml:space="preserve">ขง-785 ขอนแก่น </t>
  </si>
  <si>
    <t>67/070235</t>
  </si>
  <si>
    <t>สป. ทรัพย์ ฮษ-5540</t>
  </si>
  <si>
    <t>67/080086</t>
  </si>
  <si>
    <t>กรมสวัสดิ์ ชภ-1047</t>
  </si>
  <si>
    <t>67/070248</t>
  </si>
  <si>
    <t>กรมสวัสดิ์ ฎฬ-388</t>
  </si>
  <si>
    <t>67/080111</t>
  </si>
  <si>
    <t xml:space="preserve"> 31/8/24</t>
  </si>
  <si>
    <t>67/080496</t>
  </si>
  <si>
    <t xml:space="preserve"> 3/9/24</t>
  </si>
  <si>
    <t xml:space="preserve"> 4/9/24</t>
  </si>
  <si>
    <t xml:space="preserve">3ฒบ-7879       </t>
  </si>
  <si>
    <t xml:space="preserve">67/090039  </t>
  </si>
  <si>
    <t>66/100060</t>
  </si>
  <si>
    <t xml:space="preserve"> 5/9/24</t>
  </si>
  <si>
    <t>67/080197</t>
  </si>
  <si>
    <t>67/020233</t>
  </si>
  <si>
    <t>67/030057</t>
  </si>
  <si>
    <t>67/030056</t>
  </si>
  <si>
    <t>67/030058</t>
  </si>
  <si>
    <t>67/030055</t>
  </si>
  <si>
    <t>67/030053</t>
  </si>
  <si>
    <t>67/030059</t>
  </si>
  <si>
    <t>67/030054</t>
  </si>
  <si>
    <t>บางกอกมีเดีย</t>
  </si>
  <si>
    <t xml:space="preserve">9กง-6505       </t>
  </si>
  <si>
    <t xml:space="preserve">4กผ-4000       </t>
  </si>
  <si>
    <t>67/090027</t>
  </si>
  <si>
    <t xml:space="preserve">อินเตอร์เนชั่นแนล คอมพิวติ้ง </t>
  </si>
  <si>
    <t>67/090062</t>
  </si>
  <si>
    <t>พชร</t>
  </si>
  <si>
    <t>67/080493</t>
  </si>
  <si>
    <t xml:space="preserve">บล-5722   </t>
  </si>
  <si>
    <t xml:space="preserve"> 6/9/24</t>
  </si>
  <si>
    <t>67/070313</t>
  </si>
  <si>
    <t xml:space="preserve"> 9/9/24</t>
  </si>
  <si>
    <t xml:space="preserve"> 7/9/24</t>
  </si>
  <si>
    <t xml:space="preserve">1ฒผ-7506 </t>
  </si>
  <si>
    <t>67/090125</t>
  </si>
  <si>
    <t xml:space="preserve">7กว-4191     </t>
  </si>
  <si>
    <t>67/080423</t>
  </si>
  <si>
    <t>TMS engineering</t>
  </si>
  <si>
    <t>67/070172</t>
  </si>
  <si>
    <t>67/060159</t>
  </si>
  <si>
    <t>67/070195</t>
  </si>
  <si>
    <t>ตชด. 01557</t>
  </si>
  <si>
    <t>67/050243</t>
  </si>
  <si>
    <t>67/070346</t>
  </si>
  <si>
    <t xml:space="preserve"> 10/9/24</t>
  </si>
  <si>
    <t xml:space="preserve"> 31/7/24</t>
  </si>
  <si>
    <t>67/050252</t>
  </si>
  <si>
    <t>67/070174</t>
  </si>
  <si>
    <t>67/070194</t>
  </si>
  <si>
    <t>67/070124</t>
  </si>
  <si>
    <t>67/070339</t>
  </si>
  <si>
    <t>67/080136</t>
  </si>
  <si>
    <t xml:space="preserve"> 11/9/24</t>
  </si>
  <si>
    <t>67/070422</t>
  </si>
  <si>
    <t>67/080416</t>
  </si>
  <si>
    <t xml:space="preserve"> 13/9/24</t>
  </si>
  <si>
    <t>67/050371</t>
  </si>
  <si>
    <t>67/050370</t>
  </si>
  <si>
    <t>67/050369</t>
  </si>
  <si>
    <t>67/050368</t>
  </si>
  <si>
    <t>67/050385</t>
  </si>
  <si>
    <t xml:space="preserve"> 17/9/24</t>
  </si>
  <si>
    <t>67/080286</t>
  </si>
  <si>
    <t>67/080446</t>
  </si>
  <si>
    <t>67/080370</t>
  </si>
  <si>
    <t>ศาล 1นง-4702</t>
  </si>
  <si>
    <t>67/0800360</t>
  </si>
  <si>
    <t>67/080114</t>
  </si>
  <si>
    <t>ศาล 1ขอ-2761</t>
  </si>
  <si>
    <t>67/080139</t>
  </si>
  <si>
    <t>ศาล 1ขอ-2766</t>
  </si>
  <si>
    <t>67/070206</t>
  </si>
  <si>
    <t>ศาล 41-6709</t>
  </si>
  <si>
    <t>67/070006</t>
  </si>
  <si>
    <t xml:space="preserve"> 19/9/24</t>
  </si>
  <si>
    <t xml:space="preserve"> 20/9/24</t>
  </si>
  <si>
    <t>67/070379</t>
  </si>
  <si>
    <t>I.A. chemical</t>
  </si>
  <si>
    <t>67/080448</t>
  </si>
  <si>
    <t>67/030386</t>
  </si>
  <si>
    <t xml:space="preserve"> 23/9/24</t>
  </si>
  <si>
    <t xml:space="preserve"> 24/9/24</t>
  </si>
  <si>
    <t>67/080418</t>
  </si>
  <si>
    <t>ฮฐ-7253</t>
  </si>
  <si>
    <t xml:space="preserve">บธ-5888        </t>
  </si>
  <si>
    <t>67/090340</t>
  </si>
  <si>
    <t>Laundry</t>
  </si>
  <si>
    <t xml:space="preserve"> 25/9/24</t>
  </si>
  <si>
    <t xml:space="preserve"> 26/9/24</t>
  </si>
  <si>
    <t>67/080466</t>
  </si>
  <si>
    <t>67/080463</t>
  </si>
  <si>
    <t>67/080388</t>
  </si>
  <si>
    <t xml:space="preserve">  27/9/24</t>
  </si>
  <si>
    <t xml:space="preserve"> 27/9/24</t>
  </si>
  <si>
    <t>67/080138</t>
  </si>
  <si>
    <t>67/060319</t>
  </si>
  <si>
    <t>67/080315</t>
  </si>
  <si>
    <t>67/060138</t>
  </si>
  <si>
    <t xml:space="preserve"> 30/9/24</t>
  </si>
  <si>
    <t>66/050196</t>
  </si>
  <si>
    <t>67/050303</t>
  </si>
  <si>
    <t>66/080401</t>
  </si>
  <si>
    <t>66/100270</t>
  </si>
  <si>
    <t>67/030364</t>
  </si>
  <si>
    <t>66/090420</t>
  </si>
  <si>
    <t>66/070421</t>
  </si>
  <si>
    <t>67/010132</t>
  </si>
  <si>
    <t>67/080015</t>
  </si>
  <si>
    <t>67/090164</t>
  </si>
  <si>
    <t>กรมสวัสดิ์ 4ขฎ-2618</t>
  </si>
  <si>
    <t>67/090235</t>
  </si>
  <si>
    <t xml:space="preserve"> 1/10/24</t>
  </si>
  <si>
    <t>67/090361</t>
  </si>
  <si>
    <t>Airportal</t>
  </si>
  <si>
    <t>67/090167</t>
  </si>
  <si>
    <t>กรมพัฒน์วัดธาตุทอง 7กฮ-7096</t>
  </si>
  <si>
    <t>67/080435</t>
  </si>
  <si>
    <t>67/060272</t>
  </si>
  <si>
    <t>67/050126</t>
  </si>
  <si>
    <t>67/040255</t>
  </si>
  <si>
    <t xml:space="preserve"> 3/10/24</t>
  </si>
  <si>
    <t xml:space="preserve"> 2/10/24</t>
  </si>
  <si>
    <t>67/080267</t>
  </si>
  <si>
    <t>สิทธิศักดิ์</t>
  </si>
  <si>
    <t>67/090240</t>
  </si>
  <si>
    <t>67/090092</t>
  </si>
  <si>
    <t>บก.ปคบ. 09862</t>
  </si>
  <si>
    <t>67/090206</t>
  </si>
  <si>
    <t xml:space="preserve">3กอ-678        </t>
  </si>
  <si>
    <t xml:space="preserve"> 7/10/24</t>
  </si>
  <si>
    <t xml:space="preserve">2ฒง-3190 </t>
  </si>
  <si>
    <t>67/100114</t>
  </si>
  <si>
    <t xml:space="preserve"> 12/10/24</t>
  </si>
  <si>
    <t xml:space="preserve"> 15/10/24</t>
  </si>
  <si>
    <t xml:space="preserve"> 18/10/24</t>
  </si>
  <si>
    <t xml:space="preserve"> 19/10/24</t>
  </si>
  <si>
    <t>67/100299</t>
  </si>
  <si>
    <t xml:space="preserve">รักษาความปลอดภัย 2ฒร-1363   </t>
  </si>
  <si>
    <t>นิรุตน์</t>
  </si>
  <si>
    <t xml:space="preserve">รักษาความปลอดภัย 2ฒร-1359       </t>
  </si>
  <si>
    <t>67/100290</t>
  </si>
  <si>
    <t>67/060285</t>
  </si>
  <si>
    <t xml:space="preserve">1ฒก-5311 </t>
  </si>
  <si>
    <t xml:space="preserve">นิษฏิญา </t>
  </si>
  <si>
    <t xml:space="preserve"> 22/10/24</t>
  </si>
  <si>
    <t>67/080271</t>
  </si>
  <si>
    <t>67/050127</t>
  </si>
  <si>
    <t>67/020112</t>
  </si>
  <si>
    <t>67/050336</t>
  </si>
  <si>
    <t>67/030441</t>
  </si>
  <si>
    <t>67/050184</t>
  </si>
  <si>
    <t>67/030063</t>
  </si>
  <si>
    <t>67/090239</t>
  </si>
  <si>
    <t>67/070431</t>
  </si>
  <si>
    <t>67/030304</t>
  </si>
  <si>
    <t>67/030033</t>
  </si>
  <si>
    <t xml:space="preserve"> 24/10/24</t>
  </si>
  <si>
    <t xml:space="preserve">สยามวุ้ดแลนด์ </t>
  </si>
  <si>
    <t xml:space="preserve">ศต-2518        </t>
  </si>
  <si>
    <t>67/100405</t>
  </si>
  <si>
    <t xml:space="preserve"> 25/10/24</t>
  </si>
  <si>
    <t>67/040014</t>
  </si>
  <si>
    <t xml:space="preserve"> 28/10/24</t>
  </si>
  <si>
    <t xml:space="preserve"> 26/10/24</t>
  </si>
  <si>
    <t xml:space="preserve">ยว-5089 </t>
  </si>
  <si>
    <t>67/100458</t>
  </si>
  <si>
    <t>P &amp; S Extream</t>
  </si>
  <si>
    <t>พิษณุ</t>
  </si>
  <si>
    <t>67/070429</t>
  </si>
  <si>
    <t>4ขภ-4952</t>
  </si>
  <si>
    <t>67/080026</t>
  </si>
  <si>
    <t>67/080424</t>
  </si>
  <si>
    <t>AIG 7กจ-869</t>
  </si>
  <si>
    <t xml:space="preserve"> 31/10/24</t>
  </si>
  <si>
    <t>67/100204</t>
  </si>
  <si>
    <t xml:space="preserve">ฮน-1051 </t>
  </si>
  <si>
    <t>Nijawan/งวดที่ 1</t>
  </si>
  <si>
    <t xml:space="preserve"> 4/11/24</t>
  </si>
  <si>
    <t xml:space="preserve"> 5/11/24</t>
  </si>
  <si>
    <t>67/070380</t>
  </si>
  <si>
    <t>ศาล</t>
  </si>
  <si>
    <t>67/070130</t>
  </si>
  <si>
    <t xml:space="preserve"> 1/11/24</t>
  </si>
  <si>
    <t xml:space="preserve"> 6/11/24</t>
  </si>
  <si>
    <t>Nijawan/งวดที่ 2</t>
  </si>
  <si>
    <t>67/110073</t>
  </si>
  <si>
    <t>4กผ-6000</t>
  </si>
  <si>
    <t>พี่แว่น batman</t>
  </si>
  <si>
    <t xml:space="preserve"> 9/11/24</t>
  </si>
  <si>
    <t xml:space="preserve"> 11/11/24</t>
  </si>
  <si>
    <t xml:space="preserve"> 12/11/24</t>
  </si>
  <si>
    <t>67/100239</t>
  </si>
  <si>
    <t>67/080420</t>
  </si>
  <si>
    <t>67/100408</t>
  </si>
  <si>
    <t>67/100347</t>
  </si>
  <si>
    <t>67/110010</t>
  </si>
  <si>
    <t xml:space="preserve">2ฒษ-5178  </t>
  </si>
  <si>
    <t>67/110187</t>
  </si>
  <si>
    <t>ประตูน้ำวัน</t>
  </si>
  <si>
    <t>SOMCHAI</t>
  </si>
  <si>
    <t>JEERASAK</t>
  </si>
  <si>
    <t xml:space="preserve"> 13/11/24</t>
  </si>
  <si>
    <t xml:space="preserve"> 7/11/24</t>
  </si>
  <si>
    <t xml:space="preserve">2ฒษ-5178       </t>
  </si>
  <si>
    <t xml:space="preserve">67/110202     </t>
  </si>
  <si>
    <t xml:space="preserve"> 15/11/24</t>
  </si>
  <si>
    <t xml:space="preserve"> 19/11/24</t>
  </si>
  <si>
    <t xml:space="preserve">ฌร-5522.       </t>
  </si>
  <si>
    <t>67/110179</t>
  </si>
  <si>
    <t xml:space="preserve">5ขง-2836  </t>
  </si>
  <si>
    <t>67/110318</t>
  </si>
  <si>
    <t xml:space="preserve"> 22/11/24</t>
  </si>
  <si>
    <t xml:space="preserve"> 25/11/24</t>
  </si>
  <si>
    <t>โอนเงินเกิน</t>
  </si>
  <si>
    <t xml:space="preserve"> 26/11/24</t>
  </si>
  <si>
    <t>ประสิทธิ์ mansion</t>
  </si>
  <si>
    <t>67/100387</t>
  </si>
  <si>
    <t>67/100388</t>
  </si>
  <si>
    <t>67/110082</t>
  </si>
  <si>
    <t>กรมสวัสดิ์ 4ขง-174</t>
  </si>
  <si>
    <t>67/100507</t>
  </si>
  <si>
    <t>67/110106</t>
  </si>
  <si>
    <t>67/110092</t>
  </si>
  <si>
    <t xml:space="preserve"> 29/11/24</t>
  </si>
  <si>
    <t xml:space="preserve"> 2/12/24</t>
  </si>
  <si>
    <t xml:space="preserve"> 3/12/24</t>
  </si>
  <si>
    <t xml:space="preserve"> 4/12/24</t>
  </si>
  <si>
    <t>67/070201</t>
  </si>
  <si>
    <t>67/110007</t>
  </si>
  <si>
    <t>ศาล 3ขฆ-9623</t>
  </si>
  <si>
    <t>67/090353</t>
  </si>
  <si>
    <t>67/100416</t>
  </si>
  <si>
    <t>ศาล 1ขอ-2747</t>
  </si>
  <si>
    <t>ศาล 1ขอ-2765</t>
  </si>
  <si>
    <t xml:space="preserve"> 9/12/24</t>
  </si>
  <si>
    <t xml:space="preserve"> 11/12/24</t>
  </si>
  <si>
    <t xml:space="preserve"> 12/12/24</t>
  </si>
  <si>
    <t>67/110075</t>
  </si>
  <si>
    <t>67/110087</t>
  </si>
  <si>
    <t>สถาบันศาล 1นง-6755</t>
  </si>
  <si>
    <t>67/110111</t>
  </si>
  <si>
    <t>สถาบันศาล 1นง-4630</t>
  </si>
  <si>
    <t>67/100412</t>
  </si>
  <si>
    <t>กรมส่ง รวมเรื่อง</t>
  </si>
  <si>
    <t>67/100158</t>
  </si>
  <si>
    <t>67/100161</t>
  </si>
  <si>
    <t>67/100157</t>
  </si>
  <si>
    <t>67/100402</t>
  </si>
  <si>
    <t>67/030413</t>
  </si>
  <si>
    <t>67/100159</t>
  </si>
  <si>
    <t>67/110204</t>
  </si>
  <si>
    <t>67/110402</t>
  </si>
  <si>
    <t>67/110420</t>
  </si>
  <si>
    <t>กรมสวัสดิ์ 6กก-1320</t>
  </si>
  <si>
    <t>67/110226</t>
  </si>
  <si>
    <t>67/100528</t>
  </si>
  <si>
    <t>67/110286</t>
  </si>
  <si>
    <t xml:space="preserve">รักษาความปลอดภัย 2ฒร-1357       </t>
  </si>
  <si>
    <t>67/120167</t>
  </si>
  <si>
    <t xml:space="preserve"> 13/12/24</t>
  </si>
  <si>
    <t>กิตติศักดิ์</t>
  </si>
  <si>
    <t>o</t>
  </si>
  <si>
    <t>sCG</t>
  </si>
  <si>
    <t xml:space="preserve">3กฒ-5197   </t>
  </si>
  <si>
    <t>67/120171</t>
  </si>
  <si>
    <t>legacy</t>
  </si>
  <si>
    <t xml:space="preserve"> 17/12/24</t>
  </si>
  <si>
    <t xml:space="preserve"> 18/12/24</t>
  </si>
  <si>
    <t>67/090071</t>
  </si>
  <si>
    <t>67/050398</t>
  </si>
  <si>
    <t>67/100433</t>
  </si>
  <si>
    <t xml:space="preserve"> 20/12/24</t>
  </si>
  <si>
    <t xml:space="preserve"> 21/12/24</t>
  </si>
  <si>
    <t xml:space="preserve"> 23/12/24</t>
  </si>
  <si>
    <t xml:space="preserve"> 24/12/24</t>
  </si>
  <si>
    <t>67/120379</t>
  </si>
  <si>
    <t xml:space="preserve">2ฒร-1360 </t>
  </si>
  <si>
    <t xml:space="preserve">1ขถ-6955       </t>
  </si>
  <si>
    <t>จิระเภสัช</t>
  </si>
  <si>
    <t>67/120359</t>
  </si>
  <si>
    <t xml:space="preserve"> 19/12/24</t>
  </si>
  <si>
    <t>67/070031</t>
  </si>
  <si>
    <t>67/060356</t>
  </si>
  <si>
    <t xml:space="preserve"> 25/12/24</t>
  </si>
  <si>
    <t>67/120410</t>
  </si>
  <si>
    <t xml:space="preserve">ชป-6463    </t>
  </si>
  <si>
    <t>siriwan</t>
  </si>
  <si>
    <t>from Kbank17904</t>
  </si>
  <si>
    <t>FROM BOT X2563</t>
  </si>
  <si>
    <t>67/100498</t>
  </si>
  <si>
    <t>67/110104</t>
  </si>
  <si>
    <t>ศาล 41-8291</t>
  </si>
  <si>
    <t>67/110405</t>
  </si>
  <si>
    <t>ศาล 1นง-6779</t>
  </si>
  <si>
    <t xml:space="preserve">TC. Garage 2ขฌ-2320       </t>
  </si>
  <si>
    <t>67/120397</t>
  </si>
  <si>
    <t xml:space="preserve"> 27/12/24</t>
  </si>
  <si>
    <t xml:space="preserve"> 30/12/24</t>
  </si>
  <si>
    <t xml:space="preserve"> 2/1/25</t>
  </si>
  <si>
    <t>from BOT X2563</t>
  </si>
  <si>
    <t xml:space="preserve"> 6/1/25</t>
  </si>
  <si>
    <t xml:space="preserve"> 28/12/24</t>
  </si>
  <si>
    <t>67/100436</t>
  </si>
  <si>
    <t>ศาล 1นง-4619</t>
  </si>
  <si>
    <t>67/100059</t>
  </si>
  <si>
    <t>67/100061</t>
  </si>
  <si>
    <t xml:space="preserve"> 7/1/25</t>
  </si>
  <si>
    <t xml:space="preserve">FROM KTB X0245 </t>
  </si>
  <si>
    <t xml:space="preserve"> 26/12/24</t>
  </si>
  <si>
    <t>2ขณ-3400</t>
  </si>
  <si>
    <t>68/010053</t>
  </si>
  <si>
    <t>มิซึโมะโตะ</t>
  </si>
  <si>
    <t>68/010012</t>
  </si>
  <si>
    <t>อินเตอร์เนชั่นแนล คอมพิวติ้ง</t>
  </si>
  <si>
    <t>พี่แว่น</t>
  </si>
  <si>
    <t>67/110441</t>
  </si>
  <si>
    <t>67/110225</t>
  </si>
  <si>
    <t>67/110163</t>
  </si>
  <si>
    <t>67/120278</t>
  </si>
  <si>
    <t xml:space="preserve"> 9/1/25</t>
  </si>
  <si>
    <t xml:space="preserve"> 13/1/25</t>
  </si>
  <si>
    <t xml:space="preserve"> 11/1/25</t>
  </si>
  <si>
    <t>68/010102</t>
  </si>
  <si>
    <t xml:space="preserve">รักษาความปลอดภัย ลินฟ็อกซ์  2ฒร-1363   </t>
  </si>
  <si>
    <t>นิติรุจน์</t>
  </si>
  <si>
    <t>67/060388</t>
  </si>
  <si>
    <t xml:space="preserve"> 15/1/25</t>
  </si>
  <si>
    <t>67/050045</t>
  </si>
  <si>
    <t>67/120092</t>
  </si>
  <si>
    <t xml:space="preserve"> 16/1/25</t>
  </si>
  <si>
    <t xml:space="preserve">กพ-5395        </t>
  </si>
  <si>
    <t>67/070070</t>
  </si>
  <si>
    <t>67/110056</t>
  </si>
  <si>
    <t xml:space="preserve">ออโต้โมชั่นเวิร์ค </t>
  </si>
  <si>
    <t>วิชาญ</t>
  </si>
  <si>
    <t>SUPATTAR</t>
  </si>
  <si>
    <t>68/010164</t>
  </si>
  <si>
    <t xml:space="preserve">7กช-5687 </t>
  </si>
  <si>
    <t xml:space="preserve">เอนเนอร์ยี่ ควอลิตี้ เซอร์วิส </t>
  </si>
  <si>
    <t>โซออน</t>
  </si>
  <si>
    <t>ฒข-1777</t>
  </si>
  <si>
    <t>68/010070</t>
  </si>
  <si>
    <t xml:space="preserve"> 17/1/25</t>
  </si>
  <si>
    <t>67/090087</t>
  </si>
  <si>
    <t xml:space="preserve"> 20/1/25</t>
  </si>
  <si>
    <t xml:space="preserve"> 18/1/25</t>
  </si>
  <si>
    <t>67/110252</t>
  </si>
  <si>
    <t>67/110110</t>
  </si>
  <si>
    <t>ศาล 1นง-6725</t>
  </si>
  <si>
    <t xml:space="preserve"> 22/1/25</t>
  </si>
  <si>
    <t xml:space="preserve"> 23/1/25</t>
  </si>
  <si>
    <t xml:space="preserve">บบ-3474        </t>
  </si>
  <si>
    <t>68/010287</t>
  </si>
  <si>
    <t>KJW</t>
  </si>
  <si>
    <t xml:space="preserve">จารวี </t>
  </si>
  <si>
    <t xml:space="preserve"> 27/1/25</t>
  </si>
  <si>
    <t xml:space="preserve">2กภ-765  </t>
  </si>
  <si>
    <t>68/010391</t>
  </si>
  <si>
    <t>ณัฐพงศ์แทรกเตอร์</t>
  </si>
  <si>
    <t>PHONGPHAT</t>
  </si>
  <si>
    <t xml:space="preserve"> 29/1/25</t>
  </si>
  <si>
    <t>67/070421</t>
  </si>
  <si>
    <t>67/110459</t>
  </si>
  <si>
    <t>67/120160</t>
  </si>
  <si>
    <t>ศาล 1นง-4633</t>
  </si>
  <si>
    <t>67/120213</t>
  </si>
  <si>
    <t>ศาล 1นง-4714</t>
  </si>
  <si>
    <t>67/080192</t>
  </si>
  <si>
    <t xml:space="preserve"> 31/1/25</t>
  </si>
  <si>
    <t xml:space="preserve"> 30/1/25</t>
  </si>
  <si>
    <t>67/110458</t>
  </si>
  <si>
    <t>67/120042</t>
  </si>
  <si>
    <t xml:space="preserve"> 3/2/25</t>
  </si>
  <si>
    <t>T.C. garage</t>
  </si>
  <si>
    <t xml:space="preserve">ฌผ-2485        </t>
  </si>
  <si>
    <t xml:space="preserve">68/010413  </t>
  </si>
  <si>
    <t xml:space="preserve"> 4/2/25</t>
  </si>
  <si>
    <t>พิสิฐพงศ์ทรานสปอร์ต</t>
  </si>
  <si>
    <t>68/010478</t>
  </si>
  <si>
    <t xml:space="preserve">นจ-1993 </t>
  </si>
  <si>
    <t xml:space="preserve">70-7967        </t>
  </si>
  <si>
    <t>68/020024</t>
  </si>
  <si>
    <t>จารวี</t>
  </si>
  <si>
    <t xml:space="preserve"> 5/2/25</t>
  </si>
  <si>
    <t>67/100427</t>
  </si>
  <si>
    <t>ตชด. 57613</t>
  </si>
  <si>
    <t xml:space="preserve"> 6/2/25</t>
  </si>
  <si>
    <t>68/020069</t>
  </si>
  <si>
    <t xml:space="preserve"> 7/2/25</t>
  </si>
  <si>
    <t>67/120211</t>
  </si>
  <si>
    <t xml:space="preserve"> 8/2/25</t>
  </si>
  <si>
    <t xml:space="preserve"> 10/2/25</t>
  </si>
  <si>
    <t>68/020025</t>
  </si>
  <si>
    <t xml:space="preserve">บบ-5351 </t>
  </si>
  <si>
    <t>68/010207</t>
  </si>
  <si>
    <t xml:space="preserve"> 12/2/25</t>
  </si>
  <si>
    <t>ณัฐวุฒิ</t>
  </si>
  <si>
    <t>68/020167</t>
  </si>
  <si>
    <t>5กญ-9917</t>
  </si>
  <si>
    <t xml:space="preserve"> 11/2/25</t>
  </si>
  <si>
    <t>67/120429</t>
  </si>
  <si>
    <t xml:space="preserve">กจ-8899 </t>
  </si>
  <si>
    <t xml:space="preserve"> 13/2/25</t>
  </si>
  <si>
    <t>68/020178</t>
  </si>
  <si>
    <t>A.L.P</t>
  </si>
  <si>
    <t xml:space="preserve">6กณ-9654       </t>
  </si>
  <si>
    <t>68/020177</t>
  </si>
  <si>
    <t>Mineral</t>
  </si>
  <si>
    <t xml:space="preserve"> 15/2/25</t>
  </si>
  <si>
    <t>68/010199</t>
  </si>
  <si>
    <t xml:space="preserve">ฮว-3144.   </t>
  </si>
  <si>
    <t>ศรีประชายนต์</t>
  </si>
  <si>
    <t>68/020215</t>
  </si>
  <si>
    <t xml:space="preserve">2ฒร-1364       </t>
  </si>
  <si>
    <t xml:space="preserve"> 14/2/25</t>
  </si>
  <si>
    <t xml:space="preserve"> 17/2/25</t>
  </si>
  <si>
    <t xml:space="preserve">9กบ-1362          </t>
  </si>
  <si>
    <t>68/010142</t>
  </si>
  <si>
    <t>inthania</t>
  </si>
  <si>
    <t>67/090285</t>
  </si>
  <si>
    <t xml:space="preserve"> 18/2/25</t>
  </si>
  <si>
    <t>68/010044</t>
  </si>
  <si>
    <t>68/010153</t>
  </si>
  <si>
    <t xml:space="preserve">5ขจ-2081       </t>
  </si>
  <si>
    <t>เงินติดล้อ</t>
  </si>
  <si>
    <t>68/020211</t>
  </si>
  <si>
    <t xml:space="preserve"> 19/2/25</t>
  </si>
  <si>
    <t xml:space="preserve"> 20/2/25</t>
  </si>
  <si>
    <t xml:space="preserve"> 21/2/25</t>
  </si>
  <si>
    <t>67/120174</t>
  </si>
  <si>
    <t>ศาล 1นง-4631</t>
  </si>
  <si>
    <t>67/110453</t>
  </si>
  <si>
    <t xml:space="preserve"> 24/2/25</t>
  </si>
  <si>
    <t xml:space="preserve"> 25/2/25</t>
  </si>
  <si>
    <t>67/120056</t>
  </si>
  <si>
    <t>สถาบันศาล 3ขง-643</t>
  </si>
  <si>
    <t>68/010138</t>
  </si>
  <si>
    <t>67/120298</t>
  </si>
  <si>
    <t xml:space="preserve">4กผ-6000       </t>
  </si>
  <si>
    <t>68/020305</t>
  </si>
  <si>
    <t xml:space="preserve"> 26/2/25</t>
  </si>
  <si>
    <t xml:space="preserve"> 28/2/25</t>
  </si>
  <si>
    <t>68/010352</t>
  </si>
  <si>
    <t>68/010078</t>
  </si>
  <si>
    <t>ศาล 1นง-4720</t>
  </si>
  <si>
    <t>ศาล 1นง-6733</t>
  </si>
  <si>
    <t>68/010205</t>
  </si>
  <si>
    <t xml:space="preserve"> 1/3/25</t>
  </si>
  <si>
    <t>นาง จารวี ลักขณาวง</t>
  </si>
  <si>
    <t xml:space="preserve">นจ-1993        </t>
  </si>
  <si>
    <t>68/020440</t>
  </si>
  <si>
    <t xml:space="preserve"> 3/3/25</t>
  </si>
  <si>
    <t xml:space="preserve"> 4/3/25</t>
  </si>
  <si>
    <t>67/110348</t>
  </si>
  <si>
    <t>67/110349</t>
  </si>
  <si>
    <t>67/110347</t>
  </si>
  <si>
    <t>67/110346</t>
  </si>
  <si>
    <t>68/020096</t>
  </si>
  <si>
    <t>68/010089</t>
  </si>
  <si>
    <t xml:space="preserve"> 5/3/25</t>
  </si>
  <si>
    <t xml:space="preserve"> 6/3/25</t>
  </si>
  <si>
    <t>68/010152</t>
  </si>
  <si>
    <t>68/010329</t>
  </si>
  <si>
    <t>68/010157</t>
  </si>
  <si>
    <t>68/010158</t>
  </si>
  <si>
    <t xml:space="preserve"> 7/3/25</t>
  </si>
  <si>
    <t xml:space="preserve"> 10/3/25</t>
  </si>
  <si>
    <t>กรุงเทพเอ็น</t>
  </si>
  <si>
    <t xml:space="preserve"> 11/3/25</t>
  </si>
  <si>
    <t>68/020427</t>
  </si>
  <si>
    <t xml:space="preserve">วร-2415 </t>
  </si>
  <si>
    <t>SS travel service</t>
  </si>
  <si>
    <t>SARAWUT MATHATAN</t>
  </si>
  <si>
    <t>68/030102</t>
  </si>
  <si>
    <t xml:space="preserve">7กฬ-12     </t>
  </si>
  <si>
    <t>Together</t>
  </si>
  <si>
    <t>67/120022</t>
  </si>
  <si>
    <t xml:space="preserve"> 14/3/25</t>
  </si>
  <si>
    <t>68/020343</t>
  </si>
  <si>
    <t>67/080415</t>
  </si>
  <si>
    <t>68/020363</t>
  </si>
  <si>
    <t>68/010094</t>
  </si>
  <si>
    <t xml:space="preserve">4ขว-8272       </t>
  </si>
  <si>
    <t>68/030262</t>
  </si>
  <si>
    <t xml:space="preserve"> 17/3/25</t>
  </si>
  <si>
    <t>NOPPON CHAI++BAYA</t>
  </si>
  <si>
    <t xml:space="preserve"> 18/3/25</t>
  </si>
  <si>
    <t>18/3/25</t>
  </si>
  <si>
    <t xml:space="preserve">2ขด-5897       </t>
  </si>
  <si>
    <t xml:space="preserve">ตื่นเต้น  จำกัด  </t>
  </si>
  <si>
    <t>68/030077</t>
  </si>
  <si>
    <t>68/020021</t>
  </si>
  <si>
    <t>ศาล 1นง-6762</t>
  </si>
  <si>
    <t>68/020387</t>
  </si>
  <si>
    <t>68/010322</t>
  </si>
  <si>
    <t>68/010412</t>
  </si>
  <si>
    <t xml:space="preserve"> 19/3/25</t>
  </si>
  <si>
    <t>68/020345</t>
  </si>
  <si>
    <t xml:space="preserve"> 20/3/25</t>
  </si>
  <si>
    <t>มินเนอรัล แอนด์ เคมีคอล</t>
  </si>
  <si>
    <t xml:space="preserve">6กณ-9654  </t>
  </si>
  <si>
    <t>68/030270</t>
  </si>
  <si>
    <t xml:space="preserve"> 22/3/25</t>
  </si>
  <si>
    <t xml:space="preserve"> 24/3/25</t>
  </si>
  <si>
    <t xml:space="preserve">ฮษ-2223        </t>
  </si>
  <si>
    <t xml:space="preserve">68/030334      </t>
  </si>
  <si>
    <t>SIRIWAN RATTA</t>
  </si>
  <si>
    <t xml:space="preserve"> 25/3/25</t>
  </si>
  <si>
    <t xml:space="preserve">KBANK X0179 04 </t>
  </si>
  <si>
    <t>68/020056</t>
  </si>
  <si>
    <t>28/3/25</t>
  </si>
  <si>
    <t xml:space="preserve"> 26/3/25</t>
  </si>
  <si>
    <t>67/080488</t>
  </si>
  <si>
    <t xml:space="preserve"> 2/4/25</t>
  </si>
  <si>
    <t>67/050300</t>
  </si>
  <si>
    <t xml:space="preserve"> 3/4/25</t>
  </si>
  <si>
    <t xml:space="preserve"> 11/4/25</t>
  </si>
  <si>
    <t xml:space="preserve"> 18/4/25</t>
  </si>
  <si>
    <t>29/3/25</t>
  </si>
  <si>
    <t xml:space="preserve"> 5/4/25</t>
  </si>
  <si>
    <t xml:space="preserve"> 10/4/25</t>
  </si>
  <si>
    <t xml:space="preserve"> 15/4/25</t>
  </si>
  <si>
    <t xml:space="preserve"> 16/4/25</t>
  </si>
  <si>
    <t>นาย พสิษฐ สมจรรยาก</t>
  </si>
  <si>
    <t>นางสาว กาญจนา ทองเ++</t>
  </si>
  <si>
    <t xml:space="preserve">5กฉ-7908    </t>
  </si>
  <si>
    <t>68/040129</t>
  </si>
  <si>
    <t>text &amp; general</t>
  </si>
  <si>
    <t xml:space="preserve">1กม-5552  </t>
  </si>
  <si>
    <t>68/040061</t>
  </si>
  <si>
    <t>มาเบลกรุ๊ป</t>
  </si>
  <si>
    <t>68/020318</t>
  </si>
  <si>
    <t>68/010009</t>
  </si>
  <si>
    <t>68/020159</t>
  </si>
  <si>
    <t>68/030283</t>
  </si>
  <si>
    <t>65/050024</t>
  </si>
  <si>
    <t>68/020244</t>
  </si>
  <si>
    <t>มั้งกี้ร็อก</t>
  </si>
  <si>
    <t xml:space="preserve">พก-9292        </t>
  </si>
  <si>
    <t>ศิรานี</t>
  </si>
  <si>
    <t>67/030083</t>
  </si>
  <si>
    <t xml:space="preserve"> 21/4/25</t>
  </si>
  <si>
    <t xml:space="preserve">68/020284   </t>
  </si>
  <si>
    <t xml:space="preserve">เอ็ม วี เอ เอ็นยิเนียริ่ง </t>
  </si>
  <si>
    <t xml:space="preserve">1ขท-2764       </t>
  </si>
  <si>
    <t xml:space="preserve">BOT X2563 </t>
  </si>
  <si>
    <t>กรมส่งรวมเรื่อง</t>
  </si>
  <si>
    <t xml:space="preserve"> 23/4/25</t>
  </si>
  <si>
    <t>67/120094</t>
  </si>
  <si>
    <t xml:space="preserve"> 22/4/25</t>
  </si>
  <si>
    <t xml:space="preserve"> KTB X0011 N++</t>
  </si>
  <si>
    <t>67/110230</t>
  </si>
  <si>
    <t>ถท-7680</t>
  </si>
  <si>
    <t xml:space="preserve"> 25/4/25</t>
  </si>
  <si>
    <t xml:space="preserve"> 24/4/25</t>
  </si>
  <si>
    <t>68/030307</t>
  </si>
  <si>
    <t>68/030004</t>
  </si>
  <si>
    <t>สป. 1นช-8018</t>
  </si>
  <si>
    <t>68/020199</t>
  </si>
  <si>
    <t>ศาล 1นง-6756</t>
  </si>
  <si>
    <t>68/020064</t>
  </si>
  <si>
    <t>ศาล 1นง-4698</t>
  </si>
  <si>
    <t xml:space="preserve"> 28/4/25</t>
  </si>
  <si>
    <t>Mc international</t>
  </si>
  <si>
    <t xml:space="preserve"> 29/4/25</t>
  </si>
  <si>
    <t>68/030080</t>
  </si>
  <si>
    <t>68/020052</t>
  </si>
  <si>
    <t>68/030040</t>
  </si>
  <si>
    <t xml:space="preserve"> 30/4/25</t>
  </si>
  <si>
    <t xml:space="preserve">2ฒร-1358        </t>
  </si>
  <si>
    <t>68/040319</t>
  </si>
  <si>
    <t xml:space="preserve"> 2/5/25</t>
  </si>
  <si>
    <t xml:space="preserve"> 5/5/25</t>
  </si>
  <si>
    <t xml:space="preserve"> 6/5/25</t>
  </si>
  <si>
    <t>68/030079</t>
  </si>
  <si>
    <t>68/030099</t>
  </si>
  <si>
    <t>68/030105</t>
  </si>
  <si>
    <t>67/090282</t>
  </si>
  <si>
    <t>67/070300</t>
  </si>
  <si>
    <t>67/100271</t>
  </si>
  <si>
    <t>67/100409</t>
  </si>
  <si>
    <t>67/060367</t>
  </si>
  <si>
    <t>68/020374</t>
  </si>
  <si>
    <t xml:space="preserve"> 8/5/25</t>
  </si>
  <si>
    <t>68/030353</t>
  </si>
  <si>
    <t>68/030051</t>
  </si>
  <si>
    <t>ศาล 1นง-4685</t>
  </si>
  <si>
    <t>68/030049</t>
  </si>
  <si>
    <t xml:space="preserve"> 13/5/25</t>
  </si>
  <si>
    <t xml:space="preserve"> 14/5/25</t>
  </si>
  <si>
    <t>68/050133</t>
  </si>
  <si>
    <t xml:space="preserve">2ขผ-9481.  </t>
  </si>
  <si>
    <t>คาร์แทรก</t>
  </si>
  <si>
    <t xml:space="preserve">2ฒอ-5244       </t>
  </si>
  <si>
    <t>68/050181</t>
  </si>
  <si>
    <t xml:space="preserve"> 15/5/25</t>
  </si>
  <si>
    <t xml:space="preserve"> 16/5/25</t>
  </si>
  <si>
    <t xml:space="preserve"> 19/5/25</t>
  </si>
  <si>
    <t>68/010270</t>
  </si>
  <si>
    <t>67/120446</t>
  </si>
  <si>
    <t>ศาล 3ขฆ-9572</t>
  </si>
  <si>
    <t>68/010284</t>
  </si>
  <si>
    <t>68/010285</t>
  </si>
  <si>
    <t>68/040143</t>
  </si>
  <si>
    <t xml:space="preserve"> 20/5/25</t>
  </si>
  <si>
    <t xml:space="preserve"> 21/5/25</t>
  </si>
  <si>
    <t xml:space="preserve">68/040225 </t>
  </si>
  <si>
    <t>67/120096</t>
  </si>
  <si>
    <t>67/100269</t>
  </si>
  <si>
    <t>SMART KTB X2603 IEAT01311726++</t>
  </si>
  <si>
    <t>FROM KBANK X0179</t>
  </si>
  <si>
    <t>67/120337</t>
  </si>
  <si>
    <t xml:space="preserve">ฮน-8146 </t>
  </si>
  <si>
    <t>นิคมอุตสาหกรรม</t>
  </si>
  <si>
    <t xml:space="preserve"> 23/5/25</t>
  </si>
  <si>
    <t xml:space="preserve">KTB X0245 ธนาคารใน-กสร (245) </t>
  </si>
  <si>
    <t>68/040172</t>
  </si>
  <si>
    <t>68/040291</t>
  </si>
  <si>
    <t xml:space="preserve"> 26/5/25</t>
  </si>
  <si>
    <t>67/030301</t>
  </si>
  <si>
    <t>กรมโย 1นค-3691</t>
  </si>
  <si>
    <t xml:space="preserve"> 27/5/25</t>
  </si>
  <si>
    <t xml:space="preserve">2ฒน-303 </t>
  </si>
  <si>
    <t>68/050413</t>
  </si>
  <si>
    <t>ISO</t>
  </si>
  <si>
    <t xml:space="preserve"> 28/5/25</t>
  </si>
  <si>
    <t xml:space="preserve"> 29/5/25</t>
  </si>
  <si>
    <t>68/050421</t>
  </si>
  <si>
    <t xml:space="preserve">4กผ-6000 </t>
  </si>
  <si>
    <t xml:space="preserve"> 30/5/25</t>
  </si>
  <si>
    <t xml:space="preserve"> 5/6/25</t>
  </si>
  <si>
    <t>68/030227</t>
  </si>
  <si>
    <t xml:space="preserve"> 9/6/25</t>
  </si>
  <si>
    <t>STE กข-7000</t>
  </si>
  <si>
    <t xml:space="preserve">68/050333 </t>
  </si>
  <si>
    <t xml:space="preserve">68/060100  </t>
  </si>
  <si>
    <t xml:space="preserve">เนติพัฒน์ อินเตอร์เนชั่นแนล  </t>
  </si>
  <si>
    <t xml:space="preserve">5กต-8435       </t>
  </si>
  <si>
    <t>68/060104</t>
  </si>
  <si>
    <t>ศาล 1นง-4638</t>
  </si>
  <si>
    <t>67/060050</t>
  </si>
  <si>
    <t xml:space="preserve"> 11/6/25</t>
  </si>
  <si>
    <t xml:space="preserve">2ฒอ-5237       </t>
  </si>
  <si>
    <t xml:space="preserve">2ฒร-1349    </t>
  </si>
  <si>
    <t>68/060144</t>
  </si>
  <si>
    <t>68/060143</t>
  </si>
  <si>
    <t xml:space="preserve"> 12/6/25</t>
  </si>
  <si>
    <t xml:space="preserve">2ฒอ-5243  </t>
  </si>
  <si>
    <t>68/060160</t>
  </si>
  <si>
    <t xml:space="preserve"> 13/6/25</t>
  </si>
  <si>
    <t xml:space="preserve"> 16/6/25</t>
  </si>
  <si>
    <t>67/070351</t>
  </si>
  <si>
    <t xml:space="preserve"> 14/6/25</t>
  </si>
  <si>
    <t xml:space="preserve">2ฒอ-5244          </t>
  </si>
  <si>
    <t>68/060188</t>
  </si>
  <si>
    <t xml:space="preserve">2ฒร-1361    </t>
  </si>
  <si>
    <t>68/060187</t>
  </si>
  <si>
    <t xml:space="preserve">2ฒอ-5247  </t>
  </si>
  <si>
    <t>68/060186</t>
  </si>
  <si>
    <t>68/060177</t>
  </si>
  <si>
    <t xml:space="preserve">2ฒร-1366 </t>
  </si>
  <si>
    <t>2ฒร-1357</t>
  </si>
  <si>
    <t>68/060174</t>
  </si>
  <si>
    <t>Premium auto</t>
  </si>
  <si>
    <t xml:space="preserve">1ฒม-200        </t>
  </si>
  <si>
    <t>68/060059</t>
  </si>
  <si>
    <t>68/060026</t>
  </si>
  <si>
    <t xml:space="preserve">จรูญรัตน์ ขท-39 </t>
  </si>
  <si>
    <t>เอาเช็ค Big c สุขาภิบาล เข้าให้</t>
  </si>
  <si>
    <t>IA chemical</t>
  </si>
  <si>
    <t xml:space="preserve"> 17/6/25</t>
  </si>
  <si>
    <t>68/030414</t>
  </si>
  <si>
    <t xml:space="preserve"> 18/6/25</t>
  </si>
  <si>
    <t xml:space="preserve"> 19/6/25</t>
  </si>
  <si>
    <t>68/060139</t>
  </si>
  <si>
    <t>9กฉ-667</t>
  </si>
  <si>
    <t xml:space="preserve">เมืองไทยประกันภัย </t>
  </si>
  <si>
    <t>ศาล 1นง-4683</t>
  </si>
  <si>
    <t>68/040313</t>
  </si>
  <si>
    <t>ศาล 1นง-6761</t>
  </si>
  <si>
    <t>ศาล 1นง-6754</t>
  </si>
  <si>
    <t>68/040149</t>
  </si>
  <si>
    <t>68/040207</t>
  </si>
  <si>
    <t>68/040123</t>
  </si>
  <si>
    <t>ศาล 1นง-4725</t>
  </si>
  <si>
    <t>68/0401220</t>
  </si>
  <si>
    <t>สลับกัน</t>
  </si>
  <si>
    <t xml:space="preserve"> 20/6/25</t>
  </si>
  <si>
    <t xml:space="preserve"> 23/6/25</t>
  </si>
  <si>
    <t>68/060259</t>
  </si>
  <si>
    <t xml:space="preserve">ภฉ-8577    </t>
  </si>
  <si>
    <t>MDR inter</t>
  </si>
  <si>
    <t xml:space="preserve"> 24/6/25</t>
  </si>
  <si>
    <t>68/050292</t>
  </si>
  <si>
    <t>ตชด. 09399</t>
  </si>
  <si>
    <t>68/030480</t>
  </si>
  <si>
    <t>68/010338</t>
  </si>
  <si>
    <t>68/010337</t>
  </si>
  <si>
    <t>68/010339</t>
  </si>
  <si>
    <t xml:space="preserve"> 25/6/25</t>
  </si>
  <si>
    <t>68/060344</t>
  </si>
  <si>
    <t>34-0731</t>
  </si>
  <si>
    <t>Thai Travel service</t>
  </si>
  <si>
    <t>68/010335</t>
  </si>
  <si>
    <t>68/010342</t>
  </si>
  <si>
    <t>68/010336</t>
  </si>
  <si>
    <t xml:space="preserve"> 26/6/25</t>
  </si>
  <si>
    <t>68/050049</t>
  </si>
  <si>
    <t>68/050196</t>
  </si>
  <si>
    <t xml:space="preserve"> 27/6/25</t>
  </si>
  <si>
    <t xml:space="preserve"> 30/6/25</t>
  </si>
  <si>
    <t>68/050017</t>
  </si>
  <si>
    <t>68/040226</t>
  </si>
  <si>
    <t>68/050199</t>
  </si>
  <si>
    <t>68/060039</t>
  </si>
  <si>
    <t xml:space="preserve"> 2/7/25</t>
  </si>
  <si>
    <t>FROM BOT X2563 กรมบัญชีกลาง 04</t>
  </si>
  <si>
    <t>68/040221</t>
  </si>
  <si>
    <t>ศาล 1นง-4686</t>
  </si>
  <si>
    <t xml:space="preserve"> 1/7/25</t>
  </si>
  <si>
    <t>68/070007</t>
  </si>
  <si>
    <t xml:space="preserve">ฒฎ-5499 </t>
  </si>
  <si>
    <t>KBANK X5715 สถาบันพัฒนาข้าร</t>
  </si>
  <si>
    <t>68/050261</t>
  </si>
  <si>
    <t>68/050378</t>
  </si>
  <si>
    <t>68/040183</t>
  </si>
  <si>
    <t xml:space="preserve"> 3/7/25</t>
  </si>
  <si>
    <t>68/060045</t>
  </si>
  <si>
    <t xml:space="preserve"> 4/7/25</t>
  </si>
  <si>
    <t>68/050442</t>
  </si>
  <si>
    <t xml:space="preserve"> 7/7/25</t>
  </si>
  <si>
    <t>68/060356</t>
  </si>
  <si>
    <t xml:space="preserve">1กต-3418 </t>
  </si>
  <si>
    <t xml:space="preserve">เจเอสที เอ็นจิเนียริ่ง </t>
  </si>
  <si>
    <t xml:space="preserve"> 8/7/25</t>
  </si>
  <si>
    <t xml:space="preserve"> 9/7/25</t>
  </si>
  <si>
    <t>68/060199</t>
  </si>
  <si>
    <t>68/060203</t>
  </si>
  <si>
    <t>68/060030</t>
  </si>
  <si>
    <t>68/040262</t>
  </si>
  <si>
    <t>ศาล 3ขฆ-9552</t>
  </si>
  <si>
    <t>68/050319</t>
  </si>
  <si>
    <t>68/050446</t>
  </si>
  <si>
    <t>ศาล 3ขฆ-9590</t>
  </si>
  <si>
    <t>67/010352</t>
  </si>
  <si>
    <t>68/060179</t>
  </si>
  <si>
    <t xml:space="preserve"> 11/7/25</t>
  </si>
  <si>
    <t>68/070145</t>
  </si>
  <si>
    <t>สุทธิศักดิ์ สตูดิโอ</t>
  </si>
  <si>
    <t xml:space="preserve"> 14/7/25</t>
  </si>
  <si>
    <t xml:space="preserve"> 15/7/25</t>
  </si>
  <si>
    <t>68/070201</t>
  </si>
  <si>
    <t xml:space="preserve">ฮธ-9764    </t>
  </si>
  <si>
    <t>Time boardcast</t>
  </si>
  <si>
    <t xml:space="preserve"> 16/7/25</t>
  </si>
  <si>
    <t>68/030146</t>
  </si>
  <si>
    <t>68/050306</t>
  </si>
  <si>
    <t xml:space="preserve"> 18/7/25</t>
  </si>
  <si>
    <t xml:space="preserve"> 24/7/25</t>
  </si>
  <si>
    <t xml:space="preserve"> 25/7/25</t>
  </si>
  <si>
    <t xml:space="preserve"> 30/7/25</t>
  </si>
  <si>
    <t xml:space="preserve"> 31/7/25</t>
  </si>
  <si>
    <t xml:space="preserve"> 17/7/25</t>
  </si>
  <si>
    <t xml:space="preserve"> 19/7/25</t>
  </si>
  <si>
    <t xml:space="preserve"> 22/7/25</t>
  </si>
  <si>
    <t xml:space="preserve"> 23/7/25</t>
  </si>
  <si>
    <t xml:space="preserve"> 29/7/25</t>
  </si>
  <si>
    <t>TW group</t>
  </si>
  <si>
    <t>67/110184</t>
  </si>
  <si>
    <t>67/120120</t>
  </si>
  <si>
    <t>68/010343</t>
  </si>
  <si>
    <t>68/010340</t>
  </si>
  <si>
    <t>68/010341</t>
  </si>
  <si>
    <t>67/110024</t>
  </si>
  <si>
    <t>68/050385</t>
  </si>
  <si>
    <t>68/060044</t>
  </si>
  <si>
    <t>68/060051</t>
  </si>
  <si>
    <t>กรมสวัสดิ์ 1นข-9385</t>
  </si>
  <si>
    <t>68/050183</t>
  </si>
  <si>
    <t>68/050462</t>
  </si>
  <si>
    <t>68/050426</t>
  </si>
  <si>
    <t xml:space="preserve"> 4/8/25</t>
  </si>
  <si>
    <t>68/060338</t>
  </si>
  <si>
    <t xml:space="preserve"> 6/8/25</t>
  </si>
  <si>
    <t>68/080086</t>
  </si>
  <si>
    <t xml:space="preserve">6กข-5562       </t>
  </si>
  <si>
    <t xml:space="preserve"> 5/8/25</t>
  </si>
  <si>
    <t xml:space="preserve"> 7/8/25</t>
  </si>
  <si>
    <t xml:space="preserve"> 8/8/25</t>
  </si>
  <si>
    <t>68/050042</t>
  </si>
  <si>
    <t>68/060070</t>
  </si>
  <si>
    <t>68/060430</t>
  </si>
  <si>
    <t>กรมสวัสดิ์ 4ขฎ-2625</t>
  </si>
  <si>
    <t>68/060130</t>
  </si>
  <si>
    <t>68/060275</t>
  </si>
  <si>
    <t>68/070047</t>
  </si>
  <si>
    <t>68/060385</t>
  </si>
  <si>
    <t>68/080078</t>
  </si>
  <si>
    <t>ฆม-647</t>
  </si>
  <si>
    <t>บัซซิเนซซ์</t>
  </si>
  <si>
    <t xml:space="preserve">8กศ-4064   </t>
  </si>
  <si>
    <t>68/070255</t>
  </si>
  <si>
    <t>Trade Material</t>
  </si>
  <si>
    <t>68/070199</t>
  </si>
  <si>
    <t xml:space="preserve">ชฐ-1137 </t>
  </si>
  <si>
    <t xml:space="preserve"> 9/8/25</t>
  </si>
  <si>
    <t xml:space="preserve"> 11/8/25</t>
  </si>
  <si>
    <t xml:space="preserve"> 13/8/25</t>
  </si>
  <si>
    <t xml:space="preserve">อต-456 </t>
  </si>
  <si>
    <t>68/080122</t>
  </si>
  <si>
    <t>On cloud 9</t>
  </si>
  <si>
    <t xml:space="preserve">2ฒร-1352   </t>
  </si>
  <si>
    <t>68/080130</t>
  </si>
  <si>
    <t>68/070063</t>
  </si>
  <si>
    <t xml:space="preserve">วร-2415   </t>
  </si>
  <si>
    <t xml:space="preserve">ฎพ-2558    </t>
  </si>
  <si>
    <t>68/070360</t>
  </si>
  <si>
    <t xml:space="preserve"> 14/8/25</t>
  </si>
  <si>
    <t xml:space="preserve"> 15/8/25</t>
  </si>
  <si>
    <t>68/060331</t>
  </si>
  <si>
    <t>68/030154</t>
  </si>
  <si>
    <t xml:space="preserve"> 18/8/25</t>
  </si>
  <si>
    <t xml:space="preserve"> 22/8/25</t>
  </si>
  <si>
    <t xml:space="preserve"> 23/8/25</t>
  </si>
  <si>
    <t>นาย วุฒิพร หัสการ++</t>
  </si>
  <si>
    <t>MS SIRIWAN RATTANA++</t>
  </si>
  <si>
    <t xml:space="preserve"> 20/8/25</t>
  </si>
  <si>
    <t>68/050461</t>
  </si>
  <si>
    <t>68/070057</t>
  </si>
  <si>
    <t>68/070046</t>
  </si>
  <si>
    <t>สันทัด กรุ๊ป</t>
  </si>
  <si>
    <t xml:space="preserve">BUNDIT KAMT++ </t>
  </si>
  <si>
    <t xml:space="preserve">6กฆ-887        </t>
  </si>
  <si>
    <t xml:space="preserve">ช่างทรหินอ่อน   </t>
  </si>
  <si>
    <t>68/080300</t>
  </si>
  <si>
    <t xml:space="preserve"> 25/8/25</t>
  </si>
  <si>
    <t>68/070388</t>
  </si>
  <si>
    <t xml:space="preserve"> 26/8/25</t>
  </si>
  <si>
    <t>68/060367</t>
  </si>
  <si>
    <t>191 รวมเรื่อง</t>
  </si>
  <si>
    <t>27/8/25</t>
  </si>
  <si>
    <t>SY</t>
  </si>
  <si>
    <t>68/080251</t>
  </si>
  <si>
    <t xml:space="preserve"> 29/8/25</t>
  </si>
  <si>
    <t>68/060339</t>
  </si>
  <si>
    <t>68/070231</t>
  </si>
  <si>
    <t>More than free</t>
  </si>
  <si>
    <t xml:space="preserve">ตค-4508        </t>
  </si>
  <si>
    <t>68/080365</t>
  </si>
  <si>
    <t xml:space="preserve"> 30/8/25</t>
  </si>
  <si>
    <t>EQS cop</t>
  </si>
  <si>
    <t>68/080299</t>
  </si>
  <si>
    <t xml:space="preserve"> 1/9/25</t>
  </si>
  <si>
    <t xml:space="preserve"> 2/9/25</t>
  </si>
  <si>
    <t>68/070277</t>
  </si>
  <si>
    <t>68/070391</t>
  </si>
  <si>
    <t>68/070392</t>
  </si>
  <si>
    <t>ศาล 1นง-6760</t>
  </si>
  <si>
    <t>68/070236</t>
  </si>
  <si>
    <t>68/070135</t>
  </si>
  <si>
    <t xml:space="preserve"> 3/9/25</t>
  </si>
  <si>
    <t xml:space="preserve"> 4/9/25</t>
  </si>
  <si>
    <t>68/090037</t>
  </si>
  <si>
    <t>1ฒญ-575</t>
  </si>
  <si>
    <t>เพิ่มพูนทรัพย์</t>
  </si>
  <si>
    <t>นาย จักราวุฒิ</t>
  </si>
  <si>
    <t>68/070229</t>
  </si>
  <si>
    <t>68/070060</t>
  </si>
  <si>
    <t>กรมสวัสดิ์ 4ขฎ-2608</t>
  </si>
  <si>
    <t>68/050052</t>
  </si>
  <si>
    <t>68/080253</t>
  </si>
  <si>
    <t xml:space="preserve"> 5/9/25</t>
  </si>
  <si>
    <t xml:space="preserve"> 8/9/25</t>
  </si>
  <si>
    <t xml:space="preserve"> 9/9/25</t>
  </si>
  <si>
    <t>68/080090</t>
  </si>
  <si>
    <t xml:space="preserve"> 10/9/25</t>
  </si>
  <si>
    <t>งจ-7073</t>
  </si>
  <si>
    <t>68/080316</t>
  </si>
  <si>
    <t>อองตอง</t>
  </si>
  <si>
    <t xml:space="preserve"> 12/9/25</t>
  </si>
  <si>
    <t xml:space="preserve"> 11/9/25</t>
  </si>
  <si>
    <t>บริษัท ฝันดาว คอ</t>
  </si>
  <si>
    <t>68/090120</t>
  </si>
  <si>
    <t xml:space="preserve">กข-2220    </t>
  </si>
  <si>
    <t>ฝันดาว</t>
  </si>
  <si>
    <t>68/070079</t>
  </si>
  <si>
    <t>68/080021</t>
  </si>
  <si>
    <t>68/080274</t>
  </si>
  <si>
    <t xml:space="preserve"> 15/9/25</t>
  </si>
  <si>
    <t>68/080275</t>
  </si>
  <si>
    <t>68/070365</t>
  </si>
  <si>
    <t>68/060131</t>
  </si>
  <si>
    <t>68/080062</t>
  </si>
  <si>
    <t>68/070377</t>
  </si>
  <si>
    <t xml:space="preserve"> 16/9/25</t>
  </si>
  <si>
    <t>68/080210</t>
  </si>
  <si>
    <t>68/060428</t>
  </si>
  <si>
    <t xml:space="preserve"> 17/9/25</t>
  </si>
  <si>
    <t>68/080093</t>
  </si>
  <si>
    <t>68/080206</t>
  </si>
  <si>
    <t>68/080118</t>
  </si>
  <si>
    <t>68/080004</t>
  </si>
  <si>
    <t>ศาล 1นง-6755</t>
  </si>
  <si>
    <t xml:space="preserve"> 28/8/25</t>
  </si>
  <si>
    <t>68/050090</t>
  </si>
  <si>
    <t>67/070321</t>
  </si>
  <si>
    <t>67/100115</t>
  </si>
  <si>
    <t>68/010062</t>
  </si>
  <si>
    <t>68/020047</t>
  </si>
  <si>
    <t>68/040321</t>
  </si>
  <si>
    <t xml:space="preserve"> 18/9/25</t>
  </si>
  <si>
    <t>68/090022</t>
  </si>
  <si>
    <t xml:space="preserve"> 19/9/25</t>
  </si>
  <si>
    <t>สตาร์ ซานิทารีแวร์</t>
  </si>
  <si>
    <t>68/090257</t>
  </si>
  <si>
    <t>ฮภ-9669</t>
  </si>
  <si>
    <t xml:space="preserve"> 22/9/25</t>
  </si>
  <si>
    <t xml:space="preserve"> 20/9/25</t>
  </si>
  <si>
    <t>68/050303</t>
  </si>
  <si>
    <t>68/050161</t>
  </si>
  <si>
    <t>68/080071</t>
  </si>
  <si>
    <t>68/080132</t>
  </si>
  <si>
    <t>68/070125</t>
  </si>
  <si>
    <t>68/070042</t>
  </si>
  <si>
    <t xml:space="preserve"> 24/9/25</t>
  </si>
  <si>
    <t>68/080177</t>
  </si>
  <si>
    <t>68/080097</t>
  </si>
  <si>
    <t xml:space="preserve"> 25/9/25</t>
  </si>
  <si>
    <t>68/080329</t>
  </si>
  <si>
    <t>ศาล 1นง-6837</t>
  </si>
  <si>
    <t>68/080358</t>
  </si>
  <si>
    <t>ศาล 9กฆ-4913</t>
  </si>
  <si>
    <t>68/080359</t>
  </si>
  <si>
    <t>ศาล 9กฆ-4914</t>
  </si>
  <si>
    <t>68/080360</t>
  </si>
  <si>
    <t>ศาล 9กฆ-4917</t>
  </si>
  <si>
    <t>68/090019</t>
  </si>
  <si>
    <t>68/070294</t>
  </si>
  <si>
    <t>กรมสวัสดิ์ 1นจ-4183</t>
  </si>
  <si>
    <t xml:space="preserve"> 26/9/25</t>
  </si>
  <si>
    <t>68/090352</t>
  </si>
  <si>
    <t xml:space="preserve">ถจ-2853  </t>
  </si>
  <si>
    <t>กรุงเทพโทรทัศน์</t>
  </si>
  <si>
    <t>68/090361</t>
  </si>
  <si>
    <t>3กอ-2013</t>
  </si>
  <si>
    <t>68/090359</t>
  </si>
  <si>
    <t xml:space="preserve"> 29/9/25</t>
  </si>
  <si>
    <t>68/090278</t>
  </si>
  <si>
    <t>68/080242</t>
  </si>
  <si>
    <t>68/050310</t>
  </si>
  <si>
    <t xml:space="preserve"> 30/9/25</t>
  </si>
  <si>
    <t>68/090113</t>
  </si>
  <si>
    <t xml:space="preserve"> 1/10/25</t>
  </si>
  <si>
    <t>68/090018</t>
  </si>
  <si>
    <t>68/080330</t>
  </si>
  <si>
    <t>68/090203</t>
  </si>
  <si>
    <t>68/090204</t>
  </si>
  <si>
    <t>68/090205</t>
  </si>
  <si>
    <t xml:space="preserve"> 3/10/25</t>
  </si>
  <si>
    <t>68/090206</t>
  </si>
  <si>
    <t>68/070221</t>
  </si>
  <si>
    <t>67/110314</t>
  </si>
  <si>
    <t>68/030036</t>
  </si>
  <si>
    <t>68/060037</t>
  </si>
  <si>
    <t>68/070003</t>
  </si>
  <si>
    <t xml:space="preserve"> 6/10/25</t>
  </si>
  <si>
    <t xml:space="preserve"> 8/10/25</t>
  </si>
  <si>
    <t xml:space="preserve">ธรรมรงค์ พร๊อพเพอร์ตี้  </t>
  </si>
  <si>
    <t xml:space="preserve">9กบ-1362       </t>
  </si>
  <si>
    <t>68/100010</t>
  </si>
  <si>
    <t xml:space="preserve"> 10/10/25</t>
  </si>
  <si>
    <t xml:space="preserve"> 15/10/25</t>
  </si>
  <si>
    <t>ไข่มุก</t>
  </si>
  <si>
    <t xml:space="preserve"> 14/10/25</t>
  </si>
  <si>
    <t>68/100110</t>
  </si>
  <si>
    <t xml:space="preserve">4กผ-4000   </t>
  </si>
  <si>
    <t>International</t>
  </si>
  <si>
    <t xml:space="preserve">ฮภ-9669        </t>
  </si>
  <si>
    <t>68/090345</t>
  </si>
  <si>
    <t>68/090146</t>
  </si>
  <si>
    <t xml:space="preserve"> 20/10/25</t>
  </si>
  <si>
    <t xml:space="preserve"> 22/10/25</t>
  </si>
  <si>
    <t>TTB X3213 MRS PORNTIP PHATLI++</t>
  </si>
  <si>
    <t xml:space="preserve"> 24/10/25</t>
  </si>
  <si>
    <t xml:space="preserve"> 27/10/25</t>
  </si>
  <si>
    <t xml:space="preserve"> 30/10/25</t>
  </si>
  <si>
    <t xml:space="preserve"> 28/10/25</t>
  </si>
  <si>
    <t xml:space="preserve">ฮล-867    </t>
  </si>
  <si>
    <t>68/100359</t>
  </si>
  <si>
    <t xml:space="preserve"> 3/11/25</t>
  </si>
  <si>
    <t>68/110013</t>
  </si>
  <si>
    <t xml:space="preserve">ฒถ-8143 </t>
  </si>
  <si>
    <t xml:space="preserve"> 31/10/25</t>
  </si>
  <si>
    <t>จาก BAY X3124 NICHA ITTIT++</t>
  </si>
  <si>
    <t>68/100416</t>
  </si>
  <si>
    <t>VPI industry</t>
  </si>
  <si>
    <t xml:space="preserve">ษต-8338 </t>
  </si>
  <si>
    <t xml:space="preserve"> 5/11/25</t>
  </si>
  <si>
    <t xml:space="preserve"> 10/11/25</t>
  </si>
  <si>
    <t xml:space="preserve"> 7/11/25</t>
  </si>
  <si>
    <t>โอนเงินคืน (โอนเงินเกิน)</t>
  </si>
  <si>
    <t xml:space="preserve">ยงธนคนิตย์ </t>
  </si>
  <si>
    <t>68/110086</t>
  </si>
  <si>
    <t xml:space="preserve">1นค-3781  </t>
  </si>
  <si>
    <t xml:space="preserve"> 11/11/25</t>
  </si>
  <si>
    <t>68/110119</t>
  </si>
  <si>
    <t xml:space="preserve">1ฒก-330  </t>
  </si>
  <si>
    <t>MS SIRIWAN RATTA++ BBLA</t>
  </si>
  <si>
    <t>SUWIM++ BAYA</t>
  </si>
  <si>
    <t xml:space="preserve">ขย-4955        </t>
  </si>
  <si>
    <t>รักษ์สุข</t>
  </si>
  <si>
    <t>68/110090</t>
  </si>
  <si>
    <t xml:space="preserve"> 13/11/25</t>
  </si>
  <si>
    <t xml:space="preserve"> 14/11/25</t>
  </si>
  <si>
    <t xml:space="preserve"> 15/11/25</t>
  </si>
  <si>
    <t>จาก BAY X9865 WUTTICH++</t>
  </si>
  <si>
    <t xml:space="preserve"> 18/11/25</t>
  </si>
  <si>
    <t>First House</t>
  </si>
  <si>
    <t>68/110210</t>
  </si>
  <si>
    <t>การนิคมอุตสาหกรรม</t>
  </si>
  <si>
    <t>68/090056</t>
  </si>
  <si>
    <t xml:space="preserve"> 19/11/25</t>
  </si>
  <si>
    <t xml:space="preserve"> 21/11/25</t>
  </si>
  <si>
    <t xml:space="preserve"> 20/11/25</t>
  </si>
  <si>
    <t>68/100190</t>
  </si>
  <si>
    <t>68/100191</t>
  </si>
  <si>
    <t>68/100273</t>
  </si>
  <si>
    <t>68/100365</t>
  </si>
  <si>
    <t>กรมสวัสดิ์ 5ขฮ-5746</t>
  </si>
  <si>
    <t>68/100175</t>
  </si>
  <si>
    <t>68/100366</t>
  </si>
  <si>
    <t>68/100345</t>
  </si>
  <si>
    <t xml:space="preserve"> 22/11/25</t>
  </si>
  <si>
    <t xml:space="preserve"> 24/11/25</t>
  </si>
  <si>
    <t>จาก BBL X5637 PACHAMON VORASATHI++</t>
  </si>
  <si>
    <t>Great Implex</t>
  </si>
  <si>
    <t>68/110284</t>
  </si>
  <si>
    <t>ฮท-3996</t>
  </si>
  <si>
    <t xml:space="preserve"> 25/11/25</t>
  </si>
  <si>
    <t>68/100360</t>
  </si>
  <si>
    <t xml:space="preserve"> 27/11/25</t>
  </si>
  <si>
    <t>68/100384</t>
  </si>
  <si>
    <t xml:space="preserve"> 28/11/25</t>
  </si>
  <si>
    <t xml:space="preserve"> 2/12/25</t>
  </si>
  <si>
    <t xml:space="preserve"> 1/12/25</t>
  </si>
  <si>
    <t>68/100376</t>
  </si>
  <si>
    <t>ยาเสพติด 1 ฆฉ-6349</t>
  </si>
  <si>
    <t>68/110193</t>
  </si>
  <si>
    <t>68/100326</t>
  </si>
  <si>
    <t>68/110406</t>
  </si>
  <si>
    <t xml:space="preserve">1ฒล-43   </t>
  </si>
  <si>
    <t>ตั้งเซียะปิงโลหะกิจ</t>
  </si>
  <si>
    <t xml:space="preserve">33-4615  </t>
  </si>
  <si>
    <t>68/110395</t>
  </si>
  <si>
    <t>สมัครทรานสปอร์ต</t>
  </si>
  <si>
    <t xml:space="preserve">กค-1999   </t>
  </si>
  <si>
    <t>68/110394</t>
  </si>
  <si>
    <t xml:space="preserve"> 3/12/25</t>
  </si>
  <si>
    <t>68/100219</t>
  </si>
  <si>
    <t xml:space="preserve"> 8/12/25</t>
  </si>
  <si>
    <t xml:space="preserve"> 9/12/25</t>
  </si>
  <si>
    <t>68/060376</t>
  </si>
  <si>
    <t xml:space="preserve"> 11/12/25</t>
  </si>
  <si>
    <t xml:space="preserve"> 12/12/25</t>
  </si>
  <si>
    <t>68/100177</t>
  </si>
  <si>
    <t>68/100281</t>
  </si>
  <si>
    <t>68/090097</t>
  </si>
  <si>
    <t>68/070011</t>
  </si>
  <si>
    <t>68/110182</t>
  </si>
  <si>
    <t xml:space="preserve"> 5/1/26</t>
  </si>
  <si>
    <t xml:space="preserve"> 6/1/26</t>
  </si>
  <si>
    <t xml:space="preserve">1ขณ-2114       </t>
  </si>
  <si>
    <t>69/010016</t>
  </si>
  <si>
    <t>69/010029</t>
  </si>
  <si>
    <t xml:space="preserve">1ฒฒ-6757 </t>
  </si>
  <si>
    <t>KS sun group</t>
  </si>
  <si>
    <t xml:space="preserve"> 26/12/25</t>
  </si>
  <si>
    <t xml:space="preserve"> 25/12/25</t>
  </si>
  <si>
    <t xml:space="preserve"> 24/12/25</t>
  </si>
  <si>
    <t xml:space="preserve"> 23/12/25</t>
  </si>
  <si>
    <t xml:space="preserve"> 22/12/25</t>
  </si>
  <si>
    <t xml:space="preserve"> 17/12/25</t>
  </si>
  <si>
    <t xml:space="preserve"> 16/12/25</t>
  </si>
  <si>
    <t>KTB 0056 เช็คเลขที่ 10385127</t>
  </si>
  <si>
    <t>จาก X4051 นาง สุกัญญา ลิ้มปร</t>
  </si>
  <si>
    <t>จาก X9524 นาย วุฒิพร หัสการ+</t>
  </si>
  <si>
    <t>จาก TTB X3213 MRS PORNTIP PHATLI</t>
  </si>
  <si>
    <t>จาก SMART SCB X4694 LEGACIO</t>
  </si>
  <si>
    <t xml:space="preserve"> 8/1/26</t>
  </si>
  <si>
    <t xml:space="preserve"> 15/12/25</t>
  </si>
  <si>
    <t xml:space="preserve"> 19/12/25</t>
  </si>
  <si>
    <t xml:space="preserve"> 30/12/25</t>
  </si>
  <si>
    <t xml:space="preserve"> 05/01/26</t>
  </si>
  <si>
    <t xml:space="preserve"> 06/1/26</t>
  </si>
  <si>
    <t>68/100377</t>
  </si>
  <si>
    <t>68/100409</t>
  </si>
  <si>
    <t>68/100396</t>
  </si>
  <si>
    <t>กรมสวัสดิ์ 3กฮ-6032</t>
  </si>
  <si>
    <t>68/110069</t>
  </si>
  <si>
    <t>68/100216</t>
  </si>
  <si>
    <t>68/090057</t>
  </si>
  <si>
    <t>68/110135</t>
  </si>
  <si>
    <t>68/110271</t>
  </si>
  <si>
    <t>68/110088</t>
  </si>
  <si>
    <t>68/110131</t>
  </si>
  <si>
    <t>68/120089</t>
  </si>
  <si>
    <t>68/110212</t>
  </si>
  <si>
    <t>สป. 2ขฒ-1910</t>
  </si>
  <si>
    <t>68/110349</t>
  </si>
  <si>
    <t xml:space="preserve"> 9/1/26</t>
  </si>
  <si>
    <t>68/120326</t>
  </si>
  <si>
    <t xml:space="preserve">8กฆ-1128  </t>
  </si>
  <si>
    <t>World ceramic center</t>
  </si>
  <si>
    <t>68/120318</t>
  </si>
  <si>
    <t xml:space="preserve">ถต-1258               </t>
  </si>
  <si>
    <t>68/120241</t>
  </si>
  <si>
    <t xml:space="preserve">1ฒย-2537       </t>
  </si>
  <si>
    <t>ไซธี กรุ๊ป</t>
  </si>
  <si>
    <t>68/110179</t>
  </si>
  <si>
    <t xml:space="preserve"> 12/1/26</t>
  </si>
  <si>
    <t xml:space="preserve"> 13/1/26</t>
  </si>
  <si>
    <t>68/110237</t>
  </si>
  <si>
    <t>68/110242</t>
  </si>
  <si>
    <t xml:space="preserve"> 16/1/26</t>
  </si>
  <si>
    <t xml:space="preserve"> 19/1/26</t>
  </si>
  <si>
    <t>69/010233</t>
  </si>
  <si>
    <t xml:space="preserve">3กข-4609   </t>
  </si>
  <si>
    <t>69/010199</t>
  </si>
  <si>
    <t>I builder</t>
  </si>
  <si>
    <t xml:space="preserve"> 14/1/26</t>
  </si>
  <si>
    <t xml:space="preserve"> 20/1/26</t>
  </si>
  <si>
    <t xml:space="preserve"> 22/1/26</t>
  </si>
  <si>
    <t>69/010256</t>
  </si>
  <si>
    <t xml:space="preserve">ตราโล่ 71352 </t>
  </si>
  <si>
    <t xml:space="preserve"> 26/1/26</t>
  </si>
  <si>
    <t xml:space="preserve"> 23/1/26</t>
  </si>
  <si>
    <t xml:space="preserve">9กธ-1481       </t>
  </si>
  <si>
    <t>69/010315</t>
  </si>
  <si>
    <t xml:space="preserve">ฮบ-9090                  </t>
  </si>
  <si>
    <t>69/010292</t>
  </si>
  <si>
    <t>The horizon</t>
  </si>
  <si>
    <t>68/110287</t>
  </si>
  <si>
    <t>69/010021</t>
  </si>
  <si>
    <t xml:space="preserve"> 27/1/26 </t>
  </si>
  <si>
    <t>27/1/26</t>
  </si>
  <si>
    <t>69/010321</t>
  </si>
  <si>
    <t xml:space="preserve">ฐว-8000     </t>
  </si>
  <si>
    <t xml:space="preserve"> 28/1/26</t>
  </si>
  <si>
    <t>68/100341</t>
  </si>
  <si>
    <t>68/100343</t>
  </si>
  <si>
    <t>68/100346</t>
  </si>
  <si>
    <t>68/100344</t>
  </si>
  <si>
    <t xml:space="preserve"> 31/1/26</t>
  </si>
  <si>
    <t xml:space="preserve"> 30/1/26</t>
  </si>
  <si>
    <t xml:space="preserve"> 2/2/26</t>
  </si>
  <si>
    <t xml:space="preserve"> 4/2/26</t>
  </si>
  <si>
    <t>68/110357</t>
  </si>
  <si>
    <t>68/120091</t>
  </si>
  <si>
    <t>69/010117</t>
  </si>
  <si>
    <t>69/010388</t>
  </si>
  <si>
    <t xml:space="preserve">9กฌ-4609   </t>
  </si>
  <si>
    <t>idea creative</t>
  </si>
  <si>
    <t>จาก X7711 นาง นิตยา วัฒนพิพั+</t>
  </si>
  <si>
    <t xml:space="preserve"> 6/2/26</t>
  </si>
  <si>
    <t xml:space="preserve"> 5/2/26</t>
  </si>
  <si>
    <t xml:space="preserve"> 9/2/26</t>
  </si>
  <si>
    <t>พี่บ้อม</t>
  </si>
  <si>
    <t>69/020052</t>
  </si>
  <si>
    <t>9กง-5125</t>
  </si>
  <si>
    <t>เอส.เอส. แทรเวิลเซอร์วิส</t>
  </si>
  <si>
    <t>69/020037</t>
  </si>
  <si>
    <t xml:space="preserve">สย-7767    </t>
  </si>
  <si>
    <t xml:space="preserve">3กม-9944       </t>
  </si>
  <si>
    <t>69/020098</t>
  </si>
  <si>
    <t>SRI development</t>
  </si>
  <si>
    <t xml:space="preserve"> 10/2/26</t>
  </si>
  <si>
    <t>68/110175</t>
  </si>
  <si>
    <t>68/070300</t>
  </si>
  <si>
    <t xml:space="preserve"> 12/2/26</t>
  </si>
  <si>
    <t xml:space="preserve">กข-2220  </t>
  </si>
  <si>
    <t>69/020117</t>
  </si>
  <si>
    <t xml:space="preserve"> 13/2/26</t>
  </si>
  <si>
    <t xml:space="preserve"> 14/2/26</t>
  </si>
  <si>
    <t xml:space="preserve"> 20/2/26</t>
  </si>
  <si>
    <t xml:space="preserve"> 17/2/26</t>
  </si>
  <si>
    <t xml:space="preserve"> 19/2/26</t>
  </si>
  <si>
    <t>69/010183</t>
  </si>
  <si>
    <t>68/120297</t>
  </si>
  <si>
    <t>68/120111</t>
  </si>
  <si>
    <t>68/120156</t>
  </si>
  <si>
    <t>68/120112</t>
  </si>
  <si>
    <t>68/120110</t>
  </si>
  <si>
    <t>69/010166</t>
  </si>
  <si>
    <t xml:space="preserve"> 23/2/26</t>
  </si>
  <si>
    <t>69/010201</t>
  </si>
  <si>
    <t>1ฒฮ-9392</t>
  </si>
  <si>
    <t>69/010165</t>
  </si>
  <si>
    <t>1ฒฮ-9388</t>
  </si>
  <si>
    <t xml:space="preserve"> 24/2/26</t>
  </si>
  <si>
    <t xml:space="preserve">ฌฌ-1389        </t>
  </si>
  <si>
    <t>69/020270</t>
  </si>
  <si>
    <t>MMP corporation</t>
  </si>
  <si>
    <t>69/010360</t>
  </si>
  <si>
    <t>ศาล 1นง-4694</t>
  </si>
  <si>
    <t xml:space="preserve"> 25/2/26</t>
  </si>
  <si>
    <t xml:space="preserve"> 26/2/26</t>
  </si>
  <si>
    <t>69/010236</t>
  </si>
  <si>
    <t>69/010085</t>
  </si>
  <si>
    <t>69/010135</t>
  </si>
  <si>
    <t xml:space="preserve"> 27/2/26</t>
  </si>
  <si>
    <t>69/020032</t>
  </si>
  <si>
    <t>69/020033</t>
  </si>
  <si>
    <t>69/010212</t>
  </si>
  <si>
    <t xml:space="preserve"> 2/3/26</t>
  </si>
  <si>
    <t>กรมพัฒน์วัดธาตุทอง</t>
  </si>
  <si>
    <t>68/100285</t>
  </si>
  <si>
    <t>68/110344</t>
  </si>
  <si>
    <t>68/110172</t>
  </si>
  <si>
    <t>คณะบุคคลฮง</t>
  </si>
  <si>
    <t xml:space="preserve"> 5/3/26</t>
  </si>
  <si>
    <t xml:space="preserve"> 6/3/26</t>
  </si>
  <si>
    <t xml:space="preserve"> 9/3/26</t>
  </si>
  <si>
    <t>69/020116</t>
  </si>
  <si>
    <t>69/020115</t>
  </si>
  <si>
    <t>บก.ปทส.</t>
  </si>
  <si>
    <t>68/120235</t>
  </si>
  <si>
    <t>ตราโล่ 11126</t>
  </si>
  <si>
    <t>68/120279</t>
  </si>
  <si>
    <t>ตราโล่ 45791</t>
  </si>
  <si>
    <t>68/120237</t>
  </si>
  <si>
    <t>6กผ-382</t>
  </si>
  <si>
    <t xml:space="preserve"> 10/3/26</t>
  </si>
  <si>
    <t xml:space="preserve"> 12/3/26</t>
  </si>
  <si>
    <t xml:space="preserve"> 11/3/26</t>
  </si>
  <si>
    <t xml:space="preserve">1ฒห-9292  </t>
  </si>
  <si>
    <t>ฤกษ์งามยามดี</t>
  </si>
  <si>
    <t>69/030150</t>
  </si>
  <si>
    <t>69/030137</t>
  </si>
  <si>
    <t xml:space="preserve">กข-2220   </t>
  </si>
  <si>
    <t>69/020215</t>
  </si>
  <si>
    <t>69/030096</t>
  </si>
  <si>
    <t>วร-2415</t>
  </si>
  <si>
    <t xml:space="preserve"> 13/3/26</t>
  </si>
  <si>
    <t>68/120088</t>
  </si>
  <si>
    <t>69/010123</t>
  </si>
  <si>
    <t>69/010254</t>
  </si>
  <si>
    <t xml:space="preserve"> 17/3/26</t>
  </si>
  <si>
    <t xml:space="preserve"> 19/3/26</t>
  </si>
  <si>
    <t xml:space="preserve">2ขษ-5368       </t>
  </si>
  <si>
    <t>69/030250</t>
  </si>
  <si>
    <t>โอเรียวลี่</t>
  </si>
  <si>
    <t xml:space="preserve"> 18/3/26</t>
  </si>
  <si>
    <t xml:space="preserve">1นฆ-1742  </t>
  </si>
  <si>
    <t>69/030213</t>
  </si>
  <si>
    <t>69/030211</t>
  </si>
  <si>
    <t xml:space="preserve">ฮบ-9090   </t>
  </si>
  <si>
    <t>เดอ ฮอริซอน</t>
  </si>
  <si>
    <t xml:space="preserve"> 20/3/26</t>
  </si>
  <si>
    <t xml:space="preserve"> 23/3/26</t>
  </si>
  <si>
    <t xml:space="preserve">69/030262   </t>
  </si>
  <si>
    <t xml:space="preserve">กท-5678          </t>
  </si>
  <si>
    <t xml:space="preserve">เดคอรามิคซ์ รูม ดีไซน์ </t>
  </si>
  <si>
    <t>กรมจัด ฮฮ-1110</t>
  </si>
  <si>
    <t>68/110310</t>
  </si>
  <si>
    <t>68/120321</t>
  </si>
  <si>
    <t>69/010182</t>
  </si>
  <si>
    <t>สป. 1นญ-1760</t>
  </si>
  <si>
    <t>68/120227</t>
  </si>
  <si>
    <t>69/010237</t>
  </si>
  <si>
    <t xml:space="preserve"> 24/3/26</t>
  </si>
  <si>
    <t>69/020309</t>
  </si>
  <si>
    <t>5ขง-3830</t>
  </si>
  <si>
    <t xml:space="preserve"> 25/3/26</t>
  </si>
  <si>
    <t>กรมนิคมอุตสาหกรรม</t>
  </si>
  <si>
    <t xml:space="preserve"> 69/020068</t>
  </si>
  <si>
    <t>ฮว-8197</t>
  </si>
  <si>
    <t xml:space="preserve"> 27/3/26</t>
  </si>
  <si>
    <t>น.ส. สายพิณ ทัศ++</t>
  </si>
  <si>
    <t>69/030006</t>
  </si>
  <si>
    <t>69/030004</t>
  </si>
  <si>
    <t>69/030219</t>
  </si>
  <si>
    <t xml:space="preserve">1ฒก-5311   </t>
  </si>
  <si>
    <t xml:space="preserve"> 30/3/26</t>
  </si>
  <si>
    <t>69/030198</t>
  </si>
  <si>
    <t>68/120093</t>
  </si>
  <si>
    <t xml:space="preserve"> 1 /4/26</t>
  </si>
  <si>
    <t>Orealy</t>
  </si>
  <si>
    <t>S.Y</t>
  </si>
  <si>
    <t xml:space="preserve"> 8/4/26</t>
  </si>
  <si>
    <t xml:space="preserve"> 9/4/26</t>
  </si>
  <si>
    <t xml:space="preserve"> 10/4/26</t>
  </si>
  <si>
    <t xml:space="preserve"> 16/4/26</t>
  </si>
  <si>
    <t xml:space="preserve">กข-2220 </t>
  </si>
  <si>
    <t>69/040091</t>
  </si>
  <si>
    <t>69/030307</t>
  </si>
  <si>
    <t xml:space="preserve">ฒส-451  </t>
  </si>
  <si>
    <t>Triple A</t>
  </si>
  <si>
    <t xml:space="preserve"> 2/4/26</t>
  </si>
  <si>
    <t xml:space="preserve"> 3/4/26</t>
  </si>
  <si>
    <t xml:space="preserve"> 7/4/26</t>
  </si>
  <si>
    <t xml:space="preserve"> 17/4/26</t>
  </si>
  <si>
    <t xml:space="preserve"> 20/4/26</t>
  </si>
  <si>
    <t>69/030108</t>
  </si>
  <si>
    <t>69/030055</t>
  </si>
  <si>
    <t>69/030151</t>
  </si>
  <si>
    <t>69/030125</t>
  </si>
  <si>
    <t>69/030124</t>
  </si>
  <si>
    <t>69/030072</t>
  </si>
  <si>
    <t>69/020319</t>
  </si>
  <si>
    <t>69/030020</t>
  </si>
  <si>
    <t>69/010245</t>
  </si>
  <si>
    <t>69/020271</t>
  </si>
  <si>
    <t>69/030300</t>
  </si>
  <si>
    <t>69/030007</t>
  </si>
  <si>
    <t>69/030237</t>
  </si>
  <si>
    <t>68/120216</t>
  </si>
  <si>
    <t>69/020299</t>
  </si>
  <si>
    <t>สป. 5ขส-8209</t>
  </si>
  <si>
    <t>69/010106</t>
  </si>
  <si>
    <t>สป. 1นญ-1761</t>
  </si>
  <si>
    <t>69/030241</t>
  </si>
  <si>
    <t>กรมโย ฮร-241</t>
  </si>
  <si>
    <t>68/110074</t>
  </si>
  <si>
    <t>69/020154</t>
  </si>
  <si>
    <t>69/010160</t>
  </si>
  <si>
    <t xml:space="preserve"> 69/020060</t>
  </si>
  <si>
    <t xml:space="preserve"> 23/4/26</t>
  </si>
  <si>
    <t xml:space="preserve"> 24/4/26</t>
  </si>
  <si>
    <t xml:space="preserve"> 25/4/26</t>
  </si>
  <si>
    <t xml:space="preserve"> 27/4/26</t>
  </si>
  <si>
    <t xml:space="preserve"> 28/4/26</t>
  </si>
  <si>
    <t xml:space="preserve"> 29/4/26</t>
  </si>
  <si>
    <t>69/030229</t>
  </si>
  <si>
    <t>69/030346</t>
  </si>
  <si>
    <t xml:space="preserve"> 30/4/26</t>
  </si>
  <si>
    <t xml:space="preserve"> 5/5/26</t>
  </si>
  <si>
    <t xml:space="preserve"> 7/5/26</t>
  </si>
  <si>
    <t>69/030301</t>
  </si>
  <si>
    <t>69/030230</t>
  </si>
  <si>
    <t xml:space="preserve"> 6/5/26</t>
  </si>
  <si>
    <t>ศิวะพร</t>
  </si>
  <si>
    <t>KJ transport</t>
  </si>
  <si>
    <t xml:space="preserve"> 8/5/26</t>
  </si>
  <si>
    <t xml:space="preserve"> 11/5/26</t>
  </si>
  <si>
    <t xml:space="preserve"> 13/5/26 </t>
  </si>
  <si>
    <t xml:space="preserve"> 13/5/26</t>
  </si>
  <si>
    <t>69/040290</t>
  </si>
  <si>
    <t xml:space="preserve"> 12/5/26</t>
  </si>
  <si>
    <t>68/120028</t>
  </si>
  <si>
    <t>วปอ. ถข-3954</t>
  </si>
  <si>
    <t>68/120029</t>
  </si>
  <si>
    <t>วปอ. วม-4693</t>
  </si>
  <si>
    <t>69/030282</t>
  </si>
  <si>
    <t>69/030281</t>
  </si>
  <si>
    <t>69/030332</t>
  </si>
  <si>
    <t xml:space="preserve"> 14/5/26</t>
  </si>
  <si>
    <t>69/050181</t>
  </si>
  <si>
    <t>automotion</t>
  </si>
  <si>
    <t>ขง-784</t>
  </si>
  <si>
    <t xml:space="preserve"> 15/5/26</t>
  </si>
  <si>
    <t>จาก KTB X3617 MR.PRASIT BAESAK</t>
  </si>
  <si>
    <t>69/050125</t>
  </si>
  <si>
    <t xml:space="preserve">วปอ. </t>
  </si>
  <si>
    <t>68/110154</t>
  </si>
  <si>
    <t>68/110157</t>
  </si>
  <si>
    <t xml:space="preserve">บฉ-3024  </t>
  </si>
  <si>
    <t>69/050199</t>
  </si>
  <si>
    <t xml:space="preserve"> 18/5/26</t>
  </si>
  <si>
    <t>69/050209</t>
  </si>
  <si>
    <t xml:space="preserve"> 19/5/26</t>
  </si>
  <si>
    <t>68/120202</t>
  </si>
  <si>
    <t>สป. 7ขง-8122</t>
  </si>
  <si>
    <t>69/040288</t>
  </si>
  <si>
    <t xml:space="preserve">ศก-7999.    </t>
  </si>
  <si>
    <t xml:space="preserve"> 20/5/26</t>
  </si>
  <si>
    <t xml:space="preserve">Autosmart </t>
  </si>
  <si>
    <t xml:space="preserve"> 22/5/26</t>
  </si>
  <si>
    <t xml:space="preserve"> 21/5/26</t>
  </si>
  <si>
    <t>69/020218</t>
  </si>
  <si>
    <t>69/020237</t>
  </si>
  <si>
    <t>69/020298</t>
  </si>
  <si>
    <t xml:space="preserve"> 25/5/26</t>
  </si>
  <si>
    <t xml:space="preserve"> 24/5/26</t>
  </si>
  <si>
    <t>69/020181</t>
  </si>
  <si>
    <t xml:space="preserve"> 27/5/26</t>
  </si>
  <si>
    <t>69/010200</t>
  </si>
  <si>
    <t xml:space="preserve"> 29/5/26</t>
  </si>
  <si>
    <t xml:space="preserve"> 28/5/26</t>
  </si>
  <si>
    <t>69/020307</t>
  </si>
  <si>
    <t>ศาล 6กช-1954</t>
  </si>
  <si>
    <t>69/040281</t>
  </si>
  <si>
    <t>69/040280</t>
  </si>
  <si>
    <t>69/040103</t>
  </si>
  <si>
    <t>69/030225</t>
  </si>
  <si>
    <t>69/030224</t>
  </si>
  <si>
    <t>69/030354</t>
  </si>
  <si>
    <t xml:space="preserve"> 2/6/26</t>
  </si>
  <si>
    <t>69/040035</t>
  </si>
  <si>
    <t>กรมสวัสดิ์ ชศ-8253</t>
  </si>
  <si>
    <t xml:space="preserve"> 3/6/26</t>
  </si>
  <si>
    <t xml:space="preserve"> 4/6/26</t>
  </si>
  <si>
    <t xml:space="preserve"> 5/6/26</t>
  </si>
  <si>
    <t>68/120167</t>
  </si>
  <si>
    <t>69/040102</t>
  </si>
  <si>
    <t>69/030324</t>
  </si>
  <si>
    <t xml:space="preserve">สตาร์ ซานิทารีแวร์ (ประเทศไทย)  </t>
  </si>
  <si>
    <t xml:space="preserve">4กฐ-252        </t>
  </si>
  <si>
    <t>69/030400</t>
  </si>
  <si>
    <t xml:space="preserve"> 8/6/26</t>
  </si>
  <si>
    <t>Siam pharma</t>
  </si>
  <si>
    <t xml:space="preserve"> 9/6/26</t>
  </si>
  <si>
    <t xml:space="preserve"> 10/6/26</t>
  </si>
  <si>
    <t xml:space="preserve">เอเพชรบุรี.  </t>
  </si>
  <si>
    <t>เอเพชรบุรี</t>
  </si>
  <si>
    <t>69/060002</t>
  </si>
  <si>
    <t>68/120008</t>
  </si>
  <si>
    <t>69/020158</t>
  </si>
  <si>
    <t>69/020159</t>
  </si>
  <si>
    <t>69/050288</t>
  </si>
  <si>
    <t xml:space="preserve"> 11/6/26</t>
  </si>
  <si>
    <t>68/070178</t>
  </si>
  <si>
    <t>จาก SMART KTB X5694 LB</t>
  </si>
  <si>
    <t>ขวัญดาว</t>
  </si>
  <si>
    <t>69/050151</t>
  </si>
  <si>
    <t xml:space="preserve">ฮบ-9090        </t>
  </si>
  <si>
    <t>69/050128</t>
  </si>
  <si>
    <t xml:space="preserve"> 12/6/26</t>
  </si>
  <si>
    <t xml:space="preserve">3กข-4609       </t>
  </si>
  <si>
    <t>69/060063</t>
  </si>
  <si>
    <t>69/040156</t>
  </si>
  <si>
    <t>69/040306</t>
  </si>
  <si>
    <t xml:space="preserve"> 13/6/26</t>
  </si>
  <si>
    <t>69/060104</t>
  </si>
  <si>
    <t xml:space="preserve">6ขก-9246 </t>
  </si>
  <si>
    <t>เซ็นเคียว</t>
  </si>
  <si>
    <t xml:space="preserve"> 15/6/26</t>
  </si>
  <si>
    <t xml:space="preserve"> 18/6/26</t>
  </si>
  <si>
    <t>ไทย.เอ.</t>
  </si>
  <si>
    <t xml:space="preserve"> 19/6/26</t>
  </si>
  <si>
    <t xml:space="preserve"> 22/6/26</t>
  </si>
  <si>
    <t xml:space="preserve"> 24/6/26</t>
  </si>
  <si>
    <t>69/050153</t>
  </si>
  <si>
    <t>69/050152</t>
  </si>
  <si>
    <t xml:space="preserve"> 25/6/26</t>
  </si>
  <si>
    <t xml:space="preserve"> 26/6/26</t>
  </si>
  <si>
    <t>คนรถจ่ายเอง</t>
  </si>
  <si>
    <t>69/050086</t>
  </si>
  <si>
    <t xml:space="preserve"> 30/6/26</t>
  </si>
  <si>
    <t xml:space="preserve"> 29/6/26</t>
  </si>
  <si>
    <t>ประกันสังคม</t>
  </si>
  <si>
    <t>69/050351</t>
  </si>
  <si>
    <t>2ขค-6103</t>
  </si>
  <si>
    <t xml:space="preserve"> 1/7/26</t>
  </si>
  <si>
    <t xml:space="preserve"> 2/7/26</t>
  </si>
  <si>
    <t>69/050292</t>
  </si>
  <si>
    <t>69/060086</t>
  </si>
  <si>
    <t>69/050083</t>
  </si>
  <si>
    <t>ศาล 3ขฬ-2375</t>
  </si>
  <si>
    <t xml:space="preserve"> 6/7/26</t>
  </si>
  <si>
    <t xml:space="preserve"> 3/7/26</t>
  </si>
  <si>
    <t xml:space="preserve"> 9/7/26</t>
  </si>
  <si>
    <t>69/050214</t>
  </si>
  <si>
    <t>69/050333</t>
  </si>
  <si>
    <t>69/050312</t>
  </si>
  <si>
    <t>69/050164</t>
  </si>
  <si>
    <t>69/060045</t>
  </si>
  <si>
    <t>69/050135</t>
  </si>
  <si>
    <t xml:space="preserve"> 13/7/26</t>
  </si>
  <si>
    <t xml:space="preserve"> 15/7/26</t>
  </si>
  <si>
    <t xml:space="preserve"> 16/7/26</t>
  </si>
  <si>
    <t xml:space="preserve"> 18/7/26</t>
  </si>
  <si>
    <t xml:space="preserve"> 20/7/26</t>
  </si>
  <si>
    <t xml:space="preserve">  24/7/26</t>
  </si>
  <si>
    <t xml:space="preserve"> 27/7/26</t>
  </si>
  <si>
    <t xml:space="preserve"> 30/7/26</t>
  </si>
  <si>
    <t xml:space="preserve"> 17/7/26</t>
  </si>
  <si>
    <t xml:space="preserve"> 21/7/26</t>
  </si>
  <si>
    <t xml:space="preserve"> 22/7/26</t>
  </si>
  <si>
    <t xml:space="preserve"> 23/7/26</t>
  </si>
  <si>
    <t xml:space="preserve"> 24/7/26</t>
  </si>
  <si>
    <t xml:space="preserve"> 4/8/26</t>
  </si>
  <si>
    <t>Transfer in at ttb CHARN ISSARA
TOWER II</t>
  </si>
  <si>
    <t>True Star</t>
  </si>
  <si>
    <t>69/060176</t>
  </si>
  <si>
    <t>69/010248</t>
  </si>
  <si>
    <t>69/010185</t>
  </si>
  <si>
    <t>69/060316</t>
  </si>
  <si>
    <t>69/060302</t>
  </si>
  <si>
    <t>69/040272</t>
  </si>
  <si>
    <t>69/010149</t>
  </si>
  <si>
    <t>69/050049</t>
  </si>
  <si>
    <t>69/060126</t>
  </si>
  <si>
    <t>69/060186</t>
  </si>
  <si>
    <t>69/040058</t>
  </si>
  <si>
    <t>191 5ขง-3830</t>
  </si>
  <si>
    <t>69/060056</t>
  </si>
  <si>
    <t>191 /71352</t>
  </si>
  <si>
    <t xml:space="preserve"> 5/8/26</t>
  </si>
  <si>
    <t xml:space="preserve"> 6/8/26</t>
  </si>
  <si>
    <t xml:space="preserve"> 7/8/26</t>
  </si>
  <si>
    <t xml:space="preserve"> 10/8/26</t>
  </si>
  <si>
    <t xml:space="preserve"> 11/8/26</t>
  </si>
  <si>
    <t>69/060178</t>
  </si>
  <si>
    <t>69/060084</t>
  </si>
  <si>
    <t>69/070357</t>
  </si>
  <si>
    <t>EQS 7กช-5687</t>
  </si>
  <si>
    <t>69/060307</t>
  </si>
  <si>
    <t>69/050360</t>
  </si>
  <si>
    <t xml:space="preserve"> 12/8/26</t>
  </si>
  <si>
    <t xml:space="preserve"> 13/8/26</t>
  </si>
  <si>
    <t xml:space="preserve"> 14/8/26</t>
  </si>
  <si>
    <t>69/050132</t>
  </si>
  <si>
    <t xml:space="preserve">ฮน-8146  </t>
  </si>
  <si>
    <t xml:space="preserve"> 20/8/26</t>
  </si>
  <si>
    <t xml:space="preserve"> 21/8/26</t>
  </si>
  <si>
    <t xml:space="preserve"> 22/8/26</t>
  </si>
  <si>
    <t xml:space="preserve"> 18/8/26</t>
  </si>
  <si>
    <t xml:space="preserve"> 19/8/26</t>
  </si>
  <si>
    <t>69/070180</t>
  </si>
  <si>
    <t>69/010067</t>
  </si>
  <si>
    <t>69/070006</t>
  </si>
  <si>
    <t>69/070064</t>
  </si>
  <si>
    <t>69/070254</t>
  </si>
  <si>
    <t>69/060355</t>
  </si>
  <si>
    <t>กรมโย ฮย-6674</t>
  </si>
  <si>
    <t>69/060286</t>
  </si>
  <si>
    <t>69/020324</t>
  </si>
  <si>
    <t>69/050088</t>
  </si>
  <si>
    <t xml:space="preserve"> 24/8/26</t>
  </si>
  <si>
    <t>69/010161</t>
  </si>
  <si>
    <t>69/070207</t>
  </si>
  <si>
    <t>69/070095</t>
  </si>
  <si>
    <t xml:space="preserve"> 25/8/26</t>
  </si>
  <si>
    <t xml:space="preserve"> 26/8/26</t>
  </si>
  <si>
    <t xml:space="preserve"> 27/8/26</t>
  </si>
  <si>
    <t xml:space="preserve"> 28/8/26</t>
  </si>
  <si>
    <t>color global</t>
  </si>
  <si>
    <t>69/080053</t>
  </si>
  <si>
    <t>ฎค-6268</t>
  </si>
  <si>
    <t>69/080310</t>
  </si>
  <si>
    <t>69/060338</t>
  </si>
  <si>
    <t>สป. 1นก-5652</t>
  </si>
  <si>
    <t>69/060337</t>
  </si>
  <si>
    <t xml:space="preserve"> 31/8/26</t>
  </si>
  <si>
    <t>69/070093</t>
  </si>
  <si>
    <t>69/080016</t>
  </si>
  <si>
    <t>69/020219</t>
  </si>
  <si>
    <t>K.รุ่งเรือง</t>
  </si>
  <si>
    <t xml:space="preserve"> 1/9/26</t>
  </si>
  <si>
    <t>69/070183</t>
  </si>
  <si>
    <t>กรมโย รวมเรื่อง</t>
  </si>
  <si>
    <t>S.S. Travel</t>
  </si>
  <si>
    <t>69/090009</t>
  </si>
  <si>
    <t>69/090008</t>
  </si>
  <si>
    <t xml:space="preserve">ภค-1135    </t>
  </si>
  <si>
    <t>4ษ-7767</t>
  </si>
  <si>
    <t xml:space="preserve"> 2/9/26</t>
  </si>
  <si>
    <t xml:space="preserve"> 3/9/26</t>
  </si>
  <si>
    <t>69/050245</t>
  </si>
  <si>
    <t xml:space="preserve"> 4/9/26</t>
  </si>
  <si>
    <t>69/040259</t>
  </si>
  <si>
    <t xml:space="preserve"> 7/9/26</t>
  </si>
  <si>
    <t xml:space="preserve"> 9/9/26</t>
  </si>
  <si>
    <t>69/080304</t>
  </si>
  <si>
    <t>กว่างซี</t>
  </si>
  <si>
    <t>69/090116</t>
  </si>
  <si>
    <t>กว-9029</t>
  </si>
  <si>
    <t xml:space="preserve">8กม-3  </t>
  </si>
  <si>
    <t>69/090126</t>
  </si>
  <si>
    <t>69/090128</t>
  </si>
  <si>
    <t>ไทยไพลิ่ง</t>
  </si>
  <si>
    <t>นัชชา</t>
  </si>
  <si>
    <t>69/080045</t>
  </si>
  <si>
    <t xml:space="preserve"> 10/9/26</t>
  </si>
  <si>
    <t xml:space="preserve"> 11/9/26</t>
  </si>
  <si>
    <t xml:space="preserve"> 14/9/26</t>
  </si>
  <si>
    <t xml:space="preserve">จห-51          </t>
  </si>
  <si>
    <t>69/080272</t>
  </si>
  <si>
    <t>Healthy ho</t>
  </si>
  <si>
    <t>69/080021</t>
  </si>
  <si>
    <t>69/060180</t>
  </si>
  <si>
    <t>68/120114</t>
  </si>
  <si>
    <t>69/030101</t>
  </si>
  <si>
    <t>69/050243</t>
  </si>
  <si>
    <t>69/020051</t>
  </si>
  <si>
    <t xml:space="preserve"> 15/9/26</t>
  </si>
  <si>
    <t>69/080148</t>
  </si>
  <si>
    <t>กรมจัด 5ขฮ-5840</t>
  </si>
  <si>
    <t>69/050246</t>
  </si>
  <si>
    <t>69/090192</t>
  </si>
  <si>
    <t xml:space="preserve"> 16/9/26</t>
  </si>
  <si>
    <t>P&amp;F</t>
  </si>
  <si>
    <t xml:space="preserve"> 17/9/26</t>
  </si>
  <si>
    <t xml:space="preserve"> 18/9/26</t>
  </si>
  <si>
    <t>ศศิวรรณ</t>
  </si>
  <si>
    <t xml:space="preserve">7กฮ-7096.      </t>
  </si>
  <si>
    <t>69/090212</t>
  </si>
  <si>
    <t>วัดธาตุทอง</t>
  </si>
  <si>
    <t>69/090228</t>
  </si>
  <si>
    <t xml:space="preserve">ษฐ-244  </t>
  </si>
  <si>
    <t>CHARN ISSARA TOWER II</t>
  </si>
  <si>
    <t xml:space="preserve"> 21/9/26</t>
  </si>
  <si>
    <t>69/080303</t>
  </si>
  <si>
    <t>โอนแยกยอดมา ยอดหน้าบิล 39544.20</t>
  </si>
  <si>
    <t>69/080136</t>
  </si>
  <si>
    <t xml:space="preserve"> 22/9/26</t>
  </si>
  <si>
    <t xml:space="preserve"> 23/9/26</t>
  </si>
  <si>
    <t>69/060017</t>
  </si>
  <si>
    <t>69/060016</t>
  </si>
  <si>
    <t>69/080118</t>
  </si>
  <si>
    <t>ศาล 3ขง-486</t>
  </si>
  <si>
    <t>69/080121</t>
  </si>
  <si>
    <t>69/080119</t>
  </si>
  <si>
    <t>69/020331</t>
  </si>
  <si>
    <t>68/110236</t>
  </si>
  <si>
    <t>69/080028</t>
  </si>
  <si>
    <t xml:space="preserve"> 24/9/26</t>
  </si>
  <si>
    <t>69/050102</t>
  </si>
  <si>
    <t>69/080092</t>
  </si>
  <si>
    <t>69/080070</t>
  </si>
  <si>
    <t>69/080107</t>
  </si>
  <si>
    <t xml:space="preserve"> 25/9/26</t>
  </si>
  <si>
    <t xml:space="preserve"> 28/9/26</t>
  </si>
  <si>
    <t>69/080029</t>
  </si>
  <si>
    <t>69/090041</t>
  </si>
  <si>
    <t>สำนักงานศาล ฮภ-5397</t>
  </si>
  <si>
    <t xml:space="preserve">ญข-6059        </t>
  </si>
  <si>
    <t>69/090359</t>
  </si>
  <si>
    <t>CP2D</t>
  </si>
  <si>
    <t>69/070345</t>
  </si>
  <si>
    <t xml:space="preserve">3กข-4609 </t>
  </si>
  <si>
    <t>น่าจะ far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</si>
</sst>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000]d/m/yy;@"/>
  </numFmts>
  <fonts count="29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8.8000000000000007"/>
      <name val="Arial"/>
      <family val="2"/>
    </font>
    <font>
      <b/>
      <sz val="8.8000000000000007"/>
      <name val="Arial"/>
      <family val="2"/>
    </font>
    <font>
      <b/>
      <sz val="11"/>
      <name val="Calibri"/>
      <family val="2"/>
    </font>
    <font>
      <b/>
      <sz val="8.8000000000000007"/>
      <color indexed="63"/>
      <name val="Arial"/>
      <family val="2"/>
    </font>
    <font>
      <b/>
      <sz val="9"/>
      <color indexed="81"/>
      <name val="Tahoma"/>
      <family val="2"/>
    </font>
    <font>
      <sz val="8"/>
      <color indexed="8"/>
      <name val="Microsoft Sans Serif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sz val="8.8000000000000007"/>
      <color indexed="63"/>
      <name val="Arial"/>
      <family val="2"/>
    </font>
    <font>
      <sz val="7"/>
      <color indexed="8"/>
      <name val="Verdana"/>
      <family val="2"/>
    </font>
    <font>
      <sz val="11"/>
      <color indexed="10"/>
      <name val="Calibri"/>
      <family val="2"/>
    </font>
    <font>
      <sz val="7"/>
      <color indexed="8"/>
      <name val="Microsoft Sans Serif"/>
      <family val="2"/>
    </font>
    <font>
      <b/>
      <sz val="8.8000000000000007"/>
      <color indexed="8"/>
      <name val="Arial"/>
      <family val="2"/>
    </font>
    <font>
      <sz val="8.8000000000000007"/>
      <color rgb="FF555555"/>
      <name val="Arial"/>
      <family val="2"/>
    </font>
    <font>
      <b/>
      <sz val="8.8000000000000007"/>
      <color rgb="FF555555"/>
      <name val="Arial"/>
      <family val="2"/>
    </font>
    <font>
      <sz val="7"/>
      <color rgb="FF000000"/>
      <name val="Verdana"/>
      <family val="2"/>
    </font>
    <font>
      <sz val="7"/>
      <color rgb="FF000000"/>
      <name val="Microsoft Sans Serif"/>
      <family val="2"/>
    </font>
    <font>
      <b/>
      <sz val="7"/>
      <color rgb="FF000000"/>
      <name val="Microsoft Sans Serif"/>
      <family val="2"/>
    </font>
    <font>
      <sz val="8.8000000000000007"/>
      <color rgb="FFFF0000"/>
      <name val="Arial"/>
      <family val="2"/>
    </font>
    <font>
      <b/>
      <sz val="8.8000000000000007"/>
      <color rgb="FFFF0000"/>
      <name val="Arial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7"/>
      <color rgb="FFFF0000"/>
      <name val="Microsoft Sans Serif"/>
      <family val="2"/>
    </font>
    <font>
      <sz val="9"/>
      <color indexed="81"/>
      <name val="Tahoma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187" fontId="0" fillId="0" borderId="0"/>
    <xf numFmtId="43" fontId="1" fillId="0" borderId="0" applyFont="0" applyFill="0" applyBorder="0" applyAlignment="0" applyProtection="0"/>
  </cellStyleXfs>
  <cellXfs count="315">
    <xf numFmtId="187" fontId="0" fillId="0" borderId="0" xfId="0"/>
    <xf numFmtId="187" fontId="2" fillId="0" borderId="0" xfId="0" applyFont="1"/>
    <xf numFmtId="43" fontId="2" fillId="0" borderId="0" xfId="1" applyFont="1"/>
    <xf numFmtId="187" fontId="2" fillId="0" borderId="1" xfId="0" applyFont="1" applyBorder="1" applyAlignment="1">
      <alignment horizontal="center"/>
    </xf>
    <xf numFmtId="43" fontId="2" fillId="0" borderId="1" xfId="1" applyFont="1" applyBorder="1"/>
    <xf numFmtId="187" fontId="3" fillId="2" borderId="1" xfId="0" applyFont="1" applyFill="1" applyBorder="1" applyAlignment="1">
      <alignment horizontal="center" wrapText="1"/>
    </xf>
    <xf numFmtId="187" fontId="3" fillId="2" borderId="1" xfId="0" applyFont="1" applyFill="1" applyBorder="1" applyAlignment="1">
      <alignment horizontal="left" wrapText="1" indent="1"/>
    </xf>
    <xf numFmtId="187" fontId="3" fillId="2" borderId="1" xfId="0" applyFont="1" applyFill="1" applyBorder="1" applyAlignment="1">
      <alignment horizontal="right" wrapText="1" indent="1"/>
    </xf>
    <xf numFmtId="43" fontId="3" fillId="2" borderId="1" xfId="1" applyFont="1" applyFill="1" applyBorder="1" applyAlignment="1">
      <alignment horizontal="right" wrapText="1" indent="1"/>
    </xf>
    <xf numFmtId="187" fontId="2" fillId="0" borderId="1" xfId="0" applyFont="1" applyBorder="1"/>
    <xf numFmtId="187" fontId="3" fillId="2" borderId="2" xfId="0" applyFont="1" applyFill="1" applyBorder="1" applyAlignment="1">
      <alignment horizontal="center" wrapText="1"/>
    </xf>
    <xf numFmtId="187" fontId="3" fillId="2" borderId="2" xfId="0" applyFont="1" applyFill="1" applyBorder="1" applyAlignment="1">
      <alignment horizontal="left" wrapText="1" indent="1"/>
    </xf>
    <xf numFmtId="14" fontId="4" fillId="2" borderId="1" xfId="0" applyNumberFormat="1" applyFont="1" applyFill="1" applyBorder="1" applyAlignment="1">
      <alignment horizontal="center" wrapText="1"/>
    </xf>
    <xf numFmtId="187" fontId="4" fillId="2" borderId="1" xfId="0" applyFont="1" applyFill="1" applyBorder="1" applyAlignment="1">
      <alignment horizontal="center" wrapText="1"/>
    </xf>
    <xf numFmtId="187" fontId="4" fillId="2" borderId="2" xfId="0" applyFont="1" applyFill="1" applyBorder="1" applyAlignment="1">
      <alignment horizontal="center" wrapText="1"/>
    </xf>
    <xf numFmtId="43" fontId="3" fillId="2" borderId="2" xfId="1" applyFont="1" applyFill="1" applyBorder="1" applyAlignment="1">
      <alignment horizontal="right" wrapText="1" indent="1"/>
    </xf>
    <xf numFmtId="43" fontId="2" fillId="0" borderId="2" xfId="1" applyFont="1" applyBorder="1"/>
    <xf numFmtId="187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187" fontId="2" fillId="0" borderId="1" xfId="0" applyFont="1" applyBorder="1" applyAlignment="1">
      <alignment horizontal="center" wrapText="1"/>
    </xf>
    <xf numFmtId="187" fontId="2" fillId="2" borderId="1" xfId="0" applyFont="1" applyFill="1" applyBorder="1" applyAlignment="1">
      <alignment horizontal="center"/>
    </xf>
    <xf numFmtId="187" fontId="2" fillId="3" borderId="0" xfId="0" applyFont="1" applyFill="1"/>
    <xf numFmtId="187" fontId="2" fillId="4" borderId="0" xfId="0" applyFont="1" applyFill="1"/>
    <xf numFmtId="187" fontId="2" fillId="4" borderId="0" xfId="0" applyFont="1" applyFill="1" applyAlignment="1">
      <alignment horizontal="center"/>
    </xf>
    <xf numFmtId="43" fontId="2" fillId="4" borderId="0" xfId="1" applyFont="1" applyFill="1"/>
    <xf numFmtId="187" fontId="5" fillId="4" borderId="1" xfId="0" applyFont="1" applyFill="1" applyBorder="1" applyAlignment="1">
      <alignment horizontal="center"/>
    </xf>
    <xf numFmtId="43" fontId="5" fillId="4" borderId="1" xfId="1" applyFont="1" applyFill="1" applyBorder="1" applyAlignment="1">
      <alignment horizontal="center"/>
    </xf>
    <xf numFmtId="187" fontId="5" fillId="3" borderId="1" xfId="0" applyFont="1" applyFill="1" applyBorder="1" applyAlignment="1">
      <alignment horizontal="center"/>
    </xf>
    <xf numFmtId="43" fontId="5" fillId="3" borderId="1" xfId="1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wrapText="1"/>
    </xf>
    <xf numFmtId="187" fontId="2" fillId="5" borderId="0" xfId="0" applyFont="1" applyFill="1" applyAlignment="1">
      <alignment horizontal="center"/>
    </xf>
    <xf numFmtId="187" fontId="2" fillId="5" borderId="0" xfId="0" applyFont="1" applyFill="1"/>
    <xf numFmtId="43" fontId="2" fillId="5" borderId="0" xfId="1" applyFont="1" applyFill="1"/>
    <xf numFmtId="187" fontId="5" fillId="5" borderId="1" xfId="0" applyFont="1" applyFill="1" applyBorder="1" applyAlignment="1">
      <alignment horizontal="center"/>
    </xf>
    <xf numFmtId="43" fontId="5" fillId="5" borderId="1" xfId="1" applyFont="1" applyFill="1" applyBorder="1" applyAlignment="1">
      <alignment horizontal="center"/>
    </xf>
    <xf numFmtId="187" fontId="2" fillId="5" borderId="0" xfId="0" applyFont="1" applyFill="1" applyAlignment="1">
      <alignment horizontal="left"/>
    </xf>
    <xf numFmtId="187" fontId="2" fillId="6" borderId="0" xfId="0" applyFont="1" applyFill="1" applyAlignment="1">
      <alignment horizontal="left"/>
    </xf>
    <xf numFmtId="187" fontId="2" fillId="6" borderId="0" xfId="0" applyFont="1" applyFill="1"/>
    <xf numFmtId="187" fontId="2" fillId="6" borderId="0" xfId="0" applyFont="1" applyFill="1" applyAlignment="1">
      <alignment horizontal="center"/>
    </xf>
    <xf numFmtId="43" fontId="2" fillId="6" borderId="0" xfId="1" applyFont="1" applyFill="1"/>
    <xf numFmtId="9" fontId="2" fillId="6" borderId="0" xfId="0" applyNumberFormat="1" applyFont="1" applyFill="1"/>
    <xf numFmtId="187" fontId="5" fillId="6" borderId="1" xfId="0" applyFont="1" applyFill="1" applyBorder="1" applyAlignment="1">
      <alignment horizontal="center"/>
    </xf>
    <xf numFmtId="43" fontId="5" fillId="6" borderId="1" xfId="1" applyFont="1" applyFill="1" applyBorder="1" applyAlignment="1">
      <alignment horizontal="center"/>
    </xf>
    <xf numFmtId="9" fontId="5" fillId="6" borderId="1" xfId="0" applyNumberFormat="1" applyFont="1" applyFill="1" applyBorder="1" applyAlignment="1">
      <alignment horizontal="center"/>
    </xf>
    <xf numFmtId="187" fontId="2" fillId="3" borderId="1" xfId="0" applyFont="1" applyFill="1" applyBorder="1" applyAlignment="1">
      <alignment horizontal="left"/>
    </xf>
    <xf numFmtId="187" fontId="2" fillId="3" borderId="1" xfId="0" applyFont="1" applyFill="1" applyBorder="1" applyAlignment="1">
      <alignment horizontal="center"/>
    </xf>
    <xf numFmtId="43" fontId="2" fillId="3" borderId="1" xfId="1" applyFont="1" applyFill="1" applyBorder="1"/>
    <xf numFmtId="43" fontId="5" fillId="0" borderId="1" xfId="0" applyNumberFormat="1" applyFont="1" applyBorder="1" applyAlignment="1">
      <alignment horizontal="center"/>
    </xf>
    <xf numFmtId="43" fontId="2" fillId="4" borderId="1" xfId="1" applyFont="1" applyFill="1" applyBorder="1"/>
    <xf numFmtId="43" fontId="2" fillId="6" borderId="1" xfId="1" applyFont="1" applyFill="1" applyBorder="1"/>
    <xf numFmtId="4" fontId="8" fillId="0" borderId="0" xfId="0" applyNumberFormat="1" applyFont="1"/>
    <xf numFmtId="187" fontId="0" fillId="0" borderId="1" xfId="0" applyBorder="1"/>
    <xf numFmtId="14" fontId="0" fillId="0" borderId="1" xfId="0" applyNumberFormat="1" applyBorder="1" applyAlignment="1">
      <alignment horizontal="center"/>
    </xf>
    <xf numFmtId="43" fontId="0" fillId="0" borderId="1" xfId="1" applyFont="1" applyBorder="1"/>
    <xf numFmtId="187" fontId="0" fillId="0" borderId="1" xfId="0" applyBorder="1" applyAlignment="1">
      <alignment horizontal="center"/>
    </xf>
    <xf numFmtId="187" fontId="2" fillId="4" borderId="0" xfId="0" applyFont="1" applyFill="1" applyAlignment="1">
      <alignment horizontal="left"/>
    </xf>
    <xf numFmtId="187" fontId="2" fillId="7" borderId="0" xfId="0" applyFont="1" applyFill="1"/>
    <xf numFmtId="187" fontId="2" fillId="8" borderId="0" xfId="0" applyFont="1" applyFill="1"/>
    <xf numFmtId="187" fontId="9" fillId="8" borderId="0" xfId="0" applyFont="1" applyFill="1" applyAlignment="1">
      <alignment horizontal="left"/>
    </xf>
    <xf numFmtId="187" fontId="9" fillId="8" borderId="0" xfId="0" applyFont="1" applyFill="1"/>
    <xf numFmtId="187" fontId="9" fillId="8" borderId="0" xfId="0" applyFont="1" applyFill="1" applyAlignment="1">
      <alignment horizontal="center"/>
    </xf>
    <xf numFmtId="43" fontId="9" fillId="8" borderId="0" xfId="1" applyFont="1" applyFill="1"/>
    <xf numFmtId="187" fontId="10" fillId="8" borderId="1" xfId="0" applyFont="1" applyFill="1" applyBorder="1" applyAlignment="1">
      <alignment horizontal="center"/>
    </xf>
    <xf numFmtId="43" fontId="10" fillId="8" borderId="1" xfId="1" applyFont="1" applyFill="1" applyBorder="1" applyAlignment="1">
      <alignment horizontal="center"/>
    </xf>
    <xf numFmtId="187" fontId="9" fillId="7" borderId="0" xfId="0" applyFont="1" applyFill="1" applyAlignment="1">
      <alignment horizontal="left"/>
    </xf>
    <xf numFmtId="187" fontId="9" fillId="7" borderId="0" xfId="0" applyFont="1" applyFill="1"/>
    <xf numFmtId="187" fontId="9" fillId="7" borderId="0" xfId="0" applyFont="1" applyFill="1" applyAlignment="1">
      <alignment horizontal="center"/>
    </xf>
    <xf numFmtId="43" fontId="9" fillId="7" borderId="0" xfId="1" applyFont="1" applyFill="1"/>
    <xf numFmtId="187" fontId="10" fillId="7" borderId="1" xfId="0" applyFont="1" applyFill="1" applyBorder="1" applyAlignment="1">
      <alignment horizontal="center"/>
    </xf>
    <xf numFmtId="43" fontId="10" fillId="7" borderId="1" xfId="1" applyFont="1" applyFill="1" applyBorder="1" applyAlignment="1">
      <alignment horizontal="center"/>
    </xf>
    <xf numFmtId="187" fontId="0" fillId="0" borderId="1" xfId="0" applyBorder="1" applyAlignment="1">
      <alignment horizontal="center" wrapText="1"/>
    </xf>
    <xf numFmtId="187" fontId="11" fillId="2" borderId="1" xfId="0" applyFont="1" applyFill="1" applyBorder="1" applyAlignment="1">
      <alignment horizontal="center" wrapText="1"/>
    </xf>
    <xf numFmtId="14" fontId="6" fillId="2" borderId="1" xfId="0" applyNumberFormat="1" applyFont="1" applyFill="1" applyBorder="1" applyAlignment="1">
      <alignment horizontal="center" wrapText="1"/>
    </xf>
    <xf numFmtId="43" fontId="2" fillId="0" borderId="0" xfId="0" applyNumberFormat="1" applyFont="1"/>
    <xf numFmtId="187" fontId="11" fillId="2" borderId="1" xfId="0" applyFont="1" applyFill="1" applyBorder="1" applyAlignment="1">
      <alignment horizontal="left" wrapText="1" indent="1"/>
    </xf>
    <xf numFmtId="43" fontId="0" fillId="0" borderId="1" xfId="1" applyFont="1" applyBorder="1" applyAlignment="1"/>
    <xf numFmtId="43" fontId="3" fillId="2" borderId="3" xfId="1" applyFont="1" applyFill="1" applyBorder="1" applyAlignment="1">
      <alignment horizontal="right" wrapText="1" indent="1"/>
    </xf>
    <xf numFmtId="4" fontId="12" fillId="0" borderId="0" xfId="0" applyNumberFormat="1" applyFont="1"/>
    <xf numFmtId="4" fontId="12" fillId="0" borderId="1" xfId="0" applyNumberFormat="1" applyFont="1" applyBorder="1"/>
    <xf numFmtId="14" fontId="12" fillId="0" borderId="1" xfId="0" applyNumberFormat="1" applyFont="1" applyBorder="1" applyAlignment="1">
      <alignment horizontal="center"/>
    </xf>
    <xf numFmtId="187" fontId="11" fillId="2" borderId="4" xfId="0" applyFont="1" applyFill="1" applyBorder="1" applyAlignment="1">
      <alignment horizontal="center" wrapText="1"/>
    </xf>
    <xf numFmtId="43" fontId="2" fillId="0" borderId="3" xfId="1" applyFont="1" applyBorder="1"/>
    <xf numFmtId="187" fontId="0" fillId="2" borderId="0" xfId="0" applyFill="1"/>
    <xf numFmtId="4" fontId="14" fillId="9" borderId="0" xfId="0" applyNumberFormat="1" applyFont="1" applyFill="1" applyAlignment="1">
      <alignment horizontal="right" vertical="top" wrapText="1"/>
    </xf>
    <xf numFmtId="187" fontId="14" fillId="9" borderId="0" xfId="0" applyFont="1" applyFill="1" applyAlignment="1">
      <alignment horizontal="right" vertical="top" wrapText="1"/>
    </xf>
    <xf numFmtId="187" fontId="14" fillId="2" borderId="0" xfId="0" applyFont="1" applyFill="1" applyAlignment="1">
      <alignment horizontal="right" vertical="top" wrapText="1"/>
    </xf>
    <xf numFmtId="4" fontId="14" fillId="2" borderId="0" xfId="0" applyNumberFormat="1" applyFont="1" applyFill="1" applyAlignment="1">
      <alignment horizontal="right" vertical="top" wrapText="1"/>
    </xf>
    <xf numFmtId="187" fontId="2" fillId="0" borderId="1" xfId="0" applyFont="1" applyBorder="1" applyAlignment="1">
      <alignment horizontal="left"/>
    </xf>
    <xf numFmtId="187" fontId="12" fillId="2" borderId="5" xfId="0" applyFont="1" applyFill="1" applyBorder="1" applyAlignment="1">
      <alignment horizontal="left" wrapText="1"/>
    </xf>
    <xf numFmtId="187" fontId="0" fillId="2" borderId="6" xfId="0" applyFill="1" applyBorder="1"/>
    <xf numFmtId="14" fontId="12" fillId="2" borderId="1" xfId="0" applyNumberFormat="1" applyFont="1" applyFill="1" applyBorder="1" applyAlignment="1">
      <alignment horizontal="center" wrapText="1"/>
    </xf>
    <xf numFmtId="14" fontId="15" fillId="2" borderId="1" xfId="0" applyNumberFormat="1" applyFont="1" applyFill="1" applyBorder="1" applyAlignment="1">
      <alignment horizontal="center" wrapText="1"/>
    </xf>
    <xf numFmtId="187" fontId="16" fillId="10" borderId="1" xfId="0" applyFont="1" applyFill="1" applyBorder="1" applyAlignment="1">
      <alignment horizontal="center" wrapText="1"/>
    </xf>
    <xf numFmtId="187" fontId="16" fillId="10" borderId="1" xfId="0" applyFont="1" applyFill="1" applyBorder="1" applyAlignment="1">
      <alignment horizontal="left" wrapText="1" indent="1"/>
    </xf>
    <xf numFmtId="187" fontId="16" fillId="10" borderId="1" xfId="0" applyFont="1" applyFill="1" applyBorder="1" applyAlignment="1">
      <alignment horizontal="right" wrapText="1" indent="1"/>
    </xf>
    <xf numFmtId="14" fontId="17" fillId="10" borderId="1" xfId="0" applyNumberFormat="1" applyFont="1" applyFill="1" applyBorder="1" applyAlignment="1">
      <alignment horizontal="center" wrapText="1"/>
    </xf>
    <xf numFmtId="43" fontId="16" fillId="10" borderId="1" xfId="1" applyFont="1" applyFill="1" applyBorder="1" applyAlignment="1">
      <alignment horizontal="right" wrapText="1" indent="1"/>
    </xf>
    <xf numFmtId="4" fontId="18" fillId="0" borderId="0" xfId="0" applyNumberFormat="1" applyFont="1"/>
    <xf numFmtId="187" fontId="3" fillId="11" borderId="1" xfId="0" applyFont="1" applyFill="1" applyBorder="1" applyAlignment="1">
      <alignment horizontal="center" wrapText="1"/>
    </xf>
    <xf numFmtId="14" fontId="18" fillId="11" borderId="1" xfId="0" applyNumberFormat="1" applyFont="1" applyFill="1" applyBorder="1" applyAlignment="1">
      <alignment horizontal="center" wrapText="1"/>
    </xf>
    <xf numFmtId="187" fontId="2" fillId="11" borderId="1" xfId="0" applyFont="1" applyFill="1" applyBorder="1" applyAlignment="1">
      <alignment horizontal="center"/>
    </xf>
    <xf numFmtId="4" fontId="18" fillId="11" borderId="1" xfId="0" applyNumberFormat="1" applyFont="1" applyFill="1" applyBorder="1" applyAlignment="1">
      <alignment horizontal="right" wrapText="1"/>
    </xf>
    <xf numFmtId="4" fontId="19" fillId="0" borderId="1" xfId="0" applyNumberFormat="1" applyFont="1" applyBorder="1"/>
    <xf numFmtId="4" fontId="18" fillId="0" borderId="1" xfId="0" applyNumberFormat="1" applyFont="1" applyBorder="1"/>
    <xf numFmtId="4" fontId="20" fillId="0" borderId="1" xfId="0" applyNumberFormat="1" applyFont="1" applyBorder="1"/>
    <xf numFmtId="187" fontId="21" fillId="10" borderId="1" xfId="0" applyFont="1" applyFill="1" applyBorder="1" applyAlignment="1">
      <alignment horizontal="center" wrapText="1"/>
    </xf>
    <xf numFmtId="187" fontId="23" fillId="0" borderId="1" xfId="0" applyFont="1" applyBorder="1" applyAlignment="1">
      <alignment horizontal="center"/>
    </xf>
    <xf numFmtId="43" fontId="21" fillId="10" borderId="1" xfId="1" applyFont="1" applyFill="1" applyBorder="1" applyAlignment="1">
      <alignment horizontal="right" wrapText="1" indent="1"/>
    </xf>
    <xf numFmtId="43" fontId="23" fillId="0" borderId="1" xfId="1" applyFont="1" applyBorder="1"/>
    <xf numFmtId="43" fontId="23" fillId="3" borderId="1" xfId="1" applyFont="1" applyFill="1" applyBorder="1"/>
    <xf numFmtId="187" fontId="2" fillId="12" borderId="1" xfId="0" applyFont="1" applyFill="1" applyBorder="1"/>
    <xf numFmtId="43" fontId="2" fillId="12" borderId="1" xfId="1" applyFont="1" applyFill="1" applyBorder="1"/>
    <xf numFmtId="9" fontId="2" fillId="12" borderId="0" xfId="0" applyNumberFormat="1" applyFont="1" applyFill="1"/>
    <xf numFmtId="187" fontId="2" fillId="0" borderId="2" xfId="0" applyFont="1" applyBorder="1" applyAlignment="1">
      <alignment horizontal="center"/>
    </xf>
    <xf numFmtId="187" fontId="23" fillId="0" borderId="1" xfId="0" applyFont="1" applyBorder="1"/>
    <xf numFmtId="4" fontId="25" fillId="0" borderId="1" xfId="0" applyNumberFormat="1" applyFont="1" applyBorder="1"/>
    <xf numFmtId="43" fontId="23" fillId="6" borderId="1" xfId="1" applyFont="1" applyFill="1" applyBorder="1"/>
    <xf numFmtId="187" fontId="3" fillId="10" borderId="1" xfId="0" applyFont="1" applyFill="1" applyBorder="1" applyAlignment="1">
      <alignment horizontal="center" wrapText="1"/>
    </xf>
    <xf numFmtId="187" fontId="21" fillId="2" borderId="1" xfId="0" applyFont="1" applyFill="1" applyBorder="1" applyAlignment="1">
      <alignment horizontal="center" wrapText="1"/>
    </xf>
    <xf numFmtId="43" fontId="21" fillId="2" borderId="1" xfId="1" applyFont="1" applyFill="1" applyBorder="1" applyAlignment="1">
      <alignment horizontal="right" wrapText="1" indent="1"/>
    </xf>
    <xf numFmtId="187" fontId="23" fillId="0" borderId="1" xfId="0" applyFont="1" applyBorder="1" applyAlignment="1">
      <alignment horizontal="left"/>
    </xf>
    <xf numFmtId="43" fontId="2" fillId="11" borderId="1" xfId="1" applyFont="1" applyFill="1" applyBorder="1"/>
    <xf numFmtId="43" fontId="2" fillId="0" borderId="1" xfId="1" applyFont="1" applyBorder="1" applyAlignment="1">
      <alignment horizontal="center"/>
    </xf>
    <xf numFmtId="43" fontId="23" fillId="0" borderId="1" xfId="1" applyFont="1" applyBorder="1" applyAlignment="1">
      <alignment horizontal="center"/>
    </xf>
    <xf numFmtId="43" fontId="24" fillId="12" borderId="1" xfId="1" applyFont="1" applyFill="1" applyBorder="1"/>
    <xf numFmtId="187" fontId="23" fillId="0" borderId="0" xfId="0" applyFont="1"/>
    <xf numFmtId="43" fontId="2" fillId="0" borderId="2" xfId="1" applyFont="1" applyBorder="1" applyAlignment="1">
      <alignment horizontal="center"/>
    </xf>
    <xf numFmtId="43" fontId="2" fillId="0" borderId="1" xfId="1" applyFont="1" applyBorder="1" applyAlignment="1">
      <alignment horizontal="right"/>
    </xf>
    <xf numFmtId="187" fontId="2" fillId="12" borderId="1" xfId="0" applyFont="1" applyFill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87" fontId="0" fillId="0" borderId="0" xfId="0" applyAlignment="1">
      <alignment horizontal="center"/>
    </xf>
    <xf numFmtId="43" fontId="0" fillId="0" borderId="0" xfId="1" applyFont="1"/>
    <xf numFmtId="187" fontId="0" fillId="13" borderId="1" xfId="0" applyFill="1" applyBorder="1"/>
    <xf numFmtId="187" fontId="0" fillId="14" borderId="1" xfId="0" applyFill="1" applyBorder="1" applyAlignment="1">
      <alignment horizontal="center"/>
    </xf>
    <xf numFmtId="43" fontId="0" fillId="0" borderId="0" xfId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3" fontId="0" fillId="13" borderId="3" xfId="1" applyFont="1" applyFill="1" applyBorder="1" applyAlignment="1">
      <alignment horizontal="center"/>
    </xf>
    <xf numFmtId="43" fontId="0" fillId="12" borderId="0" xfId="1" applyFont="1" applyFill="1" applyBorder="1" applyAlignment="1">
      <alignment horizontal="center"/>
    </xf>
    <xf numFmtId="4" fontId="0" fillId="12" borderId="0" xfId="0" applyNumberFormat="1" applyFill="1" applyAlignment="1">
      <alignment horizontal="center"/>
    </xf>
    <xf numFmtId="187" fontId="0" fillId="12" borderId="0" xfId="0" applyFill="1"/>
    <xf numFmtId="43" fontId="0" fillId="12" borderId="0" xfId="1" applyFont="1" applyFill="1"/>
    <xf numFmtId="43" fontId="0" fillId="12" borderId="0" xfId="0" applyNumberFormat="1" applyFill="1"/>
    <xf numFmtId="4" fontId="0" fillId="12" borderId="0" xfId="0" applyNumberFormat="1" applyFill="1"/>
    <xf numFmtId="43" fontId="0" fillId="0" borderId="0" xfId="1" applyFont="1" applyFill="1"/>
    <xf numFmtId="187" fontId="0" fillId="15" borderId="1" xfId="0" applyFill="1" applyBorder="1" applyAlignment="1">
      <alignment horizontal="center"/>
    </xf>
    <xf numFmtId="187" fontId="0" fillId="15" borderId="10" xfId="0" applyFill="1" applyBorder="1" applyAlignment="1">
      <alignment horizontal="center"/>
    </xf>
    <xf numFmtId="43" fontId="0" fillId="0" borderId="0" xfId="0" applyNumberFormat="1"/>
    <xf numFmtId="14" fontId="0" fillId="12" borderId="0" xfId="0" applyNumberFormat="1" applyFill="1" applyAlignment="1">
      <alignment horizontal="center"/>
    </xf>
    <xf numFmtId="187" fontId="0" fillId="12" borderId="0" xfId="0" applyFill="1" applyAlignment="1">
      <alignment horizontal="center"/>
    </xf>
    <xf numFmtId="187" fontId="0" fillId="16" borderId="0" xfId="0" applyFill="1"/>
    <xf numFmtId="4" fontId="2" fillId="0" borderId="1" xfId="0" applyNumberFormat="1" applyFont="1" applyBorder="1" applyAlignment="1">
      <alignment horizontal="center"/>
    </xf>
    <xf numFmtId="187" fontId="0" fillId="0" borderId="0" xfId="0" applyAlignment="1">
      <alignment horizontal="right"/>
    </xf>
    <xf numFmtId="14" fontId="0" fillId="0" borderId="0" xfId="0" applyNumberFormat="1"/>
    <xf numFmtId="4" fontId="0" fillId="11" borderId="0" xfId="0" applyNumberFormat="1" applyFill="1"/>
    <xf numFmtId="187" fontId="2" fillId="3" borderId="11" xfId="0" applyFont="1" applyFill="1" applyBorder="1"/>
    <xf numFmtId="187" fontId="2" fillId="3" borderId="12" xfId="0" applyFont="1" applyFill="1" applyBorder="1"/>
    <xf numFmtId="187" fontId="13" fillId="0" borderId="1" xfId="0" applyFont="1" applyBorder="1"/>
    <xf numFmtId="43" fontId="0" fillId="12" borderId="13" xfId="1" applyFont="1" applyFill="1" applyBorder="1"/>
    <xf numFmtId="4" fontId="0" fillId="12" borderId="13" xfId="0" applyNumberFormat="1" applyFill="1" applyBorder="1"/>
    <xf numFmtId="187" fontId="0" fillId="19" borderId="0" xfId="0" applyFill="1"/>
    <xf numFmtId="43" fontId="0" fillId="0" borderId="13" xfId="0" applyNumberFormat="1" applyBorder="1"/>
    <xf numFmtId="187" fontId="2" fillId="20" borderId="1" xfId="0" applyFont="1" applyFill="1" applyBorder="1" applyAlignment="1">
      <alignment horizontal="center"/>
    </xf>
    <xf numFmtId="43" fontId="2" fillId="20" borderId="1" xfId="1" applyFont="1" applyFill="1" applyBorder="1"/>
    <xf numFmtId="187" fontId="0" fillId="17" borderId="0" xfId="0" applyFill="1" applyAlignment="1">
      <alignment horizontal="center"/>
    </xf>
    <xf numFmtId="43" fontId="24" fillId="19" borderId="0" xfId="0" applyNumberFormat="1" applyFont="1" applyFill="1"/>
    <xf numFmtId="187" fontId="2" fillId="20" borderId="14" xfId="0" applyFont="1" applyFill="1" applyBorder="1" applyAlignment="1">
      <alignment horizontal="center"/>
    </xf>
    <xf numFmtId="187" fontId="2" fillId="20" borderId="0" xfId="0" applyFont="1" applyFill="1" applyAlignment="1">
      <alignment horizontal="center"/>
    </xf>
    <xf numFmtId="187" fontId="0" fillId="0" borderId="8" xfId="0" applyBorder="1" applyAlignment="1">
      <alignment horizontal="center"/>
    </xf>
    <xf numFmtId="43" fontId="0" fillId="12" borderId="0" xfId="1" applyFont="1" applyFill="1" applyBorder="1"/>
    <xf numFmtId="17" fontId="0" fillId="0" borderId="0" xfId="0" applyNumberFormat="1"/>
    <xf numFmtId="43" fontId="2" fillId="0" borderId="1" xfId="1" applyFont="1" applyFill="1" applyBorder="1"/>
    <xf numFmtId="187" fontId="2" fillId="0" borderId="14" xfId="0" applyFont="1" applyBorder="1" applyAlignment="1">
      <alignment horizontal="center"/>
    </xf>
    <xf numFmtId="43" fontId="2" fillId="0" borderId="1" xfId="0" applyNumberFormat="1" applyFont="1" applyBorder="1"/>
    <xf numFmtId="43" fontId="0" fillId="0" borderId="1" xfId="1" applyFont="1" applyBorder="1" applyAlignment="1">
      <alignment horizontal="center"/>
    </xf>
    <xf numFmtId="43" fontId="0" fillId="0" borderId="2" xfId="1" applyFont="1" applyBorder="1" applyAlignment="1">
      <alignment horizontal="center"/>
    </xf>
    <xf numFmtId="43" fontId="0" fillId="0" borderId="2" xfId="1" applyFont="1" applyBorder="1" applyAlignment="1"/>
    <xf numFmtId="43" fontId="24" fillId="0" borderId="0" xfId="0" applyNumberFormat="1" applyFont="1"/>
    <xf numFmtId="43" fontId="0" fillId="0" borderId="0" xfId="1" applyFont="1" applyFill="1" applyBorder="1"/>
    <xf numFmtId="43" fontId="24" fillId="19" borderId="13" xfId="0" applyNumberFormat="1" applyFont="1" applyFill="1" applyBorder="1"/>
    <xf numFmtId="187" fontId="21" fillId="2" borderId="1" xfId="0" applyFont="1" applyFill="1" applyBorder="1" applyAlignment="1">
      <alignment horizontal="left" wrapText="1" indent="1"/>
    </xf>
    <xf numFmtId="187" fontId="21" fillId="2" borderId="1" xfId="0" applyFont="1" applyFill="1" applyBorder="1" applyAlignment="1">
      <alignment horizontal="right" wrapText="1" indent="1"/>
    </xf>
    <xf numFmtId="187" fontId="2" fillId="21" borderId="0" xfId="0" applyFont="1" applyFill="1" applyAlignment="1">
      <alignment horizontal="left"/>
    </xf>
    <xf numFmtId="187" fontId="2" fillId="21" borderId="0" xfId="0" applyFont="1" applyFill="1"/>
    <xf numFmtId="187" fontId="2" fillId="21" borderId="0" xfId="0" applyFont="1" applyFill="1" applyAlignment="1">
      <alignment horizontal="center"/>
    </xf>
    <xf numFmtId="43" fontId="2" fillId="21" borderId="0" xfId="1" applyFont="1" applyFill="1"/>
    <xf numFmtId="187" fontId="5" fillId="21" borderId="1" xfId="0" applyFont="1" applyFill="1" applyBorder="1" applyAlignment="1">
      <alignment horizontal="center"/>
    </xf>
    <xf numFmtId="43" fontId="5" fillId="21" borderId="1" xfId="1" applyFont="1" applyFill="1" applyBorder="1" applyAlignment="1">
      <alignment horizontal="center"/>
    </xf>
    <xf numFmtId="187" fontId="2" fillId="0" borderId="7" xfId="0" applyFont="1" applyBorder="1" applyAlignment="1">
      <alignment horizontal="center"/>
    </xf>
    <xf numFmtId="43" fontId="2" fillId="0" borderId="7" xfId="1" applyFont="1" applyBorder="1"/>
    <xf numFmtId="43" fontId="2" fillId="4" borderId="7" xfId="1" applyFont="1" applyFill="1" applyBorder="1"/>
    <xf numFmtId="187" fontId="18" fillId="11" borderId="1" xfId="0" applyFont="1" applyFill="1" applyBorder="1" applyAlignment="1">
      <alignment horizontal="center" wrapText="1"/>
    </xf>
    <xf numFmtId="43" fontId="2" fillId="12" borderId="1" xfId="0" applyNumberFormat="1" applyFont="1" applyFill="1" applyBorder="1"/>
    <xf numFmtId="187" fontId="2" fillId="12" borderId="0" xfId="0" applyFont="1" applyFill="1"/>
    <xf numFmtId="187" fontId="3" fillId="12" borderId="1" xfId="0" applyFont="1" applyFill="1" applyBorder="1" applyAlignment="1">
      <alignment horizontal="center" wrapText="1"/>
    </xf>
    <xf numFmtId="187" fontId="3" fillId="12" borderId="1" xfId="0" applyFont="1" applyFill="1" applyBorder="1" applyAlignment="1">
      <alignment horizontal="left" wrapText="1" indent="1"/>
    </xf>
    <xf numFmtId="43" fontId="3" fillId="12" borderId="1" xfId="1" applyFont="1" applyFill="1" applyBorder="1" applyAlignment="1">
      <alignment horizontal="right" wrapText="1" indent="1"/>
    </xf>
    <xf numFmtId="43" fontId="5" fillId="12" borderId="1" xfId="0" applyNumberFormat="1" applyFont="1" applyFill="1" applyBorder="1" applyAlignment="1">
      <alignment horizontal="center"/>
    </xf>
    <xf numFmtId="43" fontId="2" fillId="12" borderId="0" xfId="0" applyNumberFormat="1" applyFont="1" applyFill="1"/>
    <xf numFmtId="187" fontId="2" fillId="0" borderId="3" xfId="0" applyFont="1" applyBorder="1"/>
    <xf numFmtId="0" fontId="2" fillId="0" borderId="0" xfId="0" applyNumberFormat="1" applyFont="1"/>
    <xf numFmtId="187" fontId="2" fillId="0" borderId="7" xfId="0" applyFont="1" applyBorder="1"/>
    <xf numFmtId="43" fontId="23" fillId="0" borderId="7" xfId="1" applyFont="1" applyBorder="1"/>
    <xf numFmtId="43" fontId="23" fillId="4" borderId="1" xfId="1" applyFont="1" applyFill="1" applyBorder="1"/>
    <xf numFmtId="2" fontId="0" fillId="0" borderId="0" xfId="0" applyNumberFormat="1"/>
    <xf numFmtId="43" fontId="2" fillId="0" borderId="1" xfId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43" fontId="2" fillId="0" borderId="2" xfId="1" applyFont="1" applyBorder="1" applyAlignment="1">
      <alignment horizontal="center" wrapText="1"/>
    </xf>
    <xf numFmtId="43" fontId="2" fillId="12" borderId="0" xfId="1" applyFont="1" applyFill="1"/>
    <xf numFmtId="43" fontId="5" fillId="12" borderId="1" xfId="1" applyFont="1" applyFill="1" applyBorder="1" applyAlignment="1">
      <alignment horizontal="center"/>
    </xf>
    <xf numFmtId="43" fontId="23" fillId="12" borderId="1" xfId="1" applyFont="1" applyFill="1" applyBorder="1"/>
    <xf numFmtId="43" fontId="2" fillId="12" borderId="7" xfId="1" applyFont="1" applyFill="1" applyBorder="1"/>
    <xf numFmtId="43" fontId="2" fillId="0" borderId="7" xfId="1" applyFont="1" applyBorder="1" applyAlignment="1">
      <alignment horizontal="center"/>
    </xf>
    <xf numFmtId="43" fontId="0" fillId="3" borderId="1" xfId="1" applyFont="1" applyFill="1" applyBorder="1"/>
    <xf numFmtId="43" fontId="28" fillId="0" borderId="1" xfId="1" applyFont="1" applyBorder="1"/>
    <xf numFmtId="43" fontId="28" fillId="3" borderId="1" xfId="1" applyFont="1" applyFill="1" applyBorder="1"/>
    <xf numFmtId="0" fontId="23" fillId="0" borderId="7" xfId="0" applyNumberFormat="1" applyFont="1" applyBorder="1" applyAlignment="1">
      <alignment horizontal="center" wrapText="1"/>
    </xf>
    <xf numFmtId="0" fontId="23" fillId="0" borderId="8" xfId="0" applyNumberFormat="1" applyFont="1" applyBorder="1" applyAlignment="1">
      <alignment horizontal="center" wrapText="1"/>
    </xf>
    <xf numFmtId="0" fontId="23" fillId="0" borderId="2" xfId="0" applyNumberFormat="1" applyFont="1" applyBorder="1" applyAlignment="1">
      <alignment horizontal="center" wrapText="1"/>
    </xf>
    <xf numFmtId="187" fontId="23" fillId="0" borderId="7" xfId="0" applyFont="1" applyBorder="1" applyAlignment="1">
      <alignment horizontal="center"/>
    </xf>
    <xf numFmtId="187" fontId="23" fillId="0" borderId="8" xfId="0" applyFont="1" applyBorder="1" applyAlignment="1">
      <alignment horizontal="center"/>
    </xf>
    <xf numFmtId="187" fontId="23" fillId="0" borderId="2" xfId="0" applyFont="1" applyBorder="1" applyAlignment="1">
      <alignment horizontal="center"/>
    </xf>
    <xf numFmtId="187" fontId="0" fillId="0" borderId="7" xfId="0" applyBorder="1" applyAlignment="1">
      <alignment horizontal="center"/>
    </xf>
    <xf numFmtId="187" fontId="0" fillId="0" borderId="2" xfId="0" applyBorder="1" applyAlignment="1">
      <alignment horizontal="center"/>
    </xf>
    <xf numFmtId="43" fontId="28" fillId="0" borderId="7" xfId="1" applyFont="1" applyBorder="1" applyAlignment="1">
      <alignment horizontal="center"/>
    </xf>
    <xf numFmtId="43" fontId="28" fillId="0" borderId="2" xfId="1" applyFont="1" applyBorder="1" applyAlignment="1">
      <alignment horizontal="center"/>
    </xf>
    <xf numFmtId="43" fontId="2" fillId="0" borderId="15" xfId="1" applyFont="1" applyBorder="1"/>
    <xf numFmtId="2" fontId="2" fillId="0" borderId="0" xfId="0" applyNumberFormat="1" applyFont="1" applyAlignment="1">
      <alignment horizontal="center"/>
    </xf>
    <xf numFmtId="187" fontId="2" fillId="0" borderId="7" xfId="0" applyFont="1" applyBorder="1" applyAlignment="1">
      <alignment horizontal="left"/>
    </xf>
    <xf numFmtId="187" fontId="2" fillId="0" borderId="2" xfId="0" applyFont="1" applyBorder="1" applyAlignment="1">
      <alignment horizontal="center" vertical="center"/>
    </xf>
    <xf numFmtId="187" fontId="2" fillId="0" borderId="1" xfId="0" applyFont="1" applyBorder="1" applyAlignment="1">
      <alignment vertical="center"/>
    </xf>
    <xf numFmtId="187" fontId="2" fillId="0" borderId="0" xfId="0" applyFont="1" applyAlignment="1">
      <alignment wrapText="1"/>
    </xf>
    <xf numFmtId="187" fontId="2" fillId="0" borderId="1" xfId="0" quotePrefix="1" applyFont="1" applyBorder="1" applyAlignment="1">
      <alignment horizontal="center"/>
    </xf>
    <xf numFmtId="187" fontId="2" fillId="0" borderId="1" xfId="0" applyFont="1" applyBorder="1" applyAlignment="1">
      <alignment vertical="top" wrapText="1"/>
    </xf>
    <xf numFmtId="43" fontId="2" fillId="0" borderId="7" xfId="1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187" fontId="2" fillId="0" borderId="7" xfId="0" applyFont="1" applyBorder="1" applyAlignment="1">
      <alignment horizontal="center"/>
    </xf>
    <xf numFmtId="187" fontId="2" fillId="0" borderId="2" xfId="0" applyFont="1" applyBorder="1" applyAlignment="1">
      <alignment horizontal="center"/>
    </xf>
    <xf numFmtId="187" fontId="2" fillId="0" borderId="8" xfId="0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187" fontId="2" fillId="0" borderId="7" xfId="0" applyFont="1" applyBorder="1" applyAlignment="1">
      <alignment horizontal="center" wrapText="1"/>
    </xf>
    <xf numFmtId="187" fontId="2" fillId="0" borderId="8" xfId="0" applyFont="1" applyBorder="1" applyAlignment="1">
      <alignment horizontal="center" wrapText="1"/>
    </xf>
    <xf numFmtId="187" fontId="2" fillId="0" borderId="2" xfId="0" applyFont="1" applyBorder="1" applyAlignment="1">
      <alignment horizontal="center" wrapText="1"/>
    </xf>
    <xf numFmtId="43" fontId="23" fillId="0" borderId="7" xfId="1" applyFont="1" applyBorder="1" applyAlignment="1">
      <alignment horizontal="center"/>
    </xf>
    <xf numFmtId="43" fontId="23" fillId="0" borderId="2" xfId="1" applyFont="1" applyBorder="1" applyAlignment="1">
      <alignment horizontal="center"/>
    </xf>
    <xf numFmtId="43" fontId="2" fillId="0" borderId="7" xfId="1" applyFont="1" applyBorder="1"/>
    <xf numFmtId="43" fontId="2" fillId="0" borderId="2" xfId="1" applyFont="1" applyBorder="1"/>
    <xf numFmtId="2" fontId="2" fillId="0" borderId="7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87" fontId="2" fillId="0" borderId="7" xfId="0" applyFont="1" applyBorder="1" applyAlignment="1">
      <alignment horizontal="center" vertical="center"/>
    </xf>
    <xf numFmtId="187" fontId="2" fillId="0" borderId="8" xfId="0" applyFont="1" applyBorder="1" applyAlignment="1">
      <alignment horizontal="center" vertical="center"/>
    </xf>
    <xf numFmtId="187" fontId="2" fillId="0" borderId="2" xfId="0" applyFont="1" applyBorder="1" applyAlignment="1">
      <alignment horizontal="center" vertical="center"/>
    </xf>
    <xf numFmtId="187" fontId="16" fillId="10" borderId="7" xfId="0" applyFont="1" applyFill="1" applyBorder="1" applyAlignment="1">
      <alignment horizontal="center" wrapText="1"/>
    </xf>
    <xf numFmtId="187" fontId="16" fillId="10" borderId="2" xfId="0" applyFont="1" applyFill="1" applyBorder="1" applyAlignment="1">
      <alignment horizontal="center" wrapText="1"/>
    </xf>
    <xf numFmtId="43" fontId="16" fillId="10" borderId="7" xfId="1" applyFont="1" applyFill="1" applyBorder="1" applyAlignment="1">
      <alignment horizontal="center" wrapText="1"/>
    </xf>
    <xf numFmtId="43" fontId="16" fillId="10" borderId="2" xfId="1" applyFont="1" applyFill="1" applyBorder="1" applyAlignment="1">
      <alignment horizontal="center" wrapText="1"/>
    </xf>
    <xf numFmtId="43" fontId="3" fillId="2" borderId="7" xfId="1" applyFont="1" applyFill="1" applyBorder="1" applyAlignment="1">
      <alignment horizontal="center" wrapText="1"/>
    </xf>
    <xf numFmtId="43" fontId="3" fillId="2" borderId="2" xfId="1" applyFont="1" applyFill="1" applyBorder="1" applyAlignment="1">
      <alignment horizontal="center" wrapText="1"/>
    </xf>
    <xf numFmtId="14" fontId="2" fillId="0" borderId="7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87" fontId="2" fillId="3" borderId="1" xfId="0" applyFont="1" applyFill="1" applyBorder="1" applyAlignment="1">
      <alignment horizontal="center"/>
    </xf>
    <xf numFmtId="43" fontId="2" fillId="0" borderId="7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43" fontId="2" fillId="0" borderId="7" xfId="1" applyFont="1" applyBorder="1" applyAlignment="1">
      <alignment vertical="center"/>
    </xf>
    <xf numFmtId="43" fontId="2" fillId="0" borderId="8" xfId="1" applyFont="1" applyBorder="1" applyAlignment="1">
      <alignment vertical="center"/>
    </xf>
    <xf numFmtId="43" fontId="2" fillId="0" borderId="2" xfId="1" applyFont="1" applyBorder="1" applyAlignment="1">
      <alignment vertical="center"/>
    </xf>
    <xf numFmtId="187" fontId="2" fillId="0" borderId="14" xfId="0" applyFont="1" applyBorder="1" applyAlignment="1">
      <alignment horizontal="center"/>
    </xf>
    <xf numFmtId="187" fontId="2" fillId="0" borderId="0" xfId="0" applyFont="1" applyAlignment="1">
      <alignment horizontal="center"/>
    </xf>
    <xf numFmtId="43" fontId="2" fillId="0" borderId="7" xfId="1" applyFont="1" applyBorder="1" applyAlignment="1">
      <alignment horizontal="center" wrapText="1"/>
    </xf>
    <xf numFmtId="43" fontId="2" fillId="0" borderId="2" xfId="1" applyFont="1" applyBorder="1" applyAlignment="1">
      <alignment horizontal="center" wrapText="1"/>
    </xf>
    <xf numFmtId="187" fontId="2" fillId="0" borderId="7" xfId="0" applyFont="1" applyBorder="1" applyAlignment="1">
      <alignment horizontal="left"/>
    </xf>
    <xf numFmtId="187" fontId="2" fillId="0" borderId="2" xfId="0" applyFont="1" applyBorder="1" applyAlignment="1">
      <alignment horizontal="left"/>
    </xf>
    <xf numFmtId="187" fontId="2" fillId="0" borderId="1" xfId="0" applyFont="1" applyBorder="1" applyAlignment="1">
      <alignment horizontal="center"/>
    </xf>
    <xf numFmtId="187" fontId="23" fillId="12" borderId="1" xfId="0" applyFont="1" applyFill="1" applyBorder="1" applyAlignment="1">
      <alignment horizontal="center"/>
    </xf>
    <xf numFmtId="187" fontId="2" fillId="0" borderId="1" xfId="0" applyFont="1" applyBorder="1" applyAlignment="1">
      <alignment horizontal="center" vertical="center"/>
    </xf>
    <xf numFmtId="187" fontId="2" fillId="0" borderId="14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8" xfId="1" applyFont="1" applyBorder="1" applyAlignment="1">
      <alignment horizontal="center" wrapText="1"/>
    </xf>
    <xf numFmtId="187" fontId="0" fillId="0" borderId="1" xfId="0" applyBorder="1" applyAlignment="1">
      <alignment horizontal="center" wrapText="1"/>
    </xf>
    <xf numFmtId="187" fontId="3" fillId="2" borderId="7" xfId="0" applyFont="1" applyFill="1" applyBorder="1" applyAlignment="1">
      <alignment horizontal="center" wrapText="1"/>
    </xf>
    <xf numFmtId="187" fontId="3" fillId="2" borderId="8" xfId="0" applyFont="1" applyFill="1" applyBorder="1" applyAlignment="1">
      <alignment horizontal="center" wrapText="1"/>
    </xf>
    <xf numFmtId="187" fontId="3" fillId="2" borderId="2" xfId="0" applyFont="1" applyFill="1" applyBorder="1" applyAlignment="1">
      <alignment horizontal="center" wrapText="1"/>
    </xf>
    <xf numFmtId="43" fontId="3" fillId="2" borderId="7" xfId="1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43" fontId="2" fillId="11" borderId="7" xfId="1" applyFont="1" applyFill="1" applyBorder="1" applyAlignment="1">
      <alignment horizontal="center"/>
    </xf>
    <xf numFmtId="43" fontId="2" fillId="11" borderId="2" xfId="1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 wrapText="1"/>
    </xf>
    <xf numFmtId="187" fontId="0" fillId="0" borderId="8" xfId="0" applyBorder="1" applyAlignment="1">
      <alignment horizontal="center"/>
    </xf>
    <xf numFmtId="187" fontId="0" fillId="0" borderId="10" xfId="0" applyBorder="1" applyAlignment="1">
      <alignment horizontal="center"/>
    </xf>
    <xf numFmtId="187" fontId="0" fillId="0" borderId="15" xfId="0" applyBorder="1" applyAlignment="1">
      <alignment horizontal="center"/>
    </xf>
    <xf numFmtId="187" fontId="0" fillId="0" borderId="3" xfId="0" applyBorder="1" applyAlignment="1">
      <alignment horizontal="center"/>
    </xf>
    <xf numFmtId="187" fontId="0" fillId="19" borderId="7" xfId="0" applyFill="1" applyBorder="1" applyAlignment="1">
      <alignment horizontal="center" wrapText="1"/>
    </xf>
    <xf numFmtId="187" fontId="0" fillId="19" borderId="8" xfId="0" applyFill="1" applyBorder="1" applyAlignment="1">
      <alignment horizontal="center" wrapText="1"/>
    </xf>
    <xf numFmtId="187" fontId="0" fillId="19" borderId="2" xfId="0" applyFill="1" applyBorder="1" applyAlignment="1">
      <alignment horizontal="center" wrapText="1"/>
    </xf>
    <xf numFmtId="187" fontId="27" fillId="18" borderId="0" xfId="0" applyFont="1" applyFill="1" applyAlignment="1">
      <alignment horizontal="center"/>
    </xf>
    <xf numFmtId="187" fontId="0" fillId="0" borderId="1" xfId="0" applyBorder="1" applyAlignment="1">
      <alignment horizontal="center"/>
    </xf>
    <xf numFmtId="43" fontId="0" fillId="0" borderId="1" xfId="1" applyFont="1" applyBorder="1" applyAlignment="1">
      <alignment horizontal="center"/>
    </xf>
    <xf numFmtId="187" fontId="0" fillId="0" borderId="7" xfId="0" applyBorder="1" applyAlignment="1">
      <alignment horizontal="center"/>
    </xf>
    <xf numFmtId="187" fontId="0" fillId="0" borderId="2" xfId="0" applyBorder="1" applyAlignment="1">
      <alignment horizontal="center"/>
    </xf>
    <xf numFmtId="43" fontId="0" fillId="0" borderId="7" xfId="1" applyFont="1" applyBorder="1" applyAlignment="1">
      <alignment horizontal="center"/>
    </xf>
    <xf numFmtId="43" fontId="0" fillId="0" borderId="2" xfId="1" applyFont="1" applyBorder="1" applyAlignment="1">
      <alignment horizontal="center"/>
    </xf>
    <xf numFmtId="187" fontId="0" fillId="17" borderId="9" xfId="0" applyFill="1" applyBorder="1" applyAlignment="1">
      <alignment horizontal="center"/>
    </xf>
    <xf numFmtId="187" fontId="0" fillId="17" borderId="0" xfId="0" applyFill="1" applyAlignment="1">
      <alignment horizontal="center"/>
    </xf>
    <xf numFmtId="187" fontId="0" fillId="0" borderId="1" xfId="0" applyBorder="1" applyAlignment="1">
      <alignment horizontal="center" vertical="center"/>
    </xf>
    <xf numFmtId="187" fontId="0" fillId="0" borderId="7" xfId="0" applyBorder="1" applyAlignment="1">
      <alignment horizontal="center" vertical="center" wrapText="1"/>
    </xf>
    <xf numFmtId="187" fontId="0" fillId="0" borderId="2" xfId="0" applyBorder="1" applyAlignment="1">
      <alignment horizontal="center" vertical="center" wrapText="1"/>
    </xf>
    <xf numFmtId="187" fontId="0" fillId="14" borderId="0" xfId="0" applyFill="1" applyAlignment="1">
      <alignment horizontal="center"/>
    </xf>
    <xf numFmtId="187" fontId="0" fillId="13" borderId="9" xfId="0" applyFill="1" applyBorder="1" applyAlignment="1">
      <alignment horizontal="center"/>
    </xf>
    <xf numFmtId="187" fontId="0" fillId="15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1048576"/>
  <sheetViews>
    <sheetView zoomScaleNormal="100" workbookViewId="0">
      <pane ySplit="2" topLeftCell="A3874" activePane="bottomLeft" state="frozen"/>
      <selection pane="bottomLeft" activeCell="D3891" sqref="D3891"/>
    </sheetView>
  </sheetViews>
  <sheetFormatPr defaultColWidth="9.09765625" defaultRowHeight="14.4" x14ac:dyDescent="0.3"/>
  <cols>
    <col min="1" max="1" width="13.09765625" style="3" customWidth="1"/>
    <col min="2" max="2" width="10.59765625" style="3" customWidth="1"/>
    <col min="3" max="3" width="12.09765625" style="3" customWidth="1"/>
    <col min="4" max="4" width="31" style="3" customWidth="1"/>
    <col min="5" max="5" width="12.8984375" style="4" customWidth="1"/>
    <col min="6" max="6" width="17.09765625" style="4" customWidth="1"/>
    <col min="7" max="7" width="13.09765625" style="4" customWidth="1"/>
    <col min="8" max="8" width="13.3984375" style="46" customWidth="1"/>
    <col min="9" max="9" width="12.59765625" style="4" customWidth="1"/>
    <col min="10" max="10" width="51.296875" style="9" customWidth="1"/>
    <col min="11" max="11" width="15.69921875" style="1" customWidth="1"/>
    <col min="12" max="12" width="11.59765625" style="1" bestFit="1" customWidth="1"/>
    <col min="13" max="16384" width="9.09765625" style="1"/>
  </cols>
  <sheetData>
    <row r="1" spans="1:11" s="21" customFormat="1" x14ac:dyDescent="0.3">
      <c r="A1" s="44" t="s">
        <v>12</v>
      </c>
      <c r="B1" s="45"/>
      <c r="C1" s="45" t="s">
        <v>95</v>
      </c>
      <c r="D1" s="45"/>
      <c r="E1" s="46" t="s">
        <v>194</v>
      </c>
      <c r="F1" s="46"/>
      <c r="G1" s="46"/>
      <c r="H1" s="46"/>
      <c r="I1" s="46"/>
      <c r="J1" s="264" t="s">
        <v>173</v>
      </c>
      <c r="K1" s="156"/>
    </row>
    <row r="2" spans="1:11" s="21" customFormat="1" ht="25.35" customHeight="1" x14ac:dyDescent="0.3">
      <c r="A2" s="27" t="s">
        <v>1</v>
      </c>
      <c r="B2" s="27" t="s">
        <v>2</v>
      </c>
      <c r="C2" s="27" t="s">
        <v>4</v>
      </c>
      <c r="D2" s="27" t="s">
        <v>5</v>
      </c>
      <c r="E2" s="28" t="s">
        <v>3</v>
      </c>
      <c r="F2" s="28" t="s">
        <v>16</v>
      </c>
      <c r="G2" s="28" t="s">
        <v>1875</v>
      </c>
      <c r="H2" s="28" t="s">
        <v>15</v>
      </c>
      <c r="I2" s="28" t="s">
        <v>255</v>
      </c>
      <c r="J2" s="264"/>
      <c r="K2" s="157"/>
    </row>
    <row r="3" spans="1:11" x14ac:dyDescent="0.3">
      <c r="A3" s="18" t="s">
        <v>212</v>
      </c>
      <c r="B3" s="5" t="s">
        <v>0</v>
      </c>
      <c r="C3" s="18"/>
      <c r="D3" s="18" t="s">
        <v>105</v>
      </c>
      <c r="E3" s="8">
        <v>2662.77</v>
      </c>
      <c r="F3" s="4">
        <f>(E3+12)/1.06</f>
        <v>2523.367924528302</v>
      </c>
      <c r="G3" s="4">
        <f t="shared" ref="G3:G48" si="0">F3*7%</f>
        <v>176.63575471698115</v>
      </c>
      <c r="H3" s="46">
        <f>F3+G3</f>
        <v>2700.0036792452829</v>
      </c>
      <c r="I3" s="122">
        <f>F3*1%</f>
        <v>25.233679245283021</v>
      </c>
    </row>
    <row r="4" spans="1:11" x14ac:dyDescent="0.3">
      <c r="A4" s="18" t="s">
        <v>304</v>
      </c>
      <c r="B4" s="5" t="s">
        <v>0</v>
      </c>
      <c r="C4" s="18" t="s">
        <v>306</v>
      </c>
      <c r="D4" s="248" t="s">
        <v>305</v>
      </c>
      <c r="E4" s="257">
        <v>18937.11</v>
      </c>
      <c r="F4" s="4">
        <v>1300</v>
      </c>
      <c r="G4" s="4">
        <f t="shared" si="0"/>
        <v>91.000000000000014</v>
      </c>
      <c r="H4" s="46">
        <v>1391</v>
      </c>
      <c r="I4" s="235">
        <v>546.61</v>
      </c>
    </row>
    <row r="5" spans="1:11" x14ac:dyDescent="0.3">
      <c r="A5" s="18"/>
      <c r="B5" s="5"/>
      <c r="C5" s="18" t="s">
        <v>307</v>
      </c>
      <c r="D5" s="249"/>
      <c r="E5" s="258"/>
      <c r="F5" s="4">
        <v>16920.3</v>
      </c>
      <c r="G5" s="4">
        <f t="shared" si="0"/>
        <v>1184.421</v>
      </c>
      <c r="H5" s="46">
        <v>18104.72</v>
      </c>
      <c r="I5" s="236"/>
    </row>
    <row r="6" spans="1:11" x14ac:dyDescent="0.3">
      <c r="A6" s="18" t="s">
        <v>213</v>
      </c>
      <c r="B6" s="5" t="s">
        <v>0</v>
      </c>
      <c r="C6" s="18"/>
      <c r="D6" s="18" t="s">
        <v>105</v>
      </c>
      <c r="E6" s="8">
        <v>2662.77</v>
      </c>
      <c r="F6" s="4">
        <f t="shared" ref="F6:F48" si="1">(E6+12)/1.06</f>
        <v>2523.367924528302</v>
      </c>
      <c r="G6" s="4">
        <f t="shared" si="0"/>
        <v>176.63575471698115</v>
      </c>
      <c r="H6" s="46">
        <f t="shared" ref="H6:H48" si="2">F6+G6</f>
        <v>2700.0036792452829</v>
      </c>
      <c r="I6" s="122">
        <f>F6*1%</f>
        <v>25.233679245283021</v>
      </c>
    </row>
    <row r="7" spans="1:11" x14ac:dyDescent="0.3">
      <c r="A7" s="18" t="s">
        <v>213</v>
      </c>
      <c r="B7" s="5" t="s">
        <v>0</v>
      </c>
      <c r="C7" s="18"/>
      <c r="D7" s="18" t="s">
        <v>105</v>
      </c>
      <c r="E7" s="8">
        <v>2662.77</v>
      </c>
      <c r="F7" s="4">
        <f t="shared" si="1"/>
        <v>2523.367924528302</v>
      </c>
      <c r="G7" s="4">
        <f t="shared" si="0"/>
        <v>176.63575471698115</v>
      </c>
      <c r="H7" s="46">
        <f t="shared" si="2"/>
        <v>2700.0036792452829</v>
      </c>
      <c r="I7" s="122">
        <f>F7*1%</f>
        <v>25.233679245283021</v>
      </c>
    </row>
    <row r="8" spans="1:11" x14ac:dyDescent="0.3">
      <c r="A8" s="18" t="s">
        <v>214</v>
      </c>
      <c r="B8" s="5" t="s">
        <v>0</v>
      </c>
      <c r="C8" s="18" t="s">
        <v>94</v>
      </c>
      <c r="D8" s="18" t="s">
        <v>87</v>
      </c>
      <c r="E8" s="8">
        <v>86446.9</v>
      </c>
      <c r="F8" s="4">
        <f t="shared" si="1"/>
        <v>81564.999999999985</v>
      </c>
      <c r="G8" s="4">
        <f t="shared" si="0"/>
        <v>5709.5499999999993</v>
      </c>
      <c r="H8" s="46">
        <f t="shared" si="2"/>
        <v>87274.549999999988</v>
      </c>
      <c r="I8" s="122">
        <f>F8*1%</f>
        <v>815.64999999999986</v>
      </c>
    </row>
    <row r="9" spans="1:11" x14ac:dyDescent="0.3">
      <c r="A9" s="5" t="s">
        <v>196</v>
      </c>
      <c r="B9" s="5" t="s">
        <v>0</v>
      </c>
      <c r="C9" s="5" t="s">
        <v>177</v>
      </c>
      <c r="D9" s="5" t="s">
        <v>178</v>
      </c>
      <c r="E9" s="8">
        <v>9528</v>
      </c>
      <c r="F9" s="4">
        <f t="shared" si="1"/>
        <v>9000</v>
      </c>
      <c r="G9" s="4">
        <f t="shared" si="0"/>
        <v>630.00000000000011</v>
      </c>
      <c r="H9" s="46">
        <f t="shared" si="2"/>
        <v>9630</v>
      </c>
      <c r="I9" s="122">
        <f>F9*1%</f>
        <v>90</v>
      </c>
    </row>
    <row r="10" spans="1:11" x14ac:dyDescent="0.3">
      <c r="A10" s="5" t="s">
        <v>197</v>
      </c>
      <c r="B10" s="5" t="s">
        <v>0</v>
      </c>
      <c r="C10" s="5"/>
      <c r="D10" s="5"/>
      <c r="E10" s="8">
        <v>18241.2</v>
      </c>
      <c r="F10" s="4">
        <f t="shared" si="1"/>
        <v>17220</v>
      </c>
      <c r="G10" s="4">
        <f t="shared" si="0"/>
        <v>1205.4000000000001</v>
      </c>
      <c r="H10" s="46">
        <f t="shared" si="2"/>
        <v>18425.400000000001</v>
      </c>
      <c r="I10" s="122"/>
    </row>
    <row r="11" spans="1:11" x14ac:dyDescent="0.3">
      <c r="A11" s="5" t="s">
        <v>109</v>
      </c>
      <c r="B11" s="5" t="s">
        <v>0</v>
      </c>
      <c r="C11" s="5" t="s">
        <v>110</v>
      </c>
      <c r="D11" s="5" t="s">
        <v>112</v>
      </c>
      <c r="E11" s="8">
        <v>7110.8</v>
      </c>
      <c r="F11" s="4">
        <f t="shared" si="1"/>
        <v>6719.6226415094334</v>
      </c>
      <c r="G11" s="4">
        <f t="shared" si="0"/>
        <v>470.37358490566038</v>
      </c>
      <c r="H11" s="46">
        <f t="shared" si="2"/>
        <v>7189.9962264150936</v>
      </c>
      <c r="I11" s="122">
        <f>F11*1%</f>
        <v>67.19622641509433</v>
      </c>
    </row>
    <row r="12" spans="1:11" x14ac:dyDescent="0.3">
      <c r="A12" s="5" t="s">
        <v>109</v>
      </c>
      <c r="B12" s="5" t="s">
        <v>0</v>
      </c>
      <c r="C12" s="5" t="s">
        <v>111</v>
      </c>
      <c r="D12" s="5" t="s">
        <v>113</v>
      </c>
      <c r="E12" s="8">
        <v>7110.8</v>
      </c>
      <c r="F12" s="4">
        <f t="shared" si="1"/>
        <v>6719.6226415094334</v>
      </c>
      <c r="G12" s="4">
        <f t="shared" si="0"/>
        <v>470.37358490566038</v>
      </c>
      <c r="H12" s="46">
        <f t="shared" si="2"/>
        <v>7189.9962264150936</v>
      </c>
      <c r="I12" s="122">
        <f>F12*1%</f>
        <v>67.19622641509433</v>
      </c>
    </row>
    <row r="13" spans="1:11" x14ac:dyDescent="0.3">
      <c r="A13" s="5" t="s">
        <v>198</v>
      </c>
      <c r="B13" s="5" t="s">
        <v>0</v>
      </c>
      <c r="C13" s="5"/>
      <c r="E13" s="8">
        <v>3683.46</v>
      </c>
      <c r="F13" s="4">
        <f t="shared" si="1"/>
        <v>3486.2830188679245</v>
      </c>
      <c r="G13" s="4">
        <f t="shared" si="0"/>
        <v>244.03981132075475</v>
      </c>
      <c r="H13" s="46">
        <f t="shared" si="2"/>
        <v>3730.3228301886793</v>
      </c>
      <c r="I13" s="122"/>
    </row>
    <row r="14" spans="1:11" x14ac:dyDescent="0.3">
      <c r="A14" s="29">
        <v>41334</v>
      </c>
      <c r="B14" s="5" t="s">
        <v>0</v>
      </c>
      <c r="C14" s="5" t="s">
        <v>175</v>
      </c>
      <c r="D14" s="3" t="s">
        <v>176</v>
      </c>
      <c r="E14" s="8">
        <v>18442.599999999999</v>
      </c>
      <c r="F14" s="4">
        <f t="shared" si="1"/>
        <v>17409.999999999996</v>
      </c>
      <c r="G14" s="4">
        <f t="shared" si="0"/>
        <v>1218.6999999999998</v>
      </c>
      <c r="H14" s="46">
        <f t="shared" si="2"/>
        <v>18628.699999999997</v>
      </c>
      <c r="I14" s="122">
        <f>F14*1%</f>
        <v>174.09999999999997</v>
      </c>
    </row>
    <row r="15" spans="1:11" x14ac:dyDescent="0.3">
      <c r="A15" s="29">
        <v>41518</v>
      </c>
      <c r="B15" s="5" t="s">
        <v>0</v>
      </c>
      <c r="C15" s="5"/>
      <c r="E15" s="8">
        <v>5160.8</v>
      </c>
      <c r="F15" s="4">
        <f t="shared" si="1"/>
        <v>4880</v>
      </c>
      <c r="G15" s="4">
        <f t="shared" si="0"/>
        <v>341.6</v>
      </c>
      <c r="H15" s="46">
        <f t="shared" si="2"/>
        <v>5221.6000000000004</v>
      </c>
      <c r="I15" s="122"/>
    </row>
    <row r="16" spans="1:11" x14ac:dyDescent="0.3">
      <c r="A16" s="29">
        <v>41579</v>
      </c>
      <c r="B16" s="5" t="s">
        <v>0</v>
      </c>
      <c r="C16" s="5" t="s">
        <v>114</v>
      </c>
      <c r="E16" s="8">
        <v>6984</v>
      </c>
      <c r="F16" s="4">
        <f t="shared" si="1"/>
        <v>6600</v>
      </c>
      <c r="G16" s="4">
        <f t="shared" si="0"/>
        <v>462.00000000000006</v>
      </c>
      <c r="H16" s="46">
        <f t="shared" si="2"/>
        <v>7062</v>
      </c>
      <c r="I16" s="122"/>
    </row>
    <row r="17" spans="1:9" s="1" customFormat="1" x14ac:dyDescent="0.3">
      <c r="A17" s="5" t="s">
        <v>199</v>
      </c>
      <c r="B17" s="5" t="s">
        <v>0</v>
      </c>
      <c r="C17" s="5" t="s">
        <v>115</v>
      </c>
      <c r="D17" s="3"/>
      <c r="E17" s="8">
        <v>10577.4</v>
      </c>
      <c r="F17" s="4">
        <f t="shared" si="1"/>
        <v>9990</v>
      </c>
      <c r="G17" s="4">
        <f t="shared" si="0"/>
        <v>699.30000000000007</v>
      </c>
      <c r="H17" s="46">
        <f t="shared" si="2"/>
        <v>10689.3</v>
      </c>
      <c r="I17" s="122"/>
    </row>
    <row r="18" spans="1:9" s="1" customFormat="1" x14ac:dyDescent="0.3">
      <c r="A18" s="5" t="s">
        <v>200</v>
      </c>
      <c r="B18" s="5" t="s">
        <v>0</v>
      </c>
      <c r="C18" s="5" t="s">
        <v>118</v>
      </c>
      <c r="D18" s="3" t="s">
        <v>105</v>
      </c>
      <c r="E18" s="8">
        <v>14610.07</v>
      </c>
      <c r="F18" s="4">
        <f t="shared" si="1"/>
        <v>13794.405660377357</v>
      </c>
      <c r="G18" s="4">
        <f t="shared" si="0"/>
        <v>965.60839622641504</v>
      </c>
      <c r="H18" s="46">
        <f t="shared" si="2"/>
        <v>14760.014056603772</v>
      </c>
      <c r="I18" s="122">
        <f t="shared" ref="I18:I48" si="3">F18*1%</f>
        <v>137.94405660377356</v>
      </c>
    </row>
    <row r="19" spans="1:9" s="1" customFormat="1" x14ac:dyDescent="0.3">
      <c r="A19" s="5" t="s">
        <v>201</v>
      </c>
      <c r="B19" s="5" t="s">
        <v>0</v>
      </c>
      <c r="C19" s="5" t="s">
        <v>119</v>
      </c>
      <c r="D19" s="19" t="s">
        <v>120</v>
      </c>
      <c r="E19" s="8">
        <v>92118.83</v>
      </c>
      <c r="F19" s="4">
        <f t="shared" si="1"/>
        <v>86915.877358490558</v>
      </c>
      <c r="G19" s="4">
        <f t="shared" si="0"/>
        <v>6084.1114150943395</v>
      </c>
      <c r="H19" s="46">
        <f t="shared" si="2"/>
        <v>92999.98877358489</v>
      </c>
      <c r="I19" s="122">
        <f t="shared" si="3"/>
        <v>869.15877358490559</v>
      </c>
    </row>
    <row r="20" spans="1:9" s="1" customFormat="1" x14ac:dyDescent="0.3">
      <c r="A20" s="5" t="s">
        <v>121</v>
      </c>
      <c r="B20" s="5" t="s">
        <v>0</v>
      </c>
      <c r="C20" s="5" t="s">
        <v>122</v>
      </c>
      <c r="D20" s="5" t="s">
        <v>120</v>
      </c>
      <c r="E20" s="8">
        <v>28915.1</v>
      </c>
      <c r="F20" s="4">
        <f t="shared" si="1"/>
        <v>27289.716981132071</v>
      </c>
      <c r="G20" s="4">
        <f t="shared" si="0"/>
        <v>1910.2801886792452</v>
      </c>
      <c r="H20" s="46">
        <f t="shared" si="2"/>
        <v>29199.997169811315</v>
      </c>
      <c r="I20" s="122">
        <f t="shared" si="3"/>
        <v>272.89716981132074</v>
      </c>
    </row>
    <row r="21" spans="1:9" s="1" customFormat="1" x14ac:dyDescent="0.3">
      <c r="A21" s="5" t="s">
        <v>202</v>
      </c>
      <c r="B21" s="5" t="s">
        <v>0</v>
      </c>
      <c r="C21" s="5" t="s">
        <v>124</v>
      </c>
      <c r="D21" s="5" t="s">
        <v>123</v>
      </c>
      <c r="E21" s="8">
        <v>36720.46</v>
      </c>
      <c r="F21" s="4">
        <f t="shared" si="1"/>
        <v>34653.264150943396</v>
      </c>
      <c r="G21" s="4">
        <f t="shared" si="0"/>
        <v>2425.7284905660381</v>
      </c>
      <c r="H21" s="46">
        <f t="shared" si="2"/>
        <v>37078.992641509438</v>
      </c>
      <c r="I21" s="122">
        <f t="shared" si="3"/>
        <v>346.53264150943397</v>
      </c>
    </row>
    <row r="22" spans="1:9" s="1" customFormat="1" x14ac:dyDescent="0.3">
      <c r="A22" s="5" t="s">
        <v>202</v>
      </c>
      <c r="B22" s="5" t="s">
        <v>0</v>
      </c>
      <c r="C22" s="5" t="s">
        <v>126</v>
      </c>
      <c r="D22" s="5" t="s">
        <v>125</v>
      </c>
      <c r="E22" s="8">
        <v>67256.570000000007</v>
      </c>
      <c r="F22" s="4">
        <f t="shared" si="1"/>
        <v>63460.915094339623</v>
      </c>
      <c r="G22" s="4">
        <f t="shared" si="0"/>
        <v>4442.2640566037744</v>
      </c>
      <c r="H22" s="46">
        <f t="shared" si="2"/>
        <v>67903.179150943397</v>
      </c>
      <c r="I22" s="122">
        <f t="shared" si="3"/>
        <v>634.60915094339623</v>
      </c>
    </row>
    <row r="23" spans="1:9" s="1" customFormat="1" x14ac:dyDescent="0.3">
      <c r="A23" s="5" t="s">
        <v>202</v>
      </c>
      <c r="B23" s="5" t="s">
        <v>0</v>
      </c>
      <c r="C23" s="5" t="s">
        <v>127</v>
      </c>
      <c r="D23" s="5" t="s">
        <v>128</v>
      </c>
      <c r="E23" s="8">
        <v>21098.959999999999</v>
      </c>
      <c r="F23" s="4">
        <f t="shared" si="1"/>
        <v>19915.999999999996</v>
      </c>
      <c r="G23" s="4">
        <f t="shared" si="0"/>
        <v>1394.12</v>
      </c>
      <c r="H23" s="46">
        <f t="shared" si="2"/>
        <v>21310.119999999995</v>
      </c>
      <c r="I23" s="122">
        <f t="shared" si="3"/>
        <v>199.15999999999997</v>
      </c>
    </row>
    <row r="24" spans="1:9" s="1" customFormat="1" x14ac:dyDescent="0.3">
      <c r="A24" s="29">
        <v>41396</v>
      </c>
      <c r="B24" s="5" t="s">
        <v>0</v>
      </c>
      <c r="C24" s="5" t="s">
        <v>129</v>
      </c>
      <c r="D24" s="3" t="s">
        <v>130</v>
      </c>
      <c r="E24" s="8">
        <v>5091.8999999999996</v>
      </c>
      <c r="F24" s="4">
        <f t="shared" si="1"/>
        <v>4814.9999999999991</v>
      </c>
      <c r="G24" s="4">
        <f t="shared" si="0"/>
        <v>337.04999999999995</v>
      </c>
      <c r="H24" s="46">
        <f t="shared" si="2"/>
        <v>5152.0499999999993</v>
      </c>
      <c r="I24" s="122">
        <f t="shared" si="3"/>
        <v>48.149999999999991</v>
      </c>
    </row>
    <row r="25" spans="1:9" s="1" customFormat="1" x14ac:dyDescent="0.3">
      <c r="A25" s="29">
        <v>41396</v>
      </c>
      <c r="B25" s="5" t="s">
        <v>0</v>
      </c>
      <c r="C25" s="5" t="s">
        <v>131</v>
      </c>
      <c r="D25" s="3" t="s">
        <v>132</v>
      </c>
      <c r="E25" s="8">
        <v>20435.400000000001</v>
      </c>
      <c r="F25" s="4">
        <f t="shared" si="1"/>
        <v>19290</v>
      </c>
      <c r="G25" s="4">
        <f t="shared" si="0"/>
        <v>1350.3000000000002</v>
      </c>
      <c r="H25" s="46">
        <f t="shared" si="2"/>
        <v>20640.3</v>
      </c>
      <c r="I25" s="122">
        <f t="shared" si="3"/>
        <v>192.9</v>
      </c>
    </row>
    <row r="26" spans="1:9" s="1" customFormat="1" x14ac:dyDescent="0.3">
      <c r="A26" s="29">
        <v>41488</v>
      </c>
      <c r="B26" s="5" t="s">
        <v>0</v>
      </c>
      <c r="C26" s="5" t="s">
        <v>137</v>
      </c>
      <c r="D26" s="3" t="s">
        <v>138</v>
      </c>
      <c r="E26" s="8">
        <v>5466.32</v>
      </c>
      <c r="F26" s="4">
        <f t="shared" si="1"/>
        <v>5168.2264150943392</v>
      </c>
      <c r="G26" s="4">
        <f t="shared" si="0"/>
        <v>361.77584905660376</v>
      </c>
      <c r="H26" s="46">
        <f t="shared" si="2"/>
        <v>5530.0022641509431</v>
      </c>
      <c r="I26" s="122">
        <f t="shared" si="3"/>
        <v>51.682264150943396</v>
      </c>
    </row>
    <row r="27" spans="1:9" s="1" customFormat="1" x14ac:dyDescent="0.3">
      <c r="A27" s="5" t="s">
        <v>203</v>
      </c>
      <c r="B27" s="5" t="s">
        <v>0</v>
      </c>
      <c r="C27" s="5" t="s">
        <v>135</v>
      </c>
      <c r="D27" s="3" t="s">
        <v>136</v>
      </c>
      <c r="E27" s="8">
        <v>26850.43</v>
      </c>
      <c r="F27" s="4">
        <f t="shared" si="1"/>
        <v>25341.91509433962</v>
      </c>
      <c r="G27" s="4">
        <f t="shared" si="0"/>
        <v>1773.9340566037736</v>
      </c>
      <c r="H27" s="46">
        <f t="shared" si="2"/>
        <v>27115.849150943395</v>
      </c>
      <c r="I27" s="122">
        <f t="shared" si="3"/>
        <v>253.4191509433962</v>
      </c>
    </row>
    <row r="28" spans="1:9" s="1" customFormat="1" x14ac:dyDescent="0.3">
      <c r="A28" s="5" t="s">
        <v>203</v>
      </c>
      <c r="B28" s="5" t="s">
        <v>0</v>
      </c>
      <c r="C28" s="5" t="s">
        <v>133</v>
      </c>
      <c r="D28" s="3" t="s">
        <v>134</v>
      </c>
      <c r="E28" s="8">
        <v>30896.41</v>
      </c>
      <c r="F28" s="4">
        <f t="shared" si="1"/>
        <v>29158.877358490565</v>
      </c>
      <c r="G28" s="4">
        <f t="shared" si="0"/>
        <v>2041.1214150943397</v>
      </c>
      <c r="H28" s="46">
        <f t="shared" si="2"/>
        <v>31199.998773584906</v>
      </c>
      <c r="I28" s="122">
        <f t="shared" si="3"/>
        <v>291.58877358490565</v>
      </c>
    </row>
    <row r="29" spans="1:9" s="1" customFormat="1" x14ac:dyDescent="0.3">
      <c r="A29" s="5" t="s">
        <v>149</v>
      </c>
      <c r="B29" s="5" t="s">
        <v>0</v>
      </c>
      <c r="C29" s="3" t="s">
        <v>161</v>
      </c>
      <c r="D29" s="3" t="s">
        <v>160</v>
      </c>
      <c r="E29" s="8">
        <v>40562.15</v>
      </c>
      <c r="F29" s="4">
        <f t="shared" si="1"/>
        <v>38277.5</v>
      </c>
      <c r="G29" s="4">
        <f t="shared" si="0"/>
        <v>2679.4250000000002</v>
      </c>
      <c r="H29" s="46">
        <f t="shared" si="2"/>
        <v>40956.925000000003</v>
      </c>
      <c r="I29" s="122">
        <f t="shared" si="3"/>
        <v>382.77500000000003</v>
      </c>
    </row>
    <row r="30" spans="1:9" s="1" customFormat="1" x14ac:dyDescent="0.3">
      <c r="A30" s="5" t="s">
        <v>204</v>
      </c>
      <c r="B30" s="5" t="s">
        <v>0</v>
      </c>
      <c r="C30" s="5" t="s">
        <v>151</v>
      </c>
      <c r="D30" s="3" t="s">
        <v>150</v>
      </c>
      <c r="E30" s="8">
        <v>16204.35</v>
      </c>
      <c r="F30" s="4">
        <f t="shared" si="1"/>
        <v>15298.443396226414</v>
      </c>
      <c r="G30" s="4">
        <f t="shared" si="0"/>
        <v>1070.8910377358491</v>
      </c>
      <c r="H30" s="46">
        <f t="shared" si="2"/>
        <v>16369.334433962264</v>
      </c>
      <c r="I30" s="122">
        <f t="shared" si="3"/>
        <v>152.98443396226415</v>
      </c>
    </row>
    <row r="31" spans="1:9" s="1" customFormat="1" x14ac:dyDescent="0.3">
      <c r="A31" s="5" t="s">
        <v>204</v>
      </c>
      <c r="B31" s="5" t="s">
        <v>0</v>
      </c>
      <c r="C31" s="5" t="s">
        <v>163</v>
      </c>
      <c r="D31" s="3" t="s">
        <v>162</v>
      </c>
      <c r="E31" s="8">
        <v>7445.1</v>
      </c>
      <c r="F31" s="4">
        <f t="shared" si="1"/>
        <v>7035</v>
      </c>
      <c r="G31" s="4">
        <f t="shared" si="0"/>
        <v>492.45000000000005</v>
      </c>
      <c r="H31" s="46">
        <f t="shared" si="2"/>
        <v>7527.45</v>
      </c>
      <c r="I31" s="122">
        <f t="shared" si="3"/>
        <v>70.350000000000009</v>
      </c>
    </row>
    <row r="32" spans="1:9" s="1" customFormat="1" x14ac:dyDescent="0.3">
      <c r="A32" s="5" t="s">
        <v>204</v>
      </c>
      <c r="B32" s="5" t="s">
        <v>0</v>
      </c>
      <c r="C32" s="5" t="s">
        <v>153</v>
      </c>
      <c r="D32" s="3" t="s">
        <v>152</v>
      </c>
      <c r="E32" s="8">
        <v>38423.599999999999</v>
      </c>
      <c r="F32" s="4">
        <f t="shared" si="1"/>
        <v>36260</v>
      </c>
      <c r="G32" s="4">
        <f t="shared" si="0"/>
        <v>2538.2000000000003</v>
      </c>
      <c r="H32" s="46">
        <f t="shared" si="2"/>
        <v>38798.199999999997</v>
      </c>
      <c r="I32" s="122">
        <f t="shared" si="3"/>
        <v>362.6</v>
      </c>
    </row>
    <row r="33" spans="1:9" s="1" customFormat="1" x14ac:dyDescent="0.3">
      <c r="A33" s="5" t="s">
        <v>204</v>
      </c>
      <c r="B33" s="5" t="s">
        <v>0</v>
      </c>
      <c r="C33" s="5" t="s">
        <v>157</v>
      </c>
      <c r="D33" s="3" t="s">
        <v>156</v>
      </c>
      <c r="E33" s="8">
        <v>13073.7</v>
      </c>
      <c r="F33" s="4">
        <f t="shared" si="1"/>
        <v>12345</v>
      </c>
      <c r="G33" s="4">
        <f t="shared" si="0"/>
        <v>864.15000000000009</v>
      </c>
      <c r="H33" s="46">
        <f t="shared" si="2"/>
        <v>13209.15</v>
      </c>
      <c r="I33" s="122">
        <f t="shared" si="3"/>
        <v>123.45</v>
      </c>
    </row>
    <row r="34" spans="1:9" s="1" customFormat="1" x14ac:dyDescent="0.3">
      <c r="A34" s="5" t="s">
        <v>204</v>
      </c>
      <c r="B34" s="5" t="s">
        <v>0</v>
      </c>
      <c r="C34" s="5" t="s">
        <v>155</v>
      </c>
      <c r="D34" s="3" t="s">
        <v>154</v>
      </c>
      <c r="E34" s="8">
        <v>7021.1</v>
      </c>
      <c r="F34" s="4">
        <f t="shared" si="1"/>
        <v>6635</v>
      </c>
      <c r="G34" s="4">
        <f t="shared" si="0"/>
        <v>464.45000000000005</v>
      </c>
      <c r="H34" s="46">
        <f t="shared" si="2"/>
        <v>7099.45</v>
      </c>
      <c r="I34" s="122">
        <f t="shared" si="3"/>
        <v>66.349999999999994</v>
      </c>
    </row>
    <row r="35" spans="1:9" s="1" customFormat="1" x14ac:dyDescent="0.3">
      <c r="A35" s="5" t="s">
        <v>204</v>
      </c>
      <c r="B35" s="5" t="s">
        <v>0</v>
      </c>
      <c r="C35" s="5" t="s">
        <v>159</v>
      </c>
      <c r="D35" s="3" t="s">
        <v>158</v>
      </c>
      <c r="E35" s="8">
        <v>6332.1</v>
      </c>
      <c r="F35" s="4">
        <f t="shared" si="1"/>
        <v>5985</v>
      </c>
      <c r="G35" s="4">
        <f t="shared" si="0"/>
        <v>418.95000000000005</v>
      </c>
      <c r="H35" s="46">
        <f t="shared" si="2"/>
        <v>6403.95</v>
      </c>
      <c r="I35" s="122">
        <f t="shared" si="3"/>
        <v>59.85</v>
      </c>
    </row>
    <row r="36" spans="1:9" s="1" customFormat="1" x14ac:dyDescent="0.3">
      <c r="A36" s="5" t="s">
        <v>205</v>
      </c>
      <c r="B36" s="5" t="s">
        <v>0</v>
      </c>
      <c r="C36" s="5" t="s">
        <v>165</v>
      </c>
      <c r="D36" s="3" t="s">
        <v>164</v>
      </c>
      <c r="E36" s="8">
        <v>7434.5</v>
      </c>
      <c r="F36" s="4">
        <f t="shared" si="1"/>
        <v>7025</v>
      </c>
      <c r="G36" s="4">
        <f t="shared" si="0"/>
        <v>491.75000000000006</v>
      </c>
      <c r="H36" s="46">
        <f t="shared" si="2"/>
        <v>7516.75</v>
      </c>
      <c r="I36" s="122">
        <f t="shared" si="3"/>
        <v>70.25</v>
      </c>
    </row>
    <row r="37" spans="1:9" s="1" customFormat="1" x14ac:dyDescent="0.3">
      <c r="A37" s="5" t="s">
        <v>166</v>
      </c>
      <c r="B37" s="5" t="s">
        <v>0</v>
      </c>
      <c r="C37" s="5" t="s">
        <v>169</v>
      </c>
      <c r="D37" s="20" t="s">
        <v>167</v>
      </c>
      <c r="E37" s="8">
        <v>55992.51</v>
      </c>
      <c r="F37" s="4">
        <f t="shared" si="1"/>
        <v>52834.443396226416</v>
      </c>
      <c r="G37" s="4">
        <f t="shared" si="0"/>
        <v>3698.4110377358493</v>
      </c>
      <c r="H37" s="46">
        <f t="shared" si="2"/>
        <v>56532.854433962268</v>
      </c>
      <c r="I37" s="122">
        <f t="shared" si="3"/>
        <v>528.34443396226413</v>
      </c>
    </row>
    <row r="38" spans="1:9" s="1" customFormat="1" x14ac:dyDescent="0.3">
      <c r="A38" s="5" t="s">
        <v>206</v>
      </c>
      <c r="B38" s="5" t="s">
        <v>0</v>
      </c>
      <c r="C38" s="5" t="s">
        <v>170</v>
      </c>
      <c r="D38" s="20" t="s">
        <v>168</v>
      </c>
      <c r="E38" s="8">
        <v>57487.7</v>
      </c>
      <c r="F38" s="4">
        <f t="shared" si="1"/>
        <v>54244.999999999993</v>
      </c>
      <c r="G38" s="4">
        <f t="shared" si="0"/>
        <v>3797.1499999999996</v>
      </c>
      <c r="H38" s="46">
        <f t="shared" si="2"/>
        <v>58042.149999999994</v>
      </c>
      <c r="I38" s="122">
        <f t="shared" si="3"/>
        <v>542.44999999999993</v>
      </c>
    </row>
    <row r="39" spans="1:9" s="1" customFormat="1" x14ac:dyDescent="0.3">
      <c r="A39" s="5" t="s">
        <v>207</v>
      </c>
      <c r="B39" s="5" t="s">
        <v>0</v>
      </c>
      <c r="C39" s="5" t="s">
        <v>172</v>
      </c>
      <c r="D39" s="3" t="s">
        <v>171</v>
      </c>
      <c r="E39" s="8">
        <v>29806.79</v>
      </c>
      <c r="F39" s="4">
        <f t="shared" si="1"/>
        <v>28130.933962264149</v>
      </c>
      <c r="G39" s="4">
        <f t="shared" si="0"/>
        <v>1969.1653773584906</v>
      </c>
      <c r="H39" s="46">
        <f t="shared" si="2"/>
        <v>30100.09933962264</v>
      </c>
      <c r="I39" s="122">
        <f t="shared" si="3"/>
        <v>281.30933962264152</v>
      </c>
    </row>
    <row r="40" spans="1:9" s="1" customFormat="1" x14ac:dyDescent="0.3">
      <c r="A40" s="5" t="s">
        <v>208</v>
      </c>
      <c r="B40" s="5" t="s">
        <v>0</v>
      </c>
      <c r="C40" s="5" t="s">
        <v>183</v>
      </c>
      <c r="D40" s="3" t="s">
        <v>184</v>
      </c>
      <c r="E40" s="8">
        <v>8245.4</v>
      </c>
      <c r="F40" s="4">
        <f t="shared" si="1"/>
        <v>7789.9999999999991</v>
      </c>
      <c r="G40" s="4">
        <f t="shared" si="0"/>
        <v>545.29999999999995</v>
      </c>
      <c r="H40" s="46">
        <f t="shared" si="2"/>
        <v>8335.2999999999993</v>
      </c>
      <c r="I40" s="122">
        <f t="shared" si="3"/>
        <v>77.899999999999991</v>
      </c>
    </row>
    <row r="41" spans="1:9" s="1" customFormat="1" x14ac:dyDescent="0.3">
      <c r="A41" s="5" t="s">
        <v>174</v>
      </c>
      <c r="B41" s="5" t="s">
        <v>0</v>
      </c>
      <c r="C41" s="5" t="s">
        <v>180</v>
      </c>
      <c r="D41" s="3" t="s">
        <v>181</v>
      </c>
      <c r="E41" s="8">
        <v>15442.21</v>
      </c>
      <c r="F41" s="4">
        <f t="shared" si="1"/>
        <v>14579.443396226414</v>
      </c>
      <c r="G41" s="4">
        <f t="shared" si="0"/>
        <v>1020.561037735849</v>
      </c>
      <c r="H41" s="46">
        <f t="shared" si="2"/>
        <v>15600.004433962264</v>
      </c>
      <c r="I41" s="122">
        <f t="shared" si="3"/>
        <v>145.79443396226415</v>
      </c>
    </row>
    <row r="42" spans="1:9" s="1" customFormat="1" x14ac:dyDescent="0.3">
      <c r="A42" s="5" t="s">
        <v>209</v>
      </c>
      <c r="B42" s="5" t="s">
        <v>0</v>
      </c>
      <c r="C42" s="5" t="s">
        <v>179</v>
      </c>
      <c r="D42" s="3" t="s">
        <v>182</v>
      </c>
      <c r="E42" s="8">
        <v>4416.1499999999996</v>
      </c>
      <c r="F42" s="4">
        <f t="shared" si="1"/>
        <v>4177.4999999999991</v>
      </c>
      <c r="G42" s="4">
        <f t="shared" si="0"/>
        <v>292.42499999999995</v>
      </c>
      <c r="H42" s="46">
        <f t="shared" si="2"/>
        <v>4469.9249999999993</v>
      </c>
      <c r="I42" s="122">
        <f t="shared" si="3"/>
        <v>41.774999999999991</v>
      </c>
    </row>
    <row r="43" spans="1:9" s="1" customFormat="1" x14ac:dyDescent="0.3">
      <c r="A43" s="5" t="s">
        <v>189</v>
      </c>
      <c r="B43" s="5" t="s">
        <v>0</v>
      </c>
      <c r="C43" s="5" t="s">
        <v>190</v>
      </c>
      <c r="D43" s="3" t="s">
        <v>162</v>
      </c>
      <c r="E43" s="8">
        <v>45122.8</v>
      </c>
      <c r="F43" s="4">
        <f t="shared" si="1"/>
        <v>42580</v>
      </c>
      <c r="G43" s="4">
        <f t="shared" si="0"/>
        <v>2980.6000000000004</v>
      </c>
      <c r="H43" s="46">
        <f t="shared" si="2"/>
        <v>45560.6</v>
      </c>
      <c r="I43" s="122">
        <f t="shared" si="3"/>
        <v>425.8</v>
      </c>
    </row>
    <row r="44" spans="1:9" s="1" customFormat="1" x14ac:dyDescent="0.3">
      <c r="A44" s="5" t="s">
        <v>210</v>
      </c>
      <c r="B44" s="5" t="s">
        <v>0</v>
      </c>
      <c r="C44" s="5" t="s">
        <v>191</v>
      </c>
      <c r="D44" s="3" t="s">
        <v>136</v>
      </c>
      <c r="E44" s="8">
        <v>52521.599999999999</v>
      </c>
      <c r="F44" s="4">
        <f t="shared" si="1"/>
        <v>49559.999999999993</v>
      </c>
      <c r="G44" s="4">
        <f t="shared" si="0"/>
        <v>3469.2</v>
      </c>
      <c r="H44" s="46">
        <f t="shared" si="2"/>
        <v>53029.19999999999</v>
      </c>
      <c r="I44" s="122">
        <f t="shared" si="3"/>
        <v>495.59999999999997</v>
      </c>
    </row>
    <row r="45" spans="1:9" s="1" customFormat="1" x14ac:dyDescent="0.3">
      <c r="A45" s="5" t="s">
        <v>211</v>
      </c>
      <c r="B45" s="5" t="s">
        <v>0</v>
      </c>
      <c r="C45" s="5" t="s">
        <v>192</v>
      </c>
      <c r="D45" s="3" t="s">
        <v>193</v>
      </c>
      <c r="E45" s="8">
        <v>41637.65</v>
      </c>
      <c r="F45" s="4">
        <f t="shared" si="1"/>
        <v>39292.122641509435</v>
      </c>
      <c r="G45" s="4">
        <f t="shared" si="0"/>
        <v>2750.4485849056609</v>
      </c>
      <c r="H45" s="46">
        <f t="shared" si="2"/>
        <v>42042.571226415093</v>
      </c>
      <c r="I45" s="122">
        <f t="shared" si="3"/>
        <v>392.92122641509434</v>
      </c>
    </row>
    <row r="46" spans="1:9" s="1" customFormat="1" x14ac:dyDescent="0.3">
      <c r="A46" s="5" t="s">
        <v>235</v>
      </c>
      <c r="B46" s="5" t="s">
        <v>0</v>
      </c>
      <c r="C46" s="5" t="s">
        <v>236</v>
      </c>
      <c r="D46" s="3" t="s">
        <v>237</v>
      </c>
      <c r="E46" s="8">
        <v>7219.77</v>
      </c>
      <c r="F46" s="4">
        <f t="shared" si="1"/>
        <v>6822.4245283018872</v>
      </c>
      <c r="G46" s="4">
        <f t="shared" si="0"/>
        <v>477.56971698113216</v>
      </c>
      <c r="H46" s="46">
        <f t="shared" si="2"/>
        <v>7299.9942452830192</v>
      </c>
      <c r="I46" s="122">
        <f t="shared" si="3"/>
        <v>68.224245283018874</v>
      </c>
    </row>
    <row r="47" spans="1:9" s="1" customFormat="1" x14ac:dyDescent="0.3">
      <c r="A47" s="5" t="s">
        <v>242</v>
      </c>
      <c r="B47" s="5" t="s">
        <v>0</v>
      </c>
      <c r="C47" s="5" t="s">
        <v>244</v>
      </c>
      <c r="D47" s="3" t="s">
        <v>246</v>
      </c>
      <c r="E47" s="8">
        <v>21606.7</v>
      </c>
      <c r="F47" s="4">
        <f t="shared" si="1"/>
        <v>20395</v>
      </c>
      <c r="G47" s="4">
        <f t="shared" si="0"/>
        <v>1427.65</v>
      </c>
      <c r="H47" s="46">
        <f t="shared" si="2"/>
        <v>21822.65</v>
      </c>
      <c r="I47" s="122">
        <f t="shared" si="3"/>
        <v>203.95000000000002</v>
      </c>
    </row>
    <row r="48" spans="1:9" s="1" customFormat="1" x14ac:dyDescent="0.3">
      <c r="A48" s="5" t="s">
        <v>243</v>
      </c>
      <c r="B48" s="5" t="s">
        <v>0</v>
      </c>
      <c r="C48" s="5" t="s">
        <v>245</v>
      </c>
      <c r="D48" s="3" t="s">
        <v>158</v>
      </c>
      <c r="E48" s="8">
        <v>57890.5</v>
      </c>
      <c r="F48" s="4">
        <f t="shared" si="1"/>
        <v>54625</v>
      </c>
      <c r="G48" s="4">
        <f t="shared" si="0"/>
        <v>3823.7500000000005</v>
      </c>
      <c r="H48" s="46">
        <f t="shared" si="2"/>
        <v>58448.75</v>
      </c>
      <c r="I48" s="122">
        <f t="shared" si="3"/>
        <v>546.25</v>
      </c>
    </row>
    <row r="49" spans="1:9" s="1" customFormat="1" x14ac:dyDescent="0.3">
      <c r="A49" s="5" t="s">
        <v>259</v>
      </c>
      <c r="B49" s="5" t="s">
        <v>0</v>
      </c>
      <c r="C49" s="5" t="s">
        <v>260</v>
      </c>
      <c r="D49" s="3" t="s">
        <v>261</v>
      </c>
      <c r="E49" s="8">
        <v>15301</v>
      </c>
      <c r="F49" s="4"/>
      <c r="G49" s="4"/>
      <c r="H49" s="46"/>
      <c r="I49" s="122"/>
    </row>
    <row r="50" spans="1:9" s="1" customFormat="1" x14ac:dyDescent="0.3">
      <c r="A50" s="5" t="s">
        <v>272</v>
      </c>
      <c r="B50" s="5" t="s">
        <v>0</v>
      </c>
      <c r="C50" s="5" t="s">
        <v>279</v>
      </c>
      <c r="D50" s="3" t="s">
        <v>280</v>
      </c>
      <c r="E50" s="8">
        <v>4906.3999999999996</v>
      </c>
      <c r="F50" s="4">
        <f t="shared" ref="F50:F57" si="4">(E50+12)/1.06</f>
        <v>4639.9999999999991</v>
      </c>
      <c r="G50" s="4">
        <f t="shared" ref="G50:G74" si="5">F50*7%</f>
        <v>324.79999999999995</v>
      </c>
      <c r="H50" s="46">
        <f t="shared" ref="H50:H74" si="6">F50+G50</f>
        <v>4964.7999999999993</v>
      </c>
      <c r="I50" s="122">
        <f t="shared" ref="I50:I57" si="7">F50*1%</f>
        <v>46.399999999999991</v>
      </c>
    </row>
    <row r="51" spans="1:9" s="1" customFormat="1" x14ac:dyDescent="0.3">
      <c r="A51" s="5" t="s">
        <v>281</v>
      </c>
      <c r="B51" s="5" t="s">
        <v>0</v>
      </c>
      <c r="C51" s="5" t="s">
        <v>283</v>
      </c>
      <c r="D51" s="3" t="s">
        <v>284</v>
      </c>
      <c r="E51" s="8">
        <v>5203.2</v>
      </c>
      <c r="F51" s="4">
        <f t="shared" si="4"/>
        <v>4920</v>
      </c>
      <c r="G51" s="4">
        <f t="shared" si="5"/>
        <v>344.40000000000003</v>
      </c>
      <c r="H51" s="46">
        <f t="shared" si="6"/>
        <v>5264.4</v>
      </c>
      <c r="I51" s="122">
        <f t="shared" si="7"/>
        <v>49.2</v>
      </c>
    </row>
    <row r="52" spans="1:9" s="1" customFormat="1" x14ac:dyDescent="0.3">
      <c r="A52" s="5" t="s">
        <v>282</v>
      </c>
      <c r="B52" s="5" t="s">
        <v>0</v>
      </c>
      <c r="C52" s="5" t="s">
        <v>285</v>
      </c>
      <c r="D52" s="3" t="s">
        <v>286</v>
      </c>
      <c r="E52" s="8">
        <v>14253.44</v>
      </c>
      <c r="F52" s="4">
        <f t="shared" si="4"/>
        <v>13457.962264150943</v>
      </c>
      <c r="G52" s="4">
        <f t="shared" si="5"/>
        <v>942.05735849056612</v>
      </c>
      <c r="H52" s="46">
        <f t="shared" si="6"/>
        <v>14400.01962264151</v>
      </c>
      <c r="I52" s="122">
        <f t="shared" si="7"/>
        <v>134.57962264150945</v>
      </c>
    </row>
    <row r="53" spans="1:9" s="1" customFormat="1" x14ac:dyDescent="0.3">
      <c r="A53" s="5" t="s">
        <v>287</v>
      </c>
      <c r="B53" s="5" t="s">
        <v>0</v>
      </c>
      <c r="C53" s="5" t="s">
        <v>294</v>
      </c>
      <c r="D53" s="3" t="s">
        <v>178</v>
      </c>
      <c r="E53" s="8">
        <v>6613</v>
      </c>
      <c r="F53" s="4">
        <f t="shared" si="4"/>
        <v>6250</v>
      </c>
      <c r="G53" s="4">
        <f t="shared" si="5"/>
        <v>437.50000000000006</v>
      </c>
      <c r="H53" s="46">
        <f t="shared" si="6"/>
        <v>6687.5</v>
      </c>
      <c r="I53" s="122">
        <f t="shared" si="7"/>
        <v>62.5</v>
      </c>
    </row>
    <row r="54" spans="1:9" s="1" customFormat="1" x14ac:dyDescent="0.3">
      <c r="A54" s="5" t="s">
        <v>288</v>
      </c>
      <c r="B54" s="5" t="s">
        <v>0</v>
      </c>
      <c r="C54" s="5" t="s">
        <v>293</v>
      </c>
      <c r="D54" s="3" t="s">
        <v>123</v>
      </c>
      <c r="E54" s="8">
        <v>2510.8000000000002</v>
      </c>
      <c r="F54" s="4">
        <f t="shared" si="4"/>
        <v>2380</v>
      </c>
      <c r="G54" s="4">
        <f t="shared" si="5"/>
        <v>166.60000000000002</v>
      </c>
      <c r="H54" s="46">
        <f t="shared" si="6"/>
        <v>2546.6</v>
      </c>
      <c r="I54" s="122">
        <f t="shared" si="7"/>
        <v>23.8</v>
      </c>
    </row>
    <row r="55" spans="1:9" s="1" customFormat="1" x14ac:dyDescent="0.3">
      <c r="A55" s="5" t="s">
        <v>288</v>
      </c>
      <c r="B55" s="5" t="s">
        <v>0</v>
      </c>
      <c r="C55" s="5" t="s">
        <v>291</v>
      </c>
      <c r="D55" s="3" t="s">
        <v>292</v>
      </c>
      <c r="E55" s="8">
        <v>36864.81</v>
      </c>
      <c r="F55" s="4">
        <f t="shared" si="4"/>
        <v>34789.443396226408</v>
      </c>
      <c r="G55" s="4">
        <f t="shared" si="5"/>
        <v>2435.2610377358487</v>
      </c>
      <c r="H55" s="46">
        <f t="shared" si="6"/>
        <v>37224.704433962259</v>
      </c>
      <c r="I55" s="122">
        <f t="shared" si="7"/>
        <v>347.89443396226409</v>
      </c>
    </row>
    <row r="56" spans="1:9" s="1" customFormat="1" x14ac:dyDescent="0.3">
      <c r="A56" s="5" t="s">
        <v>288</v>
      </c>
      <c r="B56" s="5" t="s">
        <v>0</v>
      </c>
      <c r="C56" s="5" t="s">
        <v>289</v>
      </c>
      <c r="D56" s="3" t="s">
        <v>290</v>
      </c>
      <c r="E56" s="8">
        <v>90295.76</v>
      </c>
      <c r="F56" s="4">
        <f t="shared" si="4"/>
        <v>85195.999999999985</v>
      </c>
      <c r="G56" s="4">
        <f t="shared" si="5"/>
        <v>5963.7199999999993</v>
      </c>
      <c r="H56" s="46">
        <f t="shared" si="6"/>
        <v>91159.719999999987</v>
      </c>
      <c r="I56" s="122">
        <f t="shared" si="7"/>
        <v>851.95999999999992</v>
      </c>
    </row>
    <row r="57" spans="1:9" s="1" customFormat="1" x14ac:dyDescent="0.3">
      <c r="A57" s="5" t="s">
        <v>295</v>
      </c>
      <c r="B57" s="5" t="s">
        <v>0</v>
      </c>
      <c r="C57" s="5" t="s">
        <v>296</v>
      </c>
      <c r="D57" s="3" t="s">
        <v>167</v>
      </c>
      <c r="E57" s="8">
        <v>5466.32</v>
      </c>
      <c r="F57" s="4">
        <f t="shared" si="4"/>
        <v>5168.2264150943392</v>
      </c>
      <c r="G57" s="4">
        <f t="shared" si="5"/>
        <v>361.77584905660376</v>
      </c>
      <c r="H57" s="46">
        <f t="shared" si="6"/>
        <v>5530.0022641509431</v>
      </c>
      <c r="I57" s="122">
        <f t="shared" si="7"/>
        <v>51.682264150943396</v>
      </c>
    </row>
    <row r="58" spans="1:9" s="1" customFormat="1" x14ac:dyDescent="0.3">
      <c r="A58" s="5" t="s">
        <v>308</v>
      </c>
      <c r="B58" s="5" t="s">
        <v>0</v>
      </c>
      <c r="C58" s="3" t="s">
        <v>312</v>
      </c>
      <c r="D58" s="3" t="s">
        <v>309</v>
      </c>
      <c r="E58" s="257">
        <v>22792.959999999999</v>
      </c>
      <c r="F58" s="4">
        <v>9906.52</v>
      </c>
      <c r="G58" s="4">
        <f t="shared" si="5"/>
        <v>693.45640000000014</v>
      </c>
      <c r="H58" s="46">
        <f t="shared" si="6"/>
        <v>10599.976400000001</v>
      </c>
      <c r="I58" s="122">
        <v>0</v>
      </c>
    </row>
    <row r="59" spans="1:9" s="1" customFormat="1" x14ac:dyDescent="0.3">
      <c r="A59" s="3"/>
      <c r="B59" s="3"/>
      <c r="C59" s="3" t="s">
        <v>311</v>
      </c>
      <c r="D59" s="3" t="s">
        <v>310</v>
      </c>
      <c r="E59" s="258"/>
      <c r="F59" s="4">
        <v>11406.52</v>
      </c>
      <c r="G59" s="4">
        <f t="shared" si="5"/>
        <v>798.45640000000014</v>
      </c>
      <c r="H59" s="46">
        <f t="shared" si="6"/>
        <v>12204.976400000001</v>
      </c>
      <c r="I59" s="4">
        <v>0</v>
      </c>
    </row>
    <row r="60" spans="1:9" s="1" customFormat="1" x14ac:dyDescent="0.3">
      <c r="A60" s="5" t="s">
        <v>321</v>
      </c>
      <c r="B60" s="5" t="s">
        <v>0</v>
      </c>
      <c r="C60" s="5" t="s">
        <v>323</v>
      </c>
      <c r="D60" s="3" t="s">
        <v>325</v>
      </c>
      <c r="E60" s="8">
        <v>4228</v>
      </c>
      <c r="F60" s="4">
        <f t="shared" ref="F60:F69" si="8">(E60+12)/1.06</f>
        <v>4000</v>
      </c>
      <c r="G60" s="4">
        <f t="shared" si="5"/>
        <v>280</v>
      </c>
      <c r="H60" s="46">
        <f t="shared" si="6"/>
        <v>4280</v>
      </c>
      <c r="I60" s="122">
        <f t="shared" ref="I60:I69" si="9">F60*1%</f>
        <v>40</v>
      </c>
    </row>
    <row r="61" spans="1:9" s="1" customFormat="1" x14ac:dyDescent="0.3">
      <c r="A61" s="5" t="s">
        <v>322</v>
      </c>
      <c r="B61" s="5" t="s">
        <v>0</v>
      </c>
      <c r="C61" s="5" t="s">
        <v>324</v>
      </c>
      <c r="D61" s="3" t="s">
        <v>193</v>
      </c>
      <c r="E61" s="8">
        <v>17393.2</v>
      </c>
      <c r="F61" s="4">
        <f t="shared" si="8"/>
        <v>16420</v>
      </c>
      <c r="G61" s="4">
        <f t="shared" si="5"/>
        <v>1149.4000000000001</v>
      </c>
      <c r="H61" s="46">
        <f t="shared" si="6"/>
        <v>17569.400000000001</v>
      </c>
      <c r="I61" s="122">
        <f t="shared" si="9"/>
        <v>164.20000000000002</v>
      </c>
    </row>
    <row r="62" spans="1:9" s="1" customFormat="1" x14ac:dyDescent="0.3">
      <c r="A62" s="5" t="s">
        <v>322</v>
      </c>
      <c r="B62" s="5" t="s">
        <v>0</v>
      </c>
      <c r="C62" s="5" t="s">
        <v>326</v>
      </c>
      <c r="D62" s="3" t="s">
        <v>290</v>
      </c>
      <c r="E62" s="8">
        <v>27205.75</v>
      </c>
      <c r="F62" s="4">
        <f t="shared" si="8"/>
        <v>25677.122641509432</v>
      </c>
      <c r="G62" s="4">
        <f t="shared" si="5"/>
        <v>1797.3985849056603</v>
      </c>
      <c r="H62" s="46">
        <f t="shared" si="6"/>
        <v>27474.52122641509</v>
      </c>
      <c r="I62" s="122">
        <f t="shared" si="9"/>
        <v>256.7712264150943</v>
      </c>
    </row>
    <row r="63" spans="1:9" s="1" customFormat="1" x14ac:dyDescent="0.3">
      <c r="A63" s="5" t="s">
        <v>322</v>
      </c>
      <c r="B63" s="5" t="s">
        <v>0</v>
      </c>
      <c r="C63" s="5" t="s">
        <v>327</v>
      </c>
      <c r="D63" s="3" t="s">
        <v>328</v>
      </c>
      <c r="E63" s="8">
        <v>14610.07</v>
      </c>
      <c r="F63" s="4">
        <f t="shared" si="8"/>
        <v>13794.405660377357</v>
      </c>
      <c r="G63" s="4">
        <f t="shared" si="5"/>
        <v>965.60839622641504</v>
      </c>
      <c r="H63" s="46">
        <f t="shared" si="6"/>
        <v>14760.014056603772</v>
      </c>
      <c r="I63" s="122">
        <f t="shared" si="9"/>
        <v>137.94405660377356</v>
      </c>
    </row>
    <row r="64" spans="1:9" s="1" customFormat="1" x14ac:dyDescent="0.3">
      <c r="A64" s="5" t="s">
        <v>329</v>
      </c>
      <c r="B64" s="5" t="s">
        <v>0</v>
      </c>
      <c r="C64" s="5" t="s">
        <v>347</v>
      </c>
      <c r="D64" s="3" t="s">
        <v>125</v>
      </c>
      <c r="E64" s="8">
        <v>8139.4</v>
      </c>
      <c r="F64" s="4">
        <f t="shared" si="8"/>
        <v>7689.9999999999991</v>
      </c>
      <c r="G64" s="4">
        <f t="shared" si="5"/>
        <v>538.29999999999995</v>
      </c>
      <c r="H64" s="46">
        <f t="shared" si="6"/>
        <v>8228.2999999999993</v>
      </c>
      <c r="I64" s="122">
        <f t="shared" si="9"/>
        <v>76.899999999999991</v>
      </c>
    </row>
    <row r="65" spans="1:9" s="1" customFormat="1" x14ac:dyDescent="0.3">
      <c r="A65" s="5" t="s">
        <v>330</v>
      </c>
      <c r="B65" s="5" t="s">
        <v>0</v>
      </c>
      <c r="C65" s="5" t="s">
        <v>357</v>
      </c>
      <c r="D65" s="3" t="s">
        <v>358</v>
      </c>
      <c r="E65" s="8">
        <v>3207.63</v>
      </c>
      <c r="F65" s="4">
        <f t="shared" si="8"/>
        <v>3037.3867924528299</v>
      </c>
      <c r="G65" s="4">
        <f t="shared" si="5"/>
        <v>212.61707547169812</v>
      </c>
      <c r="H65" s="46">
        <f t="shared" si="6"/>
        <v>3250.0038679245281</v>
      </c>
      <c r="I65" s="122">
        <f t="shared" si="9"/>
        <v>30.373867924528298</v>
      </c>
    </row>
    <row r="66" spans="1:9" s="1" customFormat="1" x14ac:dyDescent="0.3">
      <c r="A66" s="5" t="s">
        <v>331</v>
      </c>
      <c r="B66" s="5" t="s">
        <v>0</v>
      </c>
      <c r="C66" s="5" t="s">
        <v>339</v>
      </c>
      <c r="D66" s="3" t="s">
        <v>340</v>
      </c>
      <c r="E66" s="8">
        <v>7196</v>
      </c>
      <c r="F66" s="4">
        <f t="shared" si="8"/>
        <v>6800</v>
      </c>
      <c r="G66" s="4">
        <f t="shared" si="5"/>
        <v>476.00000000000006</v>
      </c>
      <c r="H66" s="46">
        <f t="shared" si="6"/>
        <v>7276</v>
      </c>
      <c r="I66" s="122">
        <f t="shared" si="9"/>
        <v>68</v>
      </c>
    </row>
    <row r="67" spans="1:9" s="1" customFormat="1" x14ac:dyDescent="0.3">
      <c r="A67" s="5" t="s">
        <v>332</v>
      </c>
      <c r="B67" s="5" t="s">
        <v>0</v>
      </c>
      <c r="C67" s="5" t="s">
        <v>341</v>
      </c>
      <c r="D67" s="3" t="s">
        <v>342</v>
      </c>
      <c r="E67" s="8">
        <v>9782.4</v>
      </c>
      <c r="F67" s="4">
        <f t="shared" si="8"/>
        <v>9240</v>
      </c>
      <c r="G67" s="4">
        <f t="shared" si="5"/>
        <v>646.80000000000007</v>
      </c>
      <c r="H67" s="46">
        <f t="shared" si="6"/>
        <v>9886.7999999999993</v>
      </c>
      <c r="I67" s="122">
        <f t="shared" si="9"/>
        <v>92.4</v>
      </c>
    </row>
    <row r="68" spans="1:9" s="1" customFormat="1" x14ac:dyDescent="0.3">
      <c r="A68" s="5" t="s">
        <v>332</v>
      </c>
      <c r="B68" s="5" t="s">
        <v>0</v>
      </c>
      <c r="C68" s="5" t="s">
        <v>343</v>
      </c>
      <c r="D68" s="3" t="s">
        <v>344</v>
      </c>
      <c r="E68" s="8">
        <v>11499.6</v>
      </c>
      <c r="F68" s="4">
        <f t="shared" si="8"/>
        <v>10860</v>
      </c>
      <c r="G68" s="4">
        <f t="shared" si="5"/>
        <v>760.2</v>
      </c>
      <c r="H68" s="46">
        <f t="shared" si="6"/>
        <v>11620.2</v>
      </c>
      <c r="I68" s="122">
        <f t="shared" si="9"/>
        <v>108.60000000000001</v>
      </c>
    </row>
    <row r="69" spans="1:9" s="1" customFormat="1" x14ac:dyDescent="0.3">
      <c r="A69" s="5" t="s">
        <v>332</v>
      </c>
      <c r="B69" s="5" t="s">
        <v>0</v>
      </c>
      <c r="C69" s="5" t="s">
        <v>345</v>
      </c>
      <c r="D69" s="3" t="s">
        <v>346</v>
      </c>
      <c r="E69" s="8">
        <v>6263.2</v>
      </c>
      <c r="F69" s="4">
        <f t="shared" si="8"/>
        <v>5919.9999999999991</v>
      </c>
      <c r="G69" s="4">
        <f t="shared" si="5"/>
        <v>414.4</v>
      </c>
      <c r="H69" s="46">
        <f t="shared" si="6"/>
        <v>6334.3999999999987</v>
      </c>
      <c r="I69" s="122">
        <f t="shared" si="9"/>
        <v>59.199999999999989</v>
      </c>
    </row>
    <row r="70" spans="1:9" s="1" customFormat="1" x14ac:dyDescent="0.3">
      <c r="A70" s="5" t="s">
        <v>356</v>
      </c>
      <c r="B70" s="5" t="s">
        <v>0</v>
      </c>
      <c r="C70" s="5" t="s">
        <v>376</v>
      </c>
      <c r="D70" s="3" t="s">
        <v>377</v>
      </c>
      <c r="E70" s="8">
        <v>2226</v>
      </c>
      <c r="F70" s="4">
        <v>2150</v>
      </c>
      <c r="G70" s="4">
        <f t="shared" si="5"/>
        <v>150.50000000000003</v>
      </c>
      <c r="H70" s="46">
        <f t="shared" si="6"/>
        <v>2300.5</v>
      </c>
      <c r="I70" s="122">
        <f>F70*3%</f>
        <v>64.5</v>
      </c>
    </row>
    <row r="71" spans="1:9" s="1" customFormat="1" x14ac:dyDescent="0.3">
      <c r="A71" s="5" t="s">
        <v>360</v>
      </c>
      <c r="B71" s="5" t="s">
        <v>0</v>
      </c>
      <c r="C71" s="5" t="s">
        <v>361</v>
      </c>
      <c r="D71" s="3" t="s">
        <v>362</v>
      </c>
      <c r="E71" s="8">
        <v>12708</v>
      </c>
      <c r="F71" s="4">
        <f>(E71+12)/1.06</f>
        <v>12000</v>
      </c>
      <c r="G71" s="4">
        <f t="shared" si="5"/>
        <v>840.00000000000011</v>
      </c>
      <c r="H71" s="46">
        <f t="shared" si="6"/>
        <v>12840</v>
      </c>
      <c r="I71" s="122">
        <f>F71*1%</f>
        <v>120</v>
      </c>
    </row>
    <row r="72" spans="1:9" s="1" customFormat="1" x14ac:dyDescent="0.3">
      <c r="A72" s="5" t="s">
        <v>359</v>
      </c>
      <c r="B72" s="5" t="s">
        <v>0</v>
      </c>
      <c r="C72" s="5" t="s">
        <v>363</v>
      </c>
      <c r="D72" s="3" t="s">
        <v>154</v>
      </c>
      <c r="E72" s="8">
        <v>4743.1400000000003</v>
      </c>
      <c r="F72" s="4">
        <f>(E72+12)/1.06</f>
        <v>4485.9811320754716</v>
      </c>
      <c r="G72" s="4">
        <f t="shared" si="5"/>
        <v>314.01867924528307</v>
      </c>
      <c r="H72" s="46">
        <f t="shared" si="6"/>
        <v>4799.9998113207548</v>
      </c>
      <c r="I72" s="122">
        <f>F72*1%</f>
        <v>44.859811320754716</v>
      </c>
    </row>
    <row r="73" spans="1:9" s="1" customFormat="1" x14ac:dyDescent="0.3">
      <c r="A73" s="5" t="s">
        <v>359</v>
      </c>
      <c r="B73" s="5" t="s">
        <v>0</v>
      </c>
      <c r="C73" s="5" t="s">
        <v>364</v>
      </c>
      <c r="D73" s="3" t="s">
        <v>365</v>
      </c>
      <c r="E73" s="8">
        <v>2722.8</v>
      </c>
      <c r="F73" s="4">
        <f>(E73+12)/1.06</f>
        <v>2580</v>
      </c>
      <c r="G73" s="4">
        <f t="shared" si="5"/>
        <v>180.60000000000002</v>
      </c>
      <c r="H73" s="46">
        <f t="shared" si="6"/>
        <v>2760.6</v>
      </c>
      <c r="I73" s="122">
        <f>F73*1%</f>
        <v>25.8</v>
      </c>
    </row>
    <row r="74" spans="1:9" s="1" customFormat="1" x14ac:dyDescent="0.3">
      <c r="A74" s="5" t="s">
        <v>359</v>
      </c>
      <c r="B74" s="5" t="s">
        <v>0</v>
      </c>
      <c r="C74" s="5" t="s">
        <v>366</v>
      </c>
      <c r="D74" s="3" t="s">
        <v>367</v>
      </c>
      <c r="E74" s="8">
        <v>8192.4</v>
      </c>
      <c r="F74" s="4">
        <f>(E74+12)/1.06</f>
        <v>7739.9999999999991</v>
      </c>
      <c r="G74" s="4">
        <f t="shared" si="5"/>
        <v>541.79999999999995</v>
      </c>
      <c r="H74" s="46">
        <f t="shared" si="6"/>
        <v>8281.7999999999993</v>
      </c>
      <c r="I74" s="122">
        <f>F74*1%</f>
        <v>77.399999999999991</v>
      </c>
    </row>
    <row r="75" spans="1:9" s="1" customFormat="1" x14ac:dyDescent="0.3">
      <c r="A75" s="5" t="s">
        <v>371</v>
      </c>
      <c r="B75" s="5" t="s">
        <v>0</v>
      </c>
      <c r="C75" s="5"/>
      <c r="D75" s="3" t="s">
        <v>305</v>
      </c>
      <c r="E75" s="8">
        <v>17111.560000000001</v>
      </c>
      <c r="F75" s="4"/>
      <c r="G75" s="4"/>
      <c r="H75" s="46"/>
      <c r="I75" s="122"/>
    </row>
    <row r="76" spans="1:9" s="1" customFormat="1" x14ac:dyDescent="0.3">
      <c r="A76" s="5" t="s">
        <v>381</v>
      </c>
      <c r="B76" s="5" t="s">
        <v>0</v>
      </c>
      <c r="C76" s="5" t="s">
        <v>383</v>
      </c>
      <c r="D76" s="3" t="s">
        <v>384</v>
      </c>
      <c r="E76" s="8">
        <v>5346.3</v>
      </c>
      <c r="F76" s="4">
        <f t="shared" ref="F76:F92" si="10">(E76+12)/1.06</f>
        <v>5055</v>
      </c>
      <c r="G76" s="4">
        <f t="shared" ref="G76:G107" si="11">F76*7%</f>
        <v>353.85</v>
      </c>
      <c r="H76" s="46">
        <f t="shared" ref="H76:H107" si="12">F76+G76</f>
        <v>5408.85</v>
      </c>
      <c r="I76" s="122">
        <f t="shared" ref="I76:I101" si="13">F76*1%</f>
        <v>50.550000000000004</v>
      </c>
    </row>
    <row r="77" spans="1:9" s="1" customFormat="1" x14ac:dyDescent="0.3">
      <c r="A77" s="5" t="s">
        <v>382</v>
      </c>
      <c r="B77" s="5" t="s">
        <v>0</v>
      </c>
      <c r="C77" s="5" t="s">
        <v>385</v>
      </c>
      <c r="D77" s="3" t="s">
        <v>154</v>
      </c>
      <c r="E77" s="8">
        <v>6257.9</v>
      </c>
      <c r="F77" s="4">
        <f t="shared" si="10"/>
        <v>5914.9999999999991</v>
      </c>
      <c r="G77" s="4">
        <f t="shared" si="11"/>
        <v>414.04999999999995</v>
      </c>
      <c r="H77" s="46">
        <f t="shared" si="12"/>
        <v>6329.0499999999993</v>
      </c>
      <c r="I77" s="122">
        <f t="shared" si="13"/>
        <v>59.149999999999991</v>
      </c>
    </row>
    <row r="78" spans="1:9" s="1" customFormat="1" x14ac:dyDescent="0.3">
      <c r="A78" s="5" t="s">
        <v>382</v>
      </c>
      <c r="B78" s="5" t="s">
        <v>0</v>
      </c>
      <c r="C78" s="5" t="s">
        <v>386</v>
      </c>
      <c r="D78" s="3" t="s">
        <v>387</v>
      </c>
      <c r="E78" s="8">
        <v>24034.1</v>
      </c>
      <c r="F78" s="4">
        <f t="shared" si="10"/>
        <v>22684.999999999996</v>
      </c>
      <c r="G78" s="4">
        <f t="shared" si="11"/>
        <v>1587.9499999999998</v>
      </c>
      <c r="H78" s="46">
        <f t="shared" si="12"/>
        <v>24272.949999999997</v>
      </c>
      <c r="I78" s="122">
        <f t="shared" si="13"/>
        <v>226.84999999999997</v>
      </c>
    </row>
    <row r="79" spans="1:9" s="1" customFormat="1" x14ac:dyDescent="0.3">
      <c r="A79" s="5" t="s">
        <v>382</v>
      </c>
      <c r="B79" s="5" t="s">
        <v>0</v>
      </c>
      <c r="C79" s="5" t="s">
        <v>388</v>
      </c>
      <c r="D79" s="3" t="s">
        <v>128</v>
      </c>
      <c r="E79" s="8">
        <v>58918.7</v>
      </c>
      <c r="F79" s="4">
        <f t="shared" si="10"/>
        <v>55594.999999999993</v>
      </c>
      <c r="G79" s="4">
        <f t="shared" si="11"/>
        <v>3891.6499999999996</v>
      </c>
      <c r="H79" s="46">
        <f t="shared" si="12"/>
        <v>59486.649999999994</v>
      </c>
      <c r="I79" s="122">
        <f t="shared" si="13"/>
        <v>555.94999999999993</v>
      </c>
    </row>
    <row r="80" spans="1:9" s="1" customFormat="1" x14ac:dyDescent="0.3">
      <c r="A80" s="5" t="s">
        <v>406</v>
      </c>
      <c r="B80" s="5" t="s">
        <v>0</v>
      </c>
      <c r="C80" s="5" t="s">
        <v>408</v>
      </c>
      <c r="D80" s="3" t="s">
        <v>407</v>
      </c>
      <c r="E80" s="8">
        <v>3870.25</v>
      </c>
      <c r="F80" s="4">
        <f t="shared" si="10"/>
        <v>3662.5</v>
      </c>
      <c r="G80" s="4">
        <f t="shared" si="11"/>
        <v>256.375</v>
      </c>
      <c r="H80" s="46">
        <f t="shared" si="12"/>
        <v>3918.875</v>
      </c>
      <c r="I80" s="122">
        <f t="shared" si="13"/>
        <v>36.625</v>
      </c>
    </row>
    <row r="81" spans="1:10" x14ac:dyDescent="0.3">
      <c r="A81" s="5" t="s">
        <v>410</v>
      </c>
      <c r="B81" s="5" t="s">
        <v>0</v>
      </c>
      <c r="C81" s="5" t="s">
        <v>412</v>
      </c>
      <c r="D81" s="3" t="s">
        <v>182</v>
      </c>
      <c r="E81" s="8">
        <v>7026.4</v>
      </c>
      <c r="F81" s="4">
        <f t="shared" si="10"/>
        <v>6639.9999999999991</v>
      </c>
      <c r="G81" s="4">
        <f t="shared" si="11"/>
        <v>464.79999999999995</v>
      </c>
      <c r="H81" s="46">
        <f t="shared" si="12"/>
        <v>7104.7999999999993</v>
      </c>
      <c r="I81" s="122">
        <f t="shared" si="13"/>
        <v>66.399999999999991</v>
      </c>
    </row>
    <row r="82" spans="1:10" x14ac:dyDescent="0.3">
      <c r="A82" s="5" t="s">
        <v>411</v>
      </c>
      <c r="B82" s="5" t="s">
        <v>0</v>
      </c>
      <c r="C82" s="5" t="s">
        <v>413</v>
      </c>
      <c r="D82" s="3" t="s">
        <v>158</v>
      </c>
      <c r="E82" s="8">
        <v>33512.58</v>
      </c>
      <c r="F82" s="4">
        <f t="shared" si="10"/>
        <v>31626.962264150945</v>
      </c>
      <c r="G82" s="4">
        <f t="shared" si="11"/>
        <v>2213.8873584905664</v>
      </c>
      <c r="H82" s="46">
        <f t="shared" si="12"/>
        <v>33840.849622641508</v>
      </c>
      <c r="I82" s="122">
        <f t="shared" si="13"/>
        <v>316.26962264150944</v>
      </c>
    </row>
    <row r="83" spans="1:10" x14ac:dyDescent="0.3">
      <c r="A83" s="5" t="s">
        <v>411</v>
      </c>
      <c r="B83" s="5" t="s">
        <v>0</v>
      </c>
      <c r="C83" s="5" t="s">
        <v>414</v>
      </c>
      <c r="D83" s="3" t="s">
        <v>280</v>
      </c>
      <c r="E83" s="8">
        <v>29983.08</v>
      </c>
      <c r="F83" s="4">
        <f t="shared" si="10"/>
        <v>28297.245283018867</v>
      </c>
      <c r="G83" s="4">
        <f t="shared" si="11"/>
        <v>1980.8071698113208</v>
      </c>
      <c r="H83" s="46">
        <f t="shared" si="12"/>
        <v>30278.052452830187</v>
      </c>
      <c r="I83" s="122">
        <f t="shared" si="13"/>
        <v>282.97245283018867</v>
      </c>
    </row>
    <row r="84" spans="1:10" x14ac:dyDescent="0.3">
      <c r="A84" s="5" t="s">
        <v>411</v>
      </c>
      <c r="B84" s="5" t="s">
        <v>0</v>
      </c>
      <c r="C84" s="5" t="s">
        <v>415</v>
      </c>
      <c r="D84" s="3" t="s">
        <v>132</v>
      </c>
      <c r="E84" s="8">
        <v>12034.9</v>
      </c>
      <c r="F84" s="4">
        <f t="shared" si="10"/>
        <v>11364.999999999998</v>
      </c>
      <c r="G84" s="4">
        <f t="shared" si="11"/>
        <v>795.55</v>
      </c>
      <c r="H84" s="46">
        <f t="shared" si="12"/>
        <v>12160.549999999997</v>
      </c>
      <c r="I84" s="122">
        <f t="shared" si="13"/>
        <v>113.64999999999998</v>
      </c>
    </row>
    <row r="85" spans="1:10" x14ac:dyDescent="0.3">
      <c r="A85" s="5" t="s">
        <v>421</v>
      </c>
      <c r="B85" s="5" t="s">
        <v>0</v>
      </c>
      <c r="C85" s="5" t="s">
        <v>422</v>
      </c>
      <c r="D85" s="3" t="s">
        <v>423</v>
      </c>
      <c r="E85" s="8">
        <v>83661.179999999993</v>
      </c>
      <c r="F85" s="4">
        <f t="shared" si="10"/>
        <v>78936.962264150934</v>
      </c>
      <c r="G85" s="4">
        <f t="shared" si="11"/>
        <v>5525.5873584905657</v>
      </c>
      <c r="H85" s="46">
        <f t="shared" si="12"/>
        <v>84462.549622641498</v>
      </c>
      <c r="I85" s="122">
        <f t="shared" si="13"/>
        <v>789.36962264150941</v>
      </c>
    </row>
    <row r="86" spans="1:10" x14ac:dyDescent="0.3">
      <c r="A86" s="5" t="s">
        <v>421</v>
      </c>
      <c r="B86" s="5" t="s">
        <v>0</v>
      </c>
      <c r="C86" s="5" t="s">
        <v>424</v>
      </c>
      <c r="D86" s="3" t="s">
        <v>162</v>
      </c>
      <c r="E86" s="8">
        <v>6427.5</v>
      </c>
      <c r="F86" s="4">
        <f t="shared" si="10"/>
        <v>6075</v>
      </c>
      <c r="G86" s="4">
        <f t="shared" si="11"/>
        <v>425.25000000000006</v>
      </c>
      <c r="H86" s="46">
        <f t="shared" si="12"/>
        <v>6500.25</v>
      </c>
      <c r="I86" s="122">
        <f t="shared" si="13"/>
        <v>60.75</v>
      </c>
    </row>
    <row r="87" spans="1:10" x14ac:dyDescent="0.3">
      <c r="A87" s="5" t="s">
        <v>425</v>
      </c>
      <c r="B87" s="5" t="s">
        <v>0</v>
      </c>
      <c r="C87" s="5" t="s">
        <v>598</v>
      </c>
      <c r="D87" s="3" t="s">
        <v>286</v>
      </c>
      <c r="E87" s="8">
        <v>1593</v>
      </c>
      <c r="F87" s="4">
        <f t="shared" si="10"/>
        <v>1514.1509433962262</v>
      </c>
      <c r="G87" s="4">
        <f t="shared" si="11"/>
        <v>105.99056603773585</v>
      </c>
      <c r="H87" s="46">
        <f t="shared" si="12"/>
        <v>1620.141509433962</v>
      </c>
      <c r="I87" s="122">
        <f t="shared" si="13"/>
        <v>15.141509433962263</v>
      </c>
      <c r="J87" s="9" t="s">
        <v>599</v>
      </c>
    </row>
    <row r="88" spans="1:10" x14ac:dyDescent="0.3">
      <c r="A88" s="5" t="s">
        <v>440</v>
      </c>
      <c r="B88" s="5" t="s">
        <v>0</v>
      </c>
      <c r="C88" s="5" t="s">
        <v>441</v>
      </c>
      <c r="D88" s="3" t="s">
        <v>442</v>
      </c>
      <c r="E88" s="8">
        <v>3306.69</v>
      </c>
      <c r="F88" s="4">
        <f t="shared" si="10"/>
        <v>3130.8396226415093</v>
      </c>
      <c r="G88" s="4">
        <f t="shared" si="11"/>
        <v>219.15877358490567</v>
      </c>
      <c r="H88" s="46">
        <f t="shared" si="12"/>
        <v>3349.998396226415</v>
      </c>
      <c r="I88" s="122">
        <f t="shared" si="13"/>
        <v>31.308396226415095</v>
      </c>
    </row>
    <row r="89" spans="1:10" x14ac:dyDescent="0.3">
      <c r="A89" s="5" t="s">
        <v>445</v>
      </c>
      <c r="B89" s="5" t="s">
        <v>0</v>
      </c>
      <c r="C89" s="5" t="s">
        <v>447</v>
      </c>
      <c r="D89" s="3" t="s">
        <v>176</v>
      </c>
      <c r="E89" s="8">
        <v>11584.4</v>
      </c>
      <c r="F89" s="4">
        <f t="shared" si="10"/>
        <v>10940</v>
      </c>
      <c r="G89" s="4">
        <f t="shared" si="11"/>
        <v>765.80000000000007</v>
      </c>
      <c r="H89" s="46">
        <f t="shared" si="12"/>
        <v>11705.8</v>
      </c>
      <c r="I89" s="122">
        <f t="shared" si="13"/>
        <v>109.4</v>
      </c>
    </row>
    <row r="90" spans="1:10" x14ac:dyDescent="0.3">
      <c r="A90" s="5" t="s">
        <v>445</v>
      </c>
      <c r="B90" s="5" t="s">
        <v>0</v>
      </c>
      <c r="C90" s="5" t="s">
        <v>448</v>
      </c>
      <c r="D90" s="3" t="s">
        <v>292</v>
      </c>
      <c r="E90" s="8">
        <v>15230.8</v>
      </c>
      <c r="F90" s="4">
        <f t="shared" si="10"/>
        <v>14379.999999999998</v>
      </c>
      <c r="G90" s="4">
        <f t="shared" si="11"/>
        <v>1006.6</v>
      </c>
      <c r="H90" s="46">
        <f t="shared" si="12"/>
        <v>15386.599999999999</v>
      </c>
      <c r="I90" s="122">
        <f t="shared" si="13"/>
        <v>143.79999999999998</v>
      </c>
    </row>
    <row r="91" spans="1:10" x14ac:dyDescent="0.3">
      <c r="A91" s="5" t="s">
        <v>445</v>
      </c>
      <c r="B91" s="5" t="s">
        <v>0</v>
      </c>
      <c r="C91" s="5" t="s">
        <v>449</v>
      </c>
      <c r="D91" s="3" t="s">
        <v>450</v>
      </c>
      <c r="E91" s="8">
        <v>25936.799999999999</v>
      </c>
      <c r="F91" s="4">
        <f t="shared" si="10"/>
        <v>24479.999999999996</v>
      </c>
      <c r="G91" s="4">
        <f t="shared" si="11"/>
        <v>1713.6</v>
      </c>
      <c r="H91" s="46">
        <f t="shared" si="12"/>
        <v>26193.599999999995</v>
      </c>
      <c r="I91" s="122">
        <f t="shared" si="13"/>
        <v>244.79999999999995</v>
      </c>
    </row>
    <row r="92" spans="1:10" x14ac:dyDescent="0.3">
      <c r="A92" s="5" t="s">
        <v>445</v>
      </c>
      <c r="B92" s="5" t="s">
        <v>0</v>
      </c>
      <c r="C92" s="5" t="s">
        <v>451</v>
      </c>
      <c r="D92" s="3" t="s">
        <v>290</v>
      </c>
      <c r="E92" s="8">
        <v>53991.82</v>
      </c>
      <c r="F92" s="4">
        <f t="shared" si="10"/>
        <v>50947</v>
      </c>
      <c r="G92" s="4">
        <f t="shared" si="11"/>
        <v>3566.2900000000004</v>
      </c>
      <c r="H92" s="46">
        <f t="shared" si="12"/>
        <v>54513.29</v>
      </c>
      <c r="I92" s="122">
        <f t="shared" si="13"/>
        <v>509.47</v>
      </c>
    </row>
    <row r="93" spans="1:10" x14ac:dyDescent="0.3">
      <c r="A93" s="5" t="s">
        <v>446</v>
      </c>
      <c r="B93" s="5" t="s">
        <v>0</v>
      </c>
      <c r="C93" s="5" t="s">
        <v>456</v>
      </c>
      <c r="D93" s="3" t="s">
        <v>455</v>
      </c>
      <c r="E93" s="8">
        <v>6685.6</v>
      </c>
      <c r="F93" s="4">
        <f>(E93+12)/1.04</f>
        <v>6440</v>
      </c>
      <c r="G93" s="4">
        <f t="shared" si="11"/>
        <v>450.80000000000007</v>
      </c>
      <c r="H93" s="46">
        <f t="shared" si="12"/>
        <v>6890.8</v>
      </c>
      <c r="I93" s="122">
        <f t="shared" si="13"/>
        <v>64.400000000000006</v>
      </c>
    </row>
    <row r="94" spans="1:10" x14ac:dyDescent="0.3">
      <c r="A94" s="5" t="s">
        <v>465</v>
      </c>
      <c r="B94" s="5" t="s">
        <v>0</v>
      </c>
      <c r="C94" s="5" t="s">
        <v>467</v>
      </c>
      <c r="D94" s="3" t="s">
        <v>136</v>
      </c>
      <c r="E94" s="8">
        <v>38757.5</v>
      </c>
      <c r="F94" s="4">
        <f t="shared" ref="F94:F101" si="14">(E94+12)/1.06</f>
        <v>36575</v>
      </c>
      <c r="G94" s="4">
        <f t="shared" si="11"/>
        <v>2560.2500000000005</v>
      </c>
      <c r="H94" s="46">
        <f t="shared" si="12"/>
        <v>39135.25</v>
      </c>
      <c r="I94" s="122">
        <f t="shared" si="13"/>
        <v>365.75</v>
      </c>
    </row>
    <row r="95" spans="1:10" x14ac:dyDescent="0.3">
      <c r="A95" s="5" t="s">
        <v>465</v>
      </c>
      <c r="B95" s="5" t="s">
        <v>0</v>
      </c>
      <c r="C95" s="5" t="s">
        <v>468</v>
      </c>
      <c r="D95" s="3" t="s">
        <v>466</v>
      </c>
      <c r="E95" s="8">
        <v>92918.2</v>
      </c>
      <c r="F95" s="4">
        <f t="shared" si="14"/>
        <v>87670</v>
      </c>
      <c r="G95" s="4">
        <f t="shared" si="11"/>
        <v>6136.9000000000005</v>
      </c>
      <c r="H95" s="46">
        <f t="shared" si="12"/>
        <v>93806.9</v>
      </c>
      <c r="I95" s="122">
        <f t="shared" si="13"/>
        <v>876.7</v>
      </c>
    </row>
    <row r="96" spans="1:10" x14ac:dyDescent="0.3">
      <c r="A96" s="72">
        <v>41449</v>
      </c>
      <c r="B96" s="5" t="s">
        <v>0</v>
      </c>
      <c r="C96" s="5" t="s">
        <v>482</v>
      </c>
      <c r="D96" s="3" t="s">
        <v>483</v>
      </c>
      <c r="E96" s="8">
        <v>3802.02</v>
      </c>
      <c r="F96" s="4">
        <f t="shared" si="14"/>
        <v>3598.132075471698</v>
      </c>
      <c r="G96" s="4">
        <f t="shared" si="11"/>
        <v>251.8692452830189</v>
      </c>
      <c r="H96" s="46">
        <f t="shared" si="12"/>
        <v>3850.0013207547167</v>
      </c>
      <c r="I96" s="122">
        <f t="shared" si="13"/>
        <v>35.981320754716982</v>
      </c>
    </row>
    <row r="97" spans="1:9" s="1" customFormat="1" x14ac:dyDescent="0.3">
      <c r="A97" s="5" t="s">
        <v>497</v>
      </c>
      <c r="B97" s="5" t="s">
        <v>0</v>
      </c>
      <c r="C97" s="5" t="s">
        <v>503</v>
      </c>
      <c r="D97" s="3" t="s">
        <v>290</v>
      </c>
      <c r="E97" s="8">
        <v>10439.6</v>
      </c>
      <c r="F97" s="4">
        <f t="shared" si="14"/>
        <v>9860</v>
      </c>
      <c r="G97" s="4">
        <f t="shared" si="11"/>
        <v>690.2</v>
      </c>
      <c r="H97" s="46">
        <f t="shared" si="12"/>
        <v>10550.2</v>
      </c>
      <c r="I97" s="122">
        <f t="shared" si="13"/>
        <v>98.600000000000009</v>
      </c>
    </row>
    <row r="98" spans="1:9" s="1" customFormat="1" x14ac:dyDescent="0.3">
      <c r="A98" s="5" t="s">
        <v>498</v>
      </c>
      <c r="B98" s="5" t="s">
        <v>0</v>
      </c>
      <c r="C98" s="5" t="s">
        <v>505</v>
      </c>
      <c r="D98" s="3" t="s">
        <v>506</v>
      </c>
      <c r="E98" s="8">
        <v>13460.9</v>
      </c>
      <c r="F98" s="4">
        <f t="shared" si="14"/>
        <v>12710.283018867924</v>
      </c>
      <c r="G98" s="4">
        <f t="shared" si="11"/>
        <v>889.71981132075473</v>
      </c>
      <c r="H98" s="46">
        <f t="shared" si="12"/>
        <v>13600.002830188678</v>
      </c>
      <c r="I98" s="122">
        <f t="shared" si="13"/>
        <v>127.10283018867923</v>
      </c>
    </row>
    <row r="99" spans="1:9" s="1" customFormat="1" x14ac:dyDescent="0.3">
      <c r="A99" s="5" t="s">
        <v>499</v>
      </c>
      <c r="B99" s="5" t="s">
        <v>0</v>
      </c>
      <c r="C99" s="5" t="s">
        <v>507</v>
      </c>
      <c r="D99" s="3" t="s">
        <v>506</v>
      </c>
      <c r="E99" s="8">
        <v>23859.200000000001</v>
      </c>
      <c r="F99" s="4">
        <f t="shared" si="14"/>
        <v>22520</v>
      </c>
      <c r="G99" s="4">
        <f t="shared" si="11"/>
        <v>1576.4</v>
      </c>
      <c r="H99" s="46">
        <f t="shared" si="12"/>
        <v>24096.400000000001</v>
      </c>
      <c r="I99" s="122">
        <f t="shared" si="13"/>
        <v>225.20000000000002</v>
      </c>
    </row>
    <row r="100" spans="1:9" s="1" customFormat="1" x14ac:dyDescent="0.3">
      <c r="A100" s="5" t="s">
        <v>502</v>
      </c>
      <c r="B100" s="5" t="s">
        <v>0</v>
      </c>
      <c r="C100" s="5" t="s">
        <v>504</v>
      </c>
      <c r="D100" s="3" t="s">
        <v>508</v>
      </c>
      <c r="E100" s="8">
        <v>97041.600000000006</v>
      </c>
      <c r="F100" s="4">
        <f t="shared" si="14"/>
        <v>91560</v>
      </c>
      <c r="G100" s="4">
        <f t="shared" si="11"/>
        <v>6409.2000000000007</v>
      </c>
      <c r="H100" s="46">
        <f t="shared" si="12"/>
        <v>97969.2</v>
      </c>
      <c r="I100" s="122">
        <f t="shared" si="13"/>
        <v>915.6</v>
      </c>
    </row>
    <row r="101" spans="1:9" s="1" customFormat="1" x14ac:dyDescent="0.3">
      <c r="A101" s="5" t="s">
        <v>500</v>
      </c>
      <c r="B101" s="5" t="s">
        <v>0</v>
      </c>
      <c r="C101" s="5" t="s">
        <v>509</v>
      </c>
      <c r="D101" s="3" t="s">
        <v>510</v>
      </c>
      <c r="E101" s="8">
        <v>15146</v>
      </c>
      <c r="F101" s="4">
        <f t="shared" si="14"/>
        <v>14300</v>
      </c>
      <c r="G101" s="4">
        <f t="shared" si="11"/>
        <v>1001.0000000000001</v>
      </c>
      <c r="H101" s="46">
        <f t="shared" si="12"/>
        <v>15301</v>
      </c>
      <c r="I101" s="122">
        <f t="shared" si="13"/>
        <v>143</v>
      </c>
    </row>
    <row r="102" spans="1:9" s="1" customFormat="1" x14ac:dyDescent="0.3">
      <c r="A102" s="5" t="s">
        <v>501</v>
      </c>
      <c r="B102" s="5" t="s">
        <v>0</v>
      </c>
      <c r="C102" s="5" t="s">
        <v>549</v>
      </c>
      <c r="D102" s="3" t="s">
        <v>548</v>
      </c>
      <c r="E102" s="8">
        <v>18479.2</v>
      </c>
      <c r="F102" s="4">
        <f>(E102+12)/1.04</f>
        <v>17780</v>
      </c>
      <c r="G102" s="4">
        <f t="shared" si="11"/>
        <v>1244.6000000000001</v>
      </c>
      <c r="H102" s="46">
        <f t="shared" si="12"/>
        <v>19024.599999999999</v>
      </c>
      <c r="I102" s="122">
        <f>F102*3%</f>
        <v>533.4</v>
      </c>
    </row>
    <row r="103" spans="1:9" s="1" customFormat="1" x14ac:dyDescent="0.3">
      <c r="A103" s="5" t="s">
        <v>514</v>
      </c>
      <c r="B103" s="5" t="s">
        <v>0</v>
      </c>
      <c r="C103" s="5" t="s">
        <v>516</v>
      </c>
      <c r="D103" s="3" t="s">
        <v>517</v>
      </c>
      <c r="E103" s="8">
        <v>11330</v>
      </c>
      <c r="F103" s="4">
        <f>(E103+12)/1.06</f>
        <v>10700</v>
      </c>
      <c r="G103" s="4">
        <f t="shared" si="11"/>
        <v>749.00000000000011</v>
      </c>
      <c r="H103" s="46">
        <f t="shared" si="12"/>
        <v>11449</v>
      </c>
      <c r="I103" s="122">
        <f t="shared" ref="I103:I111" si="15">F103*1%</f>
        <v>107</v>
      </c>
    </row>
    <row r="104" spans="1:9" s="1" customFormat="1" ht="34.35" x14ac:dyDescent="0.3">
      <c r="A104" s="5" t="s">
        <v>521</v>
      </c>
      <c r="B104" s="5" t="s">
        <v>518</v>
      </c>
      <c r="C104" s="5" t="s">
        <v>520</v>
      </c>
      <c r="D104" s="3" t="s">
        <v>519</v>
      </c>
      <c r="E104" s="8">
        <v>6760</v>
      </c>
      <c r="F104" s="4">
        <f>(E104+12)/1.04</f>
        <v>6511.538461538461</v>
      </c>
      <c r="G104" s="4">
        <f t="shared" si="11"/>
        <v>455.80769230769232</v>
      </c>
      <c r="H104" s="46">
        <f t="shared" si="12"/>
        <v>6967.3461538461534</v>
      </c>
      <c r="I104" s="122">
        <f t="shared" si="15"/>
        <v>65.115384615384613</v>
      </c>
    </row>
    <row r="105" spans="1:9" s="1" customFormat="1" x14ac:dyDescent="0.3">
      <c r="A105" s="5" t="s">
        <v>528</v>
      </c>
      <c r="B105" s="5" t="s">
        <v>0</v>
      </c>
      <c r="C105" s="5" t="s">
        <v>532</v>
      </c>
      <c r="D105" s="3" t="s">
        <v>533</v>
      </c>
      <c r="E105" s="8">
        <v>5076</v>
      </c>
      <c r="F105" s="4">
        <f t="shared" ref="F105:F111" si="16">(E105+12)/1.06</f>
        <v>4800</v>
      </c>
      <c r="G105" s="4">
        <f t="shared" si="11"/>
        <v>336.00000000000006</v>
      </c>
      <c r="H105" s="46">
        <f t="shared" si="12"/>
        <v>5136</v>
      </c>
      <c r="I105" s="122">
        <f t="shared" si="15"/>
        <v>48</v>
      </c>
    </row>
    <row r="106" spans="1:9" s="1" customFormat="1" x14ac:dyDescent="0.3">
      <c r="A106" s="5" t="s">
        <v>531</v>
      </c>
      <c r="B106" s="5" t="s">
        <v>0</v>
      </c>
      <c r="C106" s="5" t="s">
        <v>534</v>
      </c>
      <c r="D106" s="3" t="s">
        <v>178</v>
      </c>
      <c r="E106" s="8">
        <v>15442.21</v>
      </c>
      <c r="F106" s="4">
        <f t="shared" si="16"/>
        <v>14579.443396226414</v>
      </c>
      <c r="G106" s="4">
        <f t="shared" si="11"/>
        <v>1020.561037735849</v>
      </c>
      <c r="H106" s="46">
        <f t="shared" si="12"/>
        <v>15600.004433962264</v>
      </c>
      <c r="I106" s="122">
        <f t="shared" si="15"/>
        <v>145.79443396226415</v>
      </c>
    </row>
    <row r="107" spans="1:9" s="1" customFormat="1" x14ac:dyDescent="0.3">
      <c r="A107" s="72">
        <v>41471</v>
      </c>
      <c r="B107" s="71" t="s">
        <v>0</v>
      </c>
      <c r="C107" s="5" t="s">
        <v>568</v>
      </c>
      <c r="D107" s="3" t="s">
        <v>567</v>
      </c>
      <c r="E107" s="8">
        <v>1578</v>
      </c>
      <c r="F107" s="4">
        <f t="shared" si="16"/>
        <v>1500</v>
      </c>
      <c r="G107" s="4">
        <f t="shared" si="11"/>
        <v>105.00000000000001</v>
      </c>
      <c r="H107" s="46">
        <f t="shared" si="12"/>
        <v>1605</v>
      </c>
      <c r="I107" s="122">
        <f t="shared" si="15"/>
        <v>15</v>
      </c>
    </row>
    <row r="108" spans="1:9" s="1" customFormat="1" x14ac:dyDescent="0.3">
      <c r="A108" s="71" t="s">
        <v>553</v>
      </c>
      <c r="B108" s="5" t="s">
        <v>0</v>
      </c>
      <c r="C108" s="5" t="s">
        <v>555</v>
      </c>
      <c r="D108" s="3" t="s">
        <v>556</v>
      </c>
      <c r="E108" s="8">
        <v>16234.75</v>
      </c>
      <c r="F108" s="4">
        <f t="shared" si="16"/>
        <v>15327.122641509433</v>
      </c>
      <c r="G108" s="4">
        <f t="shared" ref="G108:G138" si="17">F108*7%</f>
        <v>1072.8985849056605</v>
      </c>
      <c r="H108" s="46">
        <f t="shared" ref="H108:H138" si="18">F108+G108</f>
        <v>16400.021226415094</v>
      </c>
      <c r="I108" s="122">
        <f t="shared" si="15"/>
        <v>153.27122641509433</v>
      </c>
    </row>
    <row r="109" spans="1:9" s="1" customFormat="1" x14ac:dyDescent="0.3">
      <c r="A109" s="71" t="s">
        <v>554</v>
      </c>
      <c r="B109" s="5" t="s">
        <v>0</v>
      </c>
      <c r="C109" s="5" t="s">
        <v>557</v>
      </c>
      <c r="D109" s="3" t="s">
        <v>558</v>
      </c>
      <c r="E109" s="8">
        <v>47269.3</v>
      </c>
      <c r="F109" s="4">
        <f t="shared" si="16"/>
        <v>44605</v>
      </c>
      <c r="G109" s="4">
        <f t="shared" si="17"/>
        <v>3122.3500000000004</v>
      </c>
      <c r="H109" s="46">
        <f t="shared" si="18"/>
        <v>47727.35</v>
      </c>
      <c r="I109" s="122">
        <f t="shared" si="15"/>
        <v>446.05</v>
      </c>
    </row>
    <row r="110" spans="1:9" s="1" customFormat="1" x14ac:dyDescent="0.3">
      <c r="A110" s="71" t="s">
        <v>554</v>
      </c>
      <c r="B110" s="5" t="s">
        <v>0</v>
      </c>
      <c r="C110" s="5" t="s">
        <v>559</v>
      </c>
      <c r="D110" s="3" t="s">
        <v>125</v>
      </c>
      <c r="E110" s="8">
        <v>92517.88</v>
      </c>
      <c r="F110" s="4">
        <f t="shared" si="16"/>
        <v>87292.339622641506</v>
      </c>
      <c r="G110" s="4">
        <f t="shared" si="17"/>
        <v>6110.4637735849064</v>
      </c>
      <c r="H110" s="46">
        <f t="shared" si="18"/>
        <v>93402.803396226416</v>
      </c>
      <c r="I110" s="122">
        <f t="shared" si="15"/>
        <v>872.92339622641509</v>
      </c>
    </row>
    <row r="111" spans="1:9" s="1" customFormat="1" x14ac:dyDescent="0.3">
      <c r="A111" s="71" t="s">
        <v>554</v>
      </c>
      <c r="B111" s="5" t="s">
        <v>0</v>
      </c>
      <c r="C111" s="5" t="s">
        <v>560</v>
      </c>
      <c r="D111" s="3" t="s">
        <v>128</v>
      </c>
      <c r="E111" s="8">
        <v>13047.2</v>
      </c>
      <c r="F111" s="4">
        <f t="shared" si="16"/>
        <v>12320</v>
      </c>
      <c r="G111" s="4">
        <f t="shared" si="17"/>
        <v>862.40000000000009</v>
      </c>
      <c r="H111" s="46">
        <f t="shared" si="18"/>
        <v>13182.4</v>
      </c>
      <c r="I111" s="122">
        <f t="shared" si="15"/>
        <v>123.2</v>
      </c>
    </row>
    <row r="112" spans="1:9" s="1" customFormat="1" x14ac:dyDescent="0.3">
      <c r="A112" s="71" t="s">
        <v>554</v>
      </c>
      <c r="B112" s="5" t="s">
        <v>0</v>
      </c>
      <c r="C112" s="5" t="s">
        <v>622</v>
      </c>
      <c r="D112" s="3" t="s">
        <v>624</v>
      </c>
      <c r="E112" s="257">
        <v>3908.8</v>
      </c>
      <c r="F112" s="4">
        <v>3290</v>
      </c>
      <c r="G112" s="4">
        <f t="shared" si="17"/>
        <v>230.3</v>
      </c>
      <c r="H112" s="46">
        <f t="shared" si="18"/>
        <v>3520.3</v>
      </c>
      <c r="I112" s="235">
        <v>113.1</v>
      </c>
    </row>
    <row r="113" spans="1:9" s="1" customFormat="1" x14ac:dyDescent="0.3">
      <c r="A113" s="71"/>
      <c r="B113" s="5"/>
      <c r="C113" s="5" t="s">
        <v>623</v>
      </c>
      <c r="D113" s="3" t="s">
        <v>625</v>
      </c>
      <c r="E113" s="258"/>
      <c r="F113" s="4">
        <v>480</v>
      </c>
      <c r="G113" s="4">
        <f t="shared" si="17"/>
        <v>33.6</v>
      </c>
      <c r="H113" s="46">
        <f t="shared" si="18"/>
        <v>513.6</v>
      </c>
      <c r="I113" s="236"/>
    </row>
    <row r="114" spans="1:9" s="1" customFormat="1" x14ac:dyDescent="0.3">
      <c r="A114" s="71" t="s">
        <v>565</v>
      </c>
      <c r="B114" s="5" t="s">
        <v>0</v>
      </c>
      <c r="C114" s="5" t="s">
        <v>493</v>
      </c>
      <c r="D114" s="3" t="s">
        <v>130</v>
      </c>
      <c r="E114" s="8">
        <v>12347.6</v>
      </c>
      <c r="F114" s="4">
        <f t="shared" ref="F114:F122" si="19">(E114+12)/1.06</f>
        <v>11660</v>
      </c>
      <c r="G114" s="4">
        <f t="shared" si="17"/>
        <v>816.2</v>
      </c>
      <c r="H114" s="46">
        <f t="shared" si="18"/>
        <v>12476.2</v>
      </c>
      <c r="I114" s="122">
        <f t="shared" ref="I114:I122" si="20">F114*1%</f>
        <v>116.60000000000001</v>
      </c>
    </row>
    <row r="115" spans="1:9" s="1" customFormat="1" x14ac:dyDescent="0.3">
      <c r="A115" s="71" t="s">
        <v>565</v>
      </c>
      <c r="B115" s="5" t="s">
        <v>0</v>
      </c>
      <c r="C115" s="5" t="s">
        <v>566</v>
      </c>
      <c r="D115" s="3" t="s">
        <v>150</v>
      </c>
      <c r="E115" s="8">
        <v>6523.94</v>
      </c>
      <c r="F115" s="4">
        <f t="shared" si="19"/>
        <v>6165.9811320754707</v>
      </c>
      <c r="G115" s="4">
        <f t="shared" si="17"/>
        <v>431.61867924528298</v>
      </c>
      <c r="H115" s="46">
        <f t="shared" si="18"/>
        <v>6597.5998113207534</v>
      </c>
      <c r="I115" s="122">
        <f t="shared" si="20"/>
        <v>61.659811320754706</v>
      </c>
    </row>
    <row r="116" spans="1:9" s="1" customFormat="1" x14ac:dyDescent="0.3">
      <c r="A116" s="71" t="s">
        <v>577</v>
      </c>
      <c r="B116" s="5" t="s">
        <v>0</v>
      </c>
      <c r="C116" s="5"/>
      <c r="D116" s="3"/>
      <c r="E116" s="8">
        <v>34097.11</v>
      </c>
      <c r="F116" s="4">
        <f t="shared" si="19"/>
        <v>32178.405660377357</v>
      </c>
      <c r="G116" s="4">
        <f t="shared" si="17"/>
        <v>2252.4883962264153</v>
      </c>
      <c r="H116" s="46">
        <f t="shared" si="18"/>
        <v>34430.894056603771</v>
      </c>
      <c r="I116" s="122">
        <f t="shared" si="20"/>
        <v>321.78405660377359</v>
      </c>
    </row>
    <row r="117" spans="1:9" s="1" customFormat="1" x14ac:dyDescent="0.3">
      <c r="A117" s="71" t="s">
        <v>578</v>
      </c>
      <c r="B117" s="5" t="s">
        <v>0</v>
      </c>
      <c r="C117" s="5" t="s">
        <v>579</v>
      </c>
      <c r="D117" s="3" t="s">
        <v>580</v>
      </c>
      <c r="E117" s="8">
        <v>16693.599999999999</v>
      </c>
      <c r="F117" s="4">
        <f t="shared" si="19"/>
        <v>15759.999999999998</v>
      </c>
      <c r="G117" s="4">
        <f t="shared" si="17"/>
        <v>1103.2</v>
      </c>
      <c r="H117" s="46">
        <f t="shared" si="18"/>
        <v>16863.199999999997</v>
      </c>
      <c r="I117" s="122">
        <f t="shared" si="20"/>
        <v>157.6</v>
      </c>
    </row>
    <row r="118" spans="1:9" s="1" customFormat="1" x14ac:dyDescent="0.3">
      <c r="A118" s="72">
        <v>41486</v>
      </c>
      <c r="B118" s="5" t="s">
        <v>0</v>
      </c>
      <c r="C118" s="5" t="s">
        <v>582</v>
      </c>
      <c r="D118" s="3" t="s">
        <v>387</v>
      </c>
      <c r="E118" s="8">
        <v>5075.01</v>
      </c>
      <c r="F118" s="4">
        <f t="shared" si="19"/>
        <v>4799.066037735849</v>
      </c>
      <c r="G118" s="4">
        <f t="shared" si="17"/>
        <v>335.93462264150946</v>
      </c>
      <c r="H118" s="46">
        <f t="shared" si="18"/>
        <v>5135.0006603773581</v>
      </c>
      <c r="I118" s="122">
        <f t="shared" si="20"/>
        <v>47.990660377358495</v>
      </c>
    </row>
    <row r="119" spans="1:9" s="1" customFormat="1" x14ac:dyDescent="0.3">
      <c r="A119" s="71" t="s">
        <v>581</v>
      </c>
      <c r="B119" s="5" t="s">
        <v>0</v>
      </c>
      <c r="C119" s="5" t="s">
        <v>583</v>
      </c>
      <c r="D119" s="3" t="s">
        <v>162</v>
      </c>
      <c r="E119" s="8">
        <v>93334.06</v>
      </c>
      <c r="F119" s="4">
        <f t="shared" si="19"/>
        <v>88062.320754716973</v>
      </c>
      <c r="G119" s="4">
        <f t="shared" si="17"/>
        <v>6164.3624528301889</v>
      </c>
      <c r="H119" s="46">
        <f t="shared" si="18"/>
        <v>94226.683207547161</v>
      </c>
      <c r="I119" s="122">
        <f t="shared" si="20"/>
        <v>880.62320754716973</v>
      </c>
    </row>
    <row r="120" spans="1:9" s="1" customFormat="1" x14ac:dyDescent="0.3">
      <c r="A120" s="71" t="s">
        <v>581</v>
      </c>
      <c r="B120" s="5" t="s">
        <v>0</v>
      </c>
      <c r="C120" s="5" t="s">
        <v>584</v>
      </c>
      <c r="D120" s="3" t="s">
        <v>585</v>
      </c>
      <c r="E120" s="8">
        <v>32786.620000000003</v>
      </c>
      <c r="F120" s="4">
        <f t="shared" si="19"/>
        <v>30942.094339622643</v>
      </c>
      <c r="G120" s="4">
        <f t="shared" si="17"/>
        <v>2165.9466037735851</v>
      </c>
      <c r="H120" s="46">
        <f t="shared" si="18"/>
        <v>33108.040943396227</v>
      </c>
      <c r="I120" s="122">
        <f t="shared" si="20"/>
        <v>309.42094339622645</v>
      </c>
    </row>
    <row r="121" spans="1:9" s="1" customFormat="1" x14ac:dyDescent="0.3">
      <c r="A121" s="72">
        <v>41487</v>
      </c>
      <c r="B121" s="5" t="s">
        <v>0</v>
      </c>
      <c r="C121" s="5" t="s">
        <v>590</v>
      </c>
      <c r="D121" s="3" t="s">
        <v>591</v>
      </c>
      <c r="E121" s="8">
        <v>22733.439999999999</v>
      </c>
      <c r="F121" s="4">
        <f t="shared" si="19"/>
        <v>21457.962264150941</v>
      </c>
      <c r="G121" s="4">
        <f t="shared" si="17"/>
        <v>1502.057358490566</v>
      </c>
      <c r="H121" s="46">
        <f t="shared" si="18"/>
        <v>22960.019622641506</v>
      </c>
      <c r="I121" s="122">
        <f t="shared" si="20"/>
        <v>214.57962264150942</v>
      </c>
    </row>
    <row r="122" spans="1:9" s="1" customFormat="1" x14ac:dyDescent="0.3">
      <c r="A122" s="72">
        <v>41491</v>
      </c>
      <c r="B122" s="5" t="s">
        <v>0</v>
      </c>
      <c r="C122" s="5" t="s">
        <v>601</v>
      </c>
      <c r="D122" s="3" t="s">
        <v>600</v>
      </c>
      <c r="E122" s="8">
        <v>20398.25</v>
      </c>
      <c r="F122" s="4">
        <f t="shared" si="19"/>
        <v>19254.952830188678</v>
      </c>
      <c r="G122" s="4">
        <f t="shared" si="17"/>
        <v>1347.8466981132076</v>
      </c>
      <c r="H122" s="46">
        <f t="shared" si="18"/>
        <v>20602.799528301886</v>
      </c>
      <c r="I122" s="122">
        <f t="shared" si="20"/>
        <v>192.5495283018868</v>
      </c>
    </row>
    <row r="123" spans="1:9" s="1" customFormat="1" ht="34.35" x14ac:dyDescent="0.3">
      <c r="A123" s="72" t="s">
        <v>611</v>
      </c>
      <c r="B123" s="5" t="s">
        <v>617</v>
      </c>
      <c r="C123" s="5" t="s">
        <v>618</v>
      </c>
      <c r="D123" s="19" t="s">
        <v>619</v>
      </c>
      <c r="E123" s="8">
        <v>19200</v>
      </c>
      <c r="F123" s="4">
        <f>E123*100/107</f>
        <v>17943.925233644859</v>
      </c>
      <c r="G123" s="4">
        <f t="shared" si="17"/>
        <v>1256.0747663551404</v>
      </c>
      <c r="H123" s="46">
        <f t="shared" si="18"/>
        <v>19200</v>
      </c>
      <c r="I123" s="122">
        <v>0</v>
      </c>
    </row>
    <row r="124" spans="1:9" s="1" customFormat="1" x14ac:dyDescent="0.3">
      <c r="A124" s="72">
        <v>41495</v>
      </c>
      <c r="B124" s="5" t="s">
        <v>0</v>
      </c>
      <c r="C124" s="5" t="s">
        <v>621</v>
      </c>
      <c r="D124" s="3" t="s">
        <v>178</v>
      </c>
      <c r="E124" s="8">
        <v>1355.4</v>
      </c>
      <c r="F124" s="4">
        <f t="shared" ref="F124:F138" si="21">(E124+12)/1.06</f>
        <v>1290</v>
      </c>
      <c r="G124" s="4">
        <f t="shared" si="17"/>
        <v>90.300000000000011</v>
      </c>
      <c r="H124" s="46">
        <f t="shared" si="18"/>
        <v>1380.3</v>
      </c>
      <c r="I124" s="122">
        <f t="shared" ref="I124:I138" si="22">F124*1%</f>
        <v>12.9</v>
      </c>
    </row>
    <row r="125" spans="1:9" s="1" customFormat="1" x14ac:dyDescent="0.3">
      <c r="A125" s="72" t="s">
        <v>632</v>
      </c>
      <c r="B125" s="5" t="s">
        <v>0</v>
      </c>
      <c r="C125" s="5" t="s">
        <v>633</v>
      </c>
      <c r="D125" s="3" t="s">
        <v>284</v>
      </c>
      <c r="E125" s="8">
        <v>4743.1400000000003</v>
      </c>
      <c r="F125" s="4">
        <f t="shared" si="21"/>
        <v>4485.9811320754716</v>
      </c>
      <c r="G125" s="4">
        <f t="shared" si="17"/>
        <v>314.01867924528307</v>
      </c>
      <c r="H125" s="46">
        <f t="shared" si="18"/>
        <v>4799.9998113207548</v>
      </c>
      <c r="I125" s="122">
        <f t="shared" si="22"/>
        <v>44.859811320754716</v>
      </c>
    </row>
    <row r="126" spans="1:9" s="1" customFormat="1" x14ac:dyDescent="0.3">
      <c r="A126" s="72">
        <v>41502</v>
      </c>
      <c r="B126" s="5" t="s">
        <v>0</v>
      </c>
      <c r="C126" s="5" t="s">
        <v>634</v>
      </c>
      <c r="D126" s="3" t="s">
        <v>132</v>
      </c>
      <c r="E126" s="8">
        <v>12549</v>
      </c>
      <c r="F126" s="4">
        <f t="shared" si="21"/>
        <v>11850</v>
      </c>
      <c r="G126" s="4">
        <f t="shared" si="17"/>
        <v>829.50000000000011</v>
      </c>
      <c r="H126" s="46">
        <f t="shared" si="18"/>
        <v>12679.5</v>
      </c>
      <c r="I126" s="122">
        <f t="shared" si="22"/>
        <v>118.5</v>
      </c>
    </row>
    <row r="127" spans="1:9" s="1" customFormat="1" x14ac:dyDescent="0.3">
      <c r="A127" s="71" t="s">
        <v>667</v>
      </c>
      <c r="B127" s="5" t="s">
        <v>0</v>
      </c>
      <c r="C127" s="5" t="s">
        <v>668</v>
      </c>
      <c r="D127" s="3" t="s">
        <v>669</v>
      </c>
      <c r="E127" s="8">
        <v>11043.7</v>
      </c>
      <c r="F127" s="4">
        <f t="shared" si="21"/>
        <v>10429.905660377359</v>
      </c>
      <c r="G127" s="4">
        <f t="shared" si="17"/>
        <v>730.09339622641517</v>
      </c>
      <c r="H127" s="46">
        <f t="shared" si="18"/>
        <v>11159.999056603774</v>
      </c>
      <c r="I127" s="122">
        <f t="shared" si="22"/>
        <v>104.29905660377359</v>
      </c>
    </row>
    <row r="128" spans="1:9" s="1" customFormat="1" x14ac:dyDescent="0.3">
      <c r="A128" s="71" t="s">
        <v>667</v>
      </c>
      <c r="B128" s="5" t="s">
        <v>0</v>
      </c>
      <c r="C128" s="5" t="s">
        <v>670</v>
      </c>
      <c r="D128" s="3" t="s">
        <v>506</v>
      </c>
      <c r="E128" s="8">
        <v>5542.4</v>
      </c>
      <c r="F128" s="4">
        <f t="shared" si="21"/>
        <v>5239.9999999999991</v>
      </c>
      <c r="G128" s="4">
        <f t="shared" si="17"/>
        <v>366.79999999999995</v>
      </c>
      <c r="H128" s="46">
        <f t="shared" si="18"/>
        <v>5606.7999999999993</v>
      </c>
      <c r="I128" s="122">
        <f t="shared" si="22"/>
        <v>52.399999999999991</v>
      </c>
    </row>
    <row r="129" spans="1:10" x14ac:dyDescent="0.3">
      <c r="A129" s="72">
        <v>41513</v>
      </c>
      <c r="B129" s="5" t="s">
        <v>0</v>
      </c>
      <c r="C129" s="5" t="s">
        <v>682</v>
      </c>
      <c r="D129" s="3" t="s">
        <v>134</v>
      </c>
      <c r="E129" s="8">
        <v>61897.3</v>
      </c>
      <c r="F129" s="4">
        <f t="shared" si="21"/>
        <v>58405</v>
      </c>
      <c r="G129" s="4">
        <f t="shared" si="17"/>
        <v>4088.3500000000004</v>
      </c>
      <c r="H129" s="46">
        <f t="shared" si="18"/>
        <v>62493.35</v>
      </c>
      <c r="I129" s="122">
        <f t="shared" si="22"/>
        <v>584.05000000000007</v>
      </c>
    </row>
    <row r="130" spans="1:10" x14ac:dyDescent="0.3">
      <c r="A130" s="71" t="s">
        <v>681</v>
      </c>
      <c r="B130" s="5" t="s">
        <v>0</v>
      </c>
      <c r="C130" s="5" t="s">
        <v>683</v>
      </c>
      <c r="D130" s="3" t="s">
        <v>280</v>
      </c>
      <c r="E130" s="8">
        <v>5431.1</v>
      </c>
      <c r="F130" s="4">
        <f t="shared" si="21"/>
        <v>5135</v>
      </c>
      <c r="G130" s="4">
        <f t="shared" si="17"/>
        <v>359.45000000000005</v>
      </c>
      <c r="H130" s="46">
        <f t="shared" si="18"/>
        <v>5494.45</v>
      </c>
      <c r="I130" s="122">
        <f t="shared" si="22"/>
        <v>51.35</v>
      </c>
    </row>
    <row r="131" spans="1:10" x14ac:dyDescent="0.3">
      <c r="A131" s="71" t="s">
        <v>681</v>
      </c>
      <c r="B131" s="5" t="s">
        <v>0</v>
      </c>
      <c r="C131" s="5" t="s">
        <v>684</v>
      </c>
      <c r="D131" s="3" t="s">
        <v>136</v>
      </c>
      <c r="E131" s="8">
        <v>8695.9</v>
      </c>
      <c r="F131" s="4">
        <f t="shared" si="21"/>
        <v>8215</v>
      </c>
      <c r="G131" s="4">
        <f t="shared" si="17"/>
        <v>575.05000000000007</v>
      </c>
      <c r="H131" s="46">
        <f t="shared" si="18"/>
        <v>8790.0499999999993</v>
      </c>
      <c r="I131" s="122">
        <f t="shared" si="22"/>
        <v>82.15</v>
      </c>
    </row>
    <row r="132" spans="1:10" x14ac:dyDescent="0.3">
      <c r="A132" s="71" t="s">
        <v>681</v>
      </c>
      <c r="B132" s="5" t="s">
        <v>0</v>
      </c>
      <c r="C132" s="5" t="s">
        <v>685</v>
      </c>
      <c r="D132" s="3" t="s">
        <v>130</v>
      </c>
      <c r="E132" s="8">
        <v>11695.7</v>
      </c>
      <c r="F132" s="4">
        <f t="shared" si="21"/>
        <v>11045</v>
      </c>
      <c r="G132" s="4">
        <f t="shared" si="17"/>
        <v>773.15000000000009</v>
      </c>
      <c r="H132" s="46">
        <f t="shared" si="18"/>
        <v>11818.15</v>
      </c>
      <c r="I132" s="122">
        <f t="shared" si="22"/>
        <v>110.45</v>
      </c>
    </row>
    <row r="133" spans="1:10" x14ac:dyDescent="0.3">
      <c r="A133" s="71" t="s">
        <v>694</v>
      </c>
      <c r="B133" s="5" t="s">
        <v>0</v>
      </c>
      <c r="C133" s="5" t="s">
        <v>695</v>
      </c>
      <c r="D133" s="3" t="s">
        <v>696</v>
      </c>
      <c r="E133" s="8">
        <v>13262.77</v>
      </c>
      <c r="F133" s="4">
        <f t="shared" si="21"/>
        <v>12523.367924528302</v>
      </c>
      <c r="G133" s="4">
        <f t="shared" si="17"/>
        <v>876.63575471698118</v>
      </c>
      <c r="H133" s="46">
        <f t="shared" si="18"/>
        <v>13400.003679245283</v>
      </c>
      <c r="I133" s="122">
        <f t="shared" si="22"/>
        <v>125.23367924528303</v>
      </c>
    </row>
    <row r="134" spans="1:10" x14ac:dyDescent="0.3">
      <c r="A134" s="71" t="s">
        <v>714</v>
      </c>
      <c r="B134" s="5" t="s">
        <v>0</v>
      </c>
      <c r="C134" s="5"/>
      <c r="D134" s="3" t="s">
        <v>600</v>
      </c>
      <c r="E134" s="8">
        <v>24781.599999999999</v>
      </c>
      <c r="F134" s="4">
        <f t="shared" si="21"/>
        <v>23390.188679245279</v>
      </c>
      <c r="G134" s="4">
        <f t="shared" si="17"/>
        <v>1637.3132075471697</v>
      </c>
      <c r="H134" s="46">
        <f t="shared" si="18"/>
        <v>25027.501886792448</v>
      </c>
      <c r="I134" s="122">
        <f t="shared" si="22"/>
        <v>233.90188679245279</v>
      </c>
    </row>
    <row r="135" spans="1:10" x14ac:dyDescent="0.3">
      <c r="A135" s="71" t="s">
        <v>715</v>
      </c>
      <c r="B135" s="5" t="s">
        <v>0</v>
      </c>
      <c r="C135" s="5" t="s">
        <v>716</v>
      </c>
      <c r="D135" s="3" t="s">
        <v>178</v>
      </c>
      <c r="E135" s="8">
        <v>4805.7</v>
      </c>
      <c r="F135" s="4">
        <f t="shared" si="21"/>
        <v>4545</v>
      </c>
      <c r="G135" s="4">
        <f t="shared" si="17"/>
        <v>318.15000000000003</v>
      </c>
      <c r="H135" s="46">
        <f t="shared" si="18"/>
        <v>4863.1499999999996</v>
      </c>
      <c r="I135" s="122">
        <f t="shared" si="22"/>
        <v>45.45</v>
      </c>
    </row>
    <row r="136" spans="1:10" x14ac:dyDescent="0.3">
      <c r="A136" s="71" t="s">
        <v>715</v>
      </c>
      <c r="B136" s="5" t="s">
        <v>0</v>
      </c>
      <c r="C136" s="5" t="s">
        <v>717</v>
      </c>
      <c r="D136" s="3" t="s">
        <v>193</v>
      </c>
      <c r="E136" s="8">
        <v>6189</v>
      </c>
      <c r="F136" s="4">
        <f t="shared" si="21"/>
        <v>5850</v>
      </c>
      <c r="G136" s="4">
        <f t="shared" si="17"/>
        <v>409.50000000000006</v>
      </c>
      <c r="H136" s="46">
        <f t="shared" si="18"/>
        <v>6259.5</v>
      </c>
      <c r="I136" s="122">
        <f t="shared" si="22"/>
        <v>58.5</v>
      </c>
    </row>
    <row r="137" spans="1:10" x14ac:dyDescent="0.3">
      <c r="A137" s="71" t="s">
        <v>715</v>
      </c>
      <c r="B137" s="5" t="s">
        <v>0</v>
      </c>
      <c r="C137" s="5" t="s">
        <v>721</v>
      </c>
      <c r="D137" s="3" t="s">
        <v>696</v>
      </c>
      <c r="E137" s="8">
        <v>19969</v>
      </c>
      <c r="F137" s="4">
        <f t="shared" si="21"/>
        <v>18850</v>
      </c>
      <c r="G137" s="4">
        <f t="shared" si="17"/>
        <v>1319.5000000000002</v>
      </c>
      <c r="H137" s="46">
        <f t="shared" si="18"/>
        <v>20169.5</v>
      </c>
      <c r="I137" s="122">
        <f t="shared" si="22"/>
        <v>188.5</v>
      </c>
    </row>
    <row r="138" spans="1:10" x14ac:dyDescent="0.3">
      <c r="A138" s="71" t="s">
        <v>715</v>
      </c>
      <c r="B138" s="5" t="s">
        <v>0</v>
      </c>
      <c r="C138" s="5" t="s">
        <v>723</v>
      </c>
      <c r="D138" s="3" t="s">
        <v>722</v>
      </c>
      <c r="E138" s="8">
        <v>4763.3</v>
      </c>
      <c r="F138" s="4">
        <f t="shared" si="21"/>
        <v>4505</v>
      </c>
      <c r="G138" s="4">
        <f t="shared" si="17"/>
        <v>315.35000000000002</v>
      </c>
      <c r="H138" s="46">
        <f t="shared" si="18"/>
        <v>4820.3500000000004</v>
      </c>
      <c r="I138" s="122">
        <f t="shared" si="22"/>
        <v>45.050000000000004</v>
      </c>
    </row>
    <row r="139" spans="1:10" x14ac:dyDescent="0.3">
      <c r="A139" s="71" t="s">
        <v>875</v>
      </c>
      <c r="C139" s="5" t="s">
        <v>877</v>
      </c>
      <c r="D139" s="3" t="s">
        <v>876</v>
      </c>
      <c r="E139" s="8">
        <v>24220</v>
      </c>
      <c r="J139" s="158"/>
    </row>
    <row r="140" spans="1:10" x14ac:dyDescent="0.3">
      <c r="A140" s="71" t="s">
        <v>733</v>
      </c>
      <c r="B140" s="5" t="s">
        <v>0</v>
      </c>
      <c r="C140" s="5" t="s">
        <v>735</v>
      </c>
      <c r="D140" s="3" t="s">
        <v>734</v>
      </c>
      <c r="E140" s="8">
        <v>23521.49</v>
      </c>
      <c r="F140" s="4">
        <f t="shared" ref="F140:F169" si="23">(E140+12)/1.06</f>
        <v>22201.405660377361</v>
      </c>
      <c r="G140" s="4">
        <f t="shared" ref="G140:G169" si="24">F140*7%</f>
        <v>1554.0983962264154</v>
      </c>
      <c r="H140" s="46">
        <f t="shared" ref="H140:H169" si="25">F140+G140</f>
        <v>23755.504056603775</v>
      </c>
      <c r="I140" s="122">
        <f t="shared" ref="I140:I169" si="26">F140*1%</f>
        <v>222.01405660377361</v>
      </c>
    </row>
    <row r="141" spans="1:10" x14ac:dyDescent="0.3">
      <c r="A141" s="71" t="s">
        <v>733</v>
      </c>
      <c r="B141" s="5" t="s">
        <v>0</v>
      </c>
      <c r="C141" s="5" t="s">
        <v>736</v>
      </c>
      <c r="D141" s="3" t="s">
        <v>130</v>
      </c>
      <c r="E141" s="8">
        <v>5466.32</v>
      </c>
      <c r="F141" s="4">
        <f t="shared" si="23"/>
        <v>5168.2264150943392</v>
      </c>
      <c r="G141" s="4">
        <f t="shared" si="24"/>
        <v>361.77584905660376</v>
      </c>
      <c r="H141" s="46">
        <f t="shared" si="25"/>
        <v>5530.0022641509431</v>
      </c>
      <c r="I141" s="122">
        <f t="shared" si="26"/>
        <v>51.682264150943396</v>
      </c>
    </row>
    <row r="142" spans="1:10" x14ac:dyDescent="0.3">
      <c r="A142" s="71" t="s">
        <v>733</v>
      </c>
      <c r="B142" s="5" t="s">
        <v>0</v>
      </c>
      <c r="C142" s="5" t="s">
        <v>737</v>
      </c>
      <c r="D142" s="3" t="s">
        <v>150</v>
      </c>
      <c r="E142" s="8">
        <v>17308.400000000001</v>
      </c>
      <c r="F142" s="4">
        <f t="shared" si="23"/>
        <v>16340</v>
      </c>
      <c r="G142" s="4">
        <f t="shared" si="24"/>
        <v>1143.8000000000002</v>
      </c>
      <c r="H142" s="46">
        <f t="shared" si="25"/>
        <v>17483.8</v>
      </c>
      <c r="I142" s="122">
        <f t="shared" si="26"/>
        <v>163.4</v>
      </c>
    </row>
    <row r="143" spans="1:10" x14ac:dyDescent="0.3">
      <c r="A143" s="71" t="s">
        <v>733</v>
      </c>
      <c r="B143" s="5" t="s">
        <v>0</v>
      </c>
      <c r="C143" s="5" t="s">
        <v>738</v>
      </c>
      <c r="D143" s="3" t="s">
        <v>167</v>
      </c>
      <c r="E143" s="8">
        <v>18930.2</v>
      </c>
      <c r="F143" s="4">
        <f t="shared" si="23"/>
        <v>17870</v>
      </c>
      <c r="G143" s="4">
        <f t="shared" si="24"/>
        <v>1250.9000000000001</v>
      </c>
      <c r="H143" s="46">
        <f t="shared" si="25"/>
        <v>19120.900000000001</v>
      </c>
      <c r="I143" s="122">
        <f t="shared" si="26"/>
        <v>178.70000000000002</v>
      </c>
    </row>
    <row r="144" spans="1:10" x14ac:dyDescent="0.3">
      <c r="A144" s="71" t="s">
        <v>733</v>
      </c>
      <c r="B144" s="5" t="s">
        <v>0</v>
      </c>
      <c r="C144" s="5" t="s">
        <v>739</v>
      </c>
      <c r="D144" s="3" t="s">
        <v>154</v>
      </c>
      <c r="E144" s="8">
        <v>16884.400000000001</v>
      </c>
      <c r="F144" s="4">
        <f t="shared" si="23"/>
        <v>15940</v>
      </c>
      <c r="G144" s="4">
        <f t="shared" si="24"/>
        <v>1115.8000000000002</v>
      </c>
      <c r="H144" s="46">
        <f t="shared" si="25"/>
        <v>17055.8</v>
      </c>
      <c r="I144" s="122">
        <f t="shared" si="26"/>
        <v>159.4</v>
      </c>
    </row>
    <row r="145" spans="1:9" s="1" customFormat="1" x14ac:dyDescent="0.3">
      <c r="A145" s="71" t="s">
        <v>740</v>
      </c>
      <c r="B145" s="5" t="s">
        <v>0</v>
      </c>
      <c r="C145" s="5" t="s">
        <v>741</v>
      </c>
      <c r="D145" s="3" t="s">
        <v>742</v>
      </c>
      <c r="E145" s="8">
        <v>2167.44</v>
      </c>
      <c r="F145" s="4">
        <f t="shared" si="23"/>
        <v>2056.0754716981132</v>
      </c>
      <c r="G145" s="4">
        <f t="shared" si="24"/>
        <v>143.92528301886793</v>
      </c>
      <c r="H145" s="46">
        <f t="shared" si="25"/>
        <v>2200.0007547169812</v>
      </c>
      <c r="I145" s="122">
        <f t="shared" si="26"/>
        <v>20.560754716981133</v>
      </c>
    </row>
    <row r="146" spans="1:9" s="1" customFormat="1" x14ac:dyDescent="0.3">
      <c r="A146" s="71" t="s">
        <v>740</v>
      </c>
      <c r="B146" s="5" t="s">
        <v>0</v>
      </c>
      <c r="C146" s="5" t="s">
        <v>743</v>
      </c>
      <c r="D146" s="3" t="s">
        <v>744</v>
      </c>
      <c r="E146" s="8">
        <v>3207.63</v>
      </c>
      <c r="F146" s="4">
        <f t="shared" si="23"/>
        <v>3037.3867924528299</v>
      </c>
      <c r="G146" s="4">
        <f t="shared" si="24"/>
        <v>212.61707547169812</v>
      </c>
      <c r="H146" s="46">
        <f t="shared" si="25"/>
        <v>3250.0038679245281</v>
      </c>
      <c r="I146" s="122">
        <f t="shared" si="26"/>
        <v>30.373867924528298</v>
      </c>
    </row>
    <row r="147" spans="1:9" s="1" customFormat="1" x14ac:dyDescent="0.3">
      <c r="A147" s="71" t="s">
        <v>740</v>
      </c>
      <c r="B147" s="5" t="s">
        <v>0</v>
      </c>
      <c r="C147" s="5" t="s">
        <v>745</v>
      </c>
      <c r="D147" s="3" t="s">
        <v>246</v>
      </c>
      <c r="E147" s="8">
        <v>21675.599999999999</v>
      </c>
      <c r="F147" s="4">
        <f t="shared" si="23"/>
        <v>20459.999999999996</v>
      </c>
      <c r="G147" s="4">
        <f t="shared" si="24"/>
        <v>1432.1999999999998</v>
      </c>
      <c r="H147" s="46">
        <f t="shared" si="25"/>
        <v>21892.199999999997</v>
      </c>
      <c r="I147" s="122">
        <f t="shared" si="26"/>
        <v>204.59999999999997</v>
      </c>
    </row>
    <row r="148" spans="1:9" s="1" customFormat="1" x14ac:dyDescent="0.3">
      <c r="A148" s="71" t="s">
        <v>740</v>
      </c>
      <c r="B148" s="5" t="s">
        <v>0</v>
      </c>
      <c r="C148" s="5" t="s">
        <v>746</v>
      </c>
      <c r="D148" s="3" t="s">
        <v>176</v>
      </c>
      <c r="E148" s="8">
        <v>15244.07</v>
      </c>
      <c r="F148" s="4">
        <f t="shared" si="23"/>
        <v>14392.518867924528</v>
      </c>
      <c r="G148" s="4">
        <f t="shared" si="24"/>
        <v>1007.476320754717</v>
      </c>
      <c r="H148" s="46">
        <f t="shared" si="25"/>
        <v>15399.995188679244</v>
      </c>
      <c r="I148" s="122">
        <f t="shared" si="26"/>
        <v>143.92518867924528</v>
      </c>
    </row>
    <row r="149" spans="1:9" s="1" customFormat="1" x14ac:dyDescent="0.3">
      <c r="A149" s="80" t="s">
        <v>754</v>
      </c>
      <c r="B149" s="5" t="s">
        <v>0</v>
      </c>
      <c r="C149" s="5" t="s">
        <v>757</v>
      </c>
      <c r="D149" s="3" t="s">
        <v>756</v>
      </c>
      <c r="E149" s="8">
        <v>29089.279999999999</v>
      </c>
      <c r="F149" s="4">
        <f t="shared" si="23"/>
        <v>27454.037735849055</v>
      </c>
      <c r="G149" s="4">
        <f t="shared" si="24"/>
        <v>1921.7826415094341</v>
      </c>
      <c r="H149" s="46">
        <f t="shared" si="25"/>
        <v>29375.82037735849</v>
      </c>
      <c r="I149" s="122">
        <f t="shared" si="26"/>
        <v>274.54037735849056</v>
      </c>
    </row>
    <row r="150" spans="1:9" s="1" customFormat="1" x14ac:dyDescent="0.3">
      <c r="A150" s="72">
        <v>41533</v>
      </c>
      <c r="B150" s="71" t="s">
        <v>0</v>
      </c>
      <c r="C150" s="5" t="s">
        <v>770</v>
      </c>
      <c r="D150" s="3" t="s">
        <v>384</v>
      </c>
      <c r="E150" s="8">
        <v>1578</v>
      </c>
      <c r="F150" s="4">
        <f t="shared" si="23"/>
        <v>1500</v>
      </c>
      <c r="G150" s="4">
        <f t="shared" si="24"/>
        <v>105.00000000000001</v>
      </c>
      <c r="H150" s="46">
        <f t="shared" si="25"/>
        <v>1605</v>
      </c>
      <c r="I150" s="122">
        <f t="shared" si="26"/>
        <v>15</v>
      </c>
    </row>
    <row r="151" spans="1:9" s="1" customFormat="1" x14ac:dyDescent="0.3">
      <c r="A151" s="71" t="s">
        <v>767</v>
      </c>
      <c r="B151" s="71" t="s">
        <v>0</v>
      </c>
      <c r="C151" s="5" t="s">
        <v>771</v>
      </c>
      <c r="D151" s="3" t="s">
        <v>442</v>
      </c>
      <c r="E151" s="8">
        <v>4864</v>
      </c>
      <c r="F151" s="4">
        <f t="shared" si="23"/>
        <v>4600</v>
      </c>
      <c r="G151" s="4">
        <f t="shared" si="24"/>
        <v>322.00000000000006</v>
      </c>
      <c r="H151" s="46">
        <f t="shared" si="25"/>
        <v>4922</v>
      </c>
      <c r="I151" s="122">
        <f t="shared" si="26"/>
        <v>46</v>
      </c>
    </row>
    <row r="152" spans="1:9" s="1" customFormat="1" x14ac:dyDescent="0.3">
      <c r="A152" s="71" t="s">
        <v>767</v>
      </c>
      <c r="B152" s="71" t="s">
        <v>0</v>
      </c>
      <c r="C152" s="5" t="s">
        <v>772</v>
      </c>
      <c r="D152" s="3" t="s">
        <v>773</v>
      </c>
      <c r="E152" s="8">
        <v>2638</v>
      </c>
      <c r="F152" s="4">
        <f t="shared" si="23"/>
        <v>2500</v>
      </c>
      <c r="G152" s="4">
        <f t="shared" si="24"/>
        <v>175.00000000000003</v>
      </c>
      <c r="H152" s="46">
        <f t="shared" si="25"/>
        <v>2675</v>
      </c>
      <c r="I152" s="122">
        <f t="shared" si="26"/>
        <v>25</v>
      </c>
    </row>
    <row r="153" spans="1:9" s="1" customFormat="1" x14ac:dyDescent="0.3">
      <c r="A153" s="71" t="s">
        <v>767</v>
      </c>
      <c r="B153" s="71" t="s">
        <v>0</v>
      </c>
      <c r="C153" s="5" t="s">
        <v>774</v>
      </c>
      <c r="D153" s="3" t="s">
        <v>340</v>
      </c>
      <c r="E153" s="8">
        <v>10185.200000000001</v>
      </c>
      <c r="F153" s="4">
        <f t="shared" si="23"/>
        <v>9620</v>
      </c>
      <c r="G153" s="4">
        <f t="shared" si="24"/>
        <v>673.40000000000009</v>
      </c>
      <c r="H153" s="46">
        <f t="shared" si="25"/>
        <v>10293.4</v>
      </c>
      <c r="I153" s="122">
        <f t="shared" si="26"/>
        <v>96.2</v>
      </c>
    </row>
    <row r="154" spans="1:9" s="1" customFormat="1" x14ac:dyDescent="0.3">
      <c r="A154" s="71" t="s">
        <v>767</v>
      </c>
      <c r="B154" s="71" t="s">
        <v>0</v>
      </c>
      <c r="C154" s="5" t="s">
        <v>768</v>
      </c>
      <c r="D154" s="3" t="s">
        <v>769</v>
      </c>
      <c r="E154" s="8">
        <v>5466.32</v>
      </c>
      <c r="F154" s="4">
        <f t="shared" si="23"/>
        <v>5168.2264150943392</v>
      </c>
      <c r="G154" s="4">
        <f t="shared" si="24"/>
        <v>361.77584905660376</v>
      </c>
      <c r="H154" s="46">
        <f t="shared" si="25"/>
        <v>5530.0022641509431</v>
      </c>
      <c r="I154" s="122">
        <f t="shared" si="26"/>
        <v>51.682264150943396</v>
      </c>
    </row>
    <row r="155" spans="1:9" s="1" customFormat="1" x14ac:dyDescent="0.3">
      <c r="A155" s="71" t="s">
        <v>767</v>
      </c>
      <c r="B155" s="71" t="s">
        <v>0</v>
      </c>
      <c r="C155" s="5" t="s">
        <v>775</v>
      </c>
      <c r="D155" s="3" t="s">
        <v>450</v>
      </c>
      <c r="E155" s="8">
        <v>17266.97</v>
      </c>
      <c r="F155" s="4">
        <f t="shared" si="23"/>
        <v>16300.915094339623</v>
      </c>
      <c r="G155" s="4">
        <f t="shared" si="24"/>
        <v>1141.0640566037737</v>
      </c>
      <c r="H155" s="46">
        <f t="shared" si="25"/>
        <v>17441.979150943396</v>
      </c>
      <c r="I155" s="122">
        <f t="shared" si="26"/>
        <v>163.00915094339624</v>
      </c>
    </row>
    <row r="156" spans="1:9" s="1" customFormat="1" x14ac:dyDescent="0.3">
      <c r="A156" s="5" t="s">
        <v>781</v>
      </c>
      <c r="B156" s="5" t="s">
        <v>0</v>
      </c>
      <c r="C156" s="5" t="s">
        <v>782</v>
      </c>
      <c r="D156" s="3" t="s">
        <v>783</v>
      </c>
      <c r="E156" s="8">
        <v>13857.16</v>
      </c>
      <c r="F156" s="81">
        <f t="shared" si="23"/>
        <v>13084.113207547169</v>
      </c>
      <c r="G156" s="4">
        <f t="shared" si="24"/>
        <v>915.88792452830194</v>
      </c>
      <c r="H156" s="46">
        <f t="shared" si="25"/>
        <v>14000.001132075471</v>
      </c>
      <c r="I156" s="122">
        <f t="shared" si="26"/>
        <v>130.84113207547168</v>
      </c>
    </row>
    <row r="157" spans="1:9" s="1" customFormat="1" x14ac:dyDescent="0.3">
      <c r="A157" s="5" t="s">
        <v>781</v>
      </c>
      <c r="B157" s="5" t="s">
        <v>0</v>
      </c>
      <c r="C157" s="5" t="s">
        <v>787</v>
      </c>
      <c r="D157" s="3" t="s">
        <v>788</v>
      </c>
      <c r="E157" s="8">
        <v>6949.43</v>
      </c>
      <c r="F157" s="81">
        <f t="shared" si="23"/>
        <v>6567.3867924528304</v>
      </c>
      <c r="G157" s="4">
        <f t="shared" si="24"/>
        <v>459.71707547169819</v>
      </c>
      <c r="H157" s="46">
        <f t="shared" si="25"/>
        <v>7027.1038679245285</v>
      </c>
      <c r="I157" s="122">
        <f t="shared" si="26"/>
        <v>65.673867924528309</v>
      </c>
    </row>
    <row r="158" spans="1:9" s="1" customFormat="1" x14ac:dyDescent="0.3">
      <c r="A158" s="12">
        <v>41540</v>
      </c>
      <c r="B158" s="5" t="s">
        <v>0</v>
      </c>
      <c r="C158" s="5" t="s">
        <v>795</v>
      </c>
      <c r="D158" s="3" t="s">
        <v>556</v>
      </c>
      <c r="E158" s="8">
        <v>98546.8</v>
      </c>
      <c r="F158" s="81">
        <f t="shared" si="23"/>
        <v>92980</v>
      </c>
      <c r="G158" s="4">
        <f t="shared" si="24"/>
        <v>6508.6</v>
      </c>
      <c r="H158" s="46">
        <f t="shared" si="25"/>
        <v>99488.6</v>
      </c>
      <c r="I158" s="122">
        <f t="shared" si="26"/>
        <v>929.80000000000007</v>
      </c>
    </row>
    <row r="159" spans="1:9" s="1" customFormat="1" x14ac:dyDescent="0.3">
      <c r="A159" s="5" t="s">
        <v>794</v>
      </c>
      <c r="B159" s="5" t="s">
        <v>0</v>
      </c>
      <c r="C159" s="5" t="s">
        <v>796</v>
      </c>
      <c r="D159" s="3" t="s">
        <v>797</v>
      </c>
      <c r="E159" s="8">
        <v>24730.560000000001</v>
      </c>
      <c r="F159" s="81">
        <f t="shared" si="23"/>
        <v>23342.037735849055</v>
      </c>
      <c r="G159" s="4">
        <f t="shared" si="24"/>
        <v>1633.942641509434</v>
      </c>
      <c r="H159" s="46">
        <f t="shared" si="25"/>
        <v>24975.98037735849</v>
      </c>
      <c r="I159" s="122">
        <f t="shared" si="26"/>
        <v>233.42037735849055</v>
      </c>
    </row>
    <row r="160" spans="1:9" s="1" customFormat="1" x14ac:dyDescent="0.3">
      <c r="A160" s="5" t="s">
        <v>794</v>
      </c>
      <c r="B160" s="5" t="s">
        <v>0</v>
      </c>
      <c r="C160" s="5" t="s">
        <v>798</v>
      </c>
      <c r="D160" s="3" t="s">
        <v>290</v>
      </c>
      <c r="E160" s="8">
        <v>38540.199999999997</v>
      </c>
      <c r="F160" s="81">
        <f t="shared" si="23"/>
        <v>36369.999999999993</v>
      </c>
      <c r="G160" s="4">
        <f t="shared" si="24"/>
        <v>2545.8999999999996</v>
      </c>
      <c r="H160" s="46">
        <f t="shared" si="25"/>
        <v>38915.899999999994</v>
      </c>
      <c r="I160" s="122">
        <f t="shared" si="26"/>
        <v>363.69999999999993</v>
      </c>
    </row>
    <row r="161" spans="1:9" s="1" customFormat="1" x14ac:dyDescent="0.3">
      <c r="A161" s="5" t="s">
        <v>794</v>
      </c>
      <c r="B161" s="5" t="s">
        <v>0</v>
      </c>
      <c r="C161" s="5" t="s">
        <v>799</v>
      </c>
      <c r="D161" s="3" t="s">
        <v>800</v>
      </c>
      <c r="E161" s="8">
        <v>7773.7</v>
      </c>
      <c r="F161" s="81">
        <f t="shared" si="23"/>
        <v>7344.9999999999991</v>
      </c>
      <c r="G161" s="4">
        <f t="shared" si="24"/>
        <v>514.15</v>
      </c>
      <c r="H161" s="46">
        <f t="shared" si="25"/>
        <v>7859.1499999999987</v>
      </c>
      <c r="I161" s="122">
        <f t="shared" si="26"/>
        <v>73.449999999999989</v>
      </c>
    </row>
    <row r="162" spans="1:9" s="1" customFormat="1" x14ac:dyDescent="0.3">
      <c r="A162" s="5" t="s">
        <v>794</v>
      </c>
      <c r="B162" s="5" t="s">
        <v>0</v>
      </c>
      <c r="C162" s="5" t="s">
        <v>801</v>
      </c>
      <c r="D162" s="3" t="s">
        <v>450</v>
      </c>
      <c r="E162" s="8">
        <v>40824.5</v>
      </c>
      <c r="F162" s="81">
        <f t="shared" si="23"/>
        <v>38525</v>
      </c>
      <c r="G162" s="4">
        <f t="shared" si="24"/>
        <v>2696.7500000000005</v>
      </c>
      <c r="H162" s="46">
        <f t="shared" si="25"/>
        <v>41221.75</v>
      </c>
      <c r="I162" s="122">
        <f t="shared" si="26"/>
        <v>385.25</v>
      </c>
    </row>
    <row r="163" spans="1:9" s="1" customFormat="1" x14ac:dyDescent="0.3">
      <c r="A163" s="12">
        <v>41544</v>
      </c>
      <c r="B163" s="5" t="s">
        <v>0</v>
      </c>
      <c r="C163" s="5" t="s">
        <v>828</v>
      </c>
      <c r="D163" s="3" t="s">
        <v>826</v>
      </c>
      <c r="E163" s="8">
        <v>42743.1</v>
      </c>
      <c r="F163" s="81">
        <f t="shared" si="23"/>
        <v>40335</v>
      </c>
      <c r="G163" s="4">
        <f t="shared" si="24"/>
        <v>2823.4500000000003</v>
      </c>
      <c r="H163" s="46">
        <f t="shared" si="25"/>
        <v>43158.45</v>
      </c>
      <c r="I163" s="122">
        <f t="shared" si="26"/>
        <v>403.35</v>
      </c>
    </row>
    <row r="164" spans="1:9" s="1" customFormat="1" x14ac:dyDescent="0.3">
      <c r="A164" s="71" t="s">
        <v>837</v>
      </c>
      <c r="B164" s="71" t="s">
        <v>0</v>
      </c>
      <c r="C164" s="5" t="s">
        <v>851</v>
      </c>
      <c r="D164" s="3" t="s">
        <v>852</v>
      </c>
      <c r="E164" s="8">
        <v>7090</v>
      </c>
      <c r="F164" s="81">
        <f t="shared" si="23"/>
        <v>6700</v>
      </c>
      <c r="G164" s="4">
        <f t="shared" si="24"/>
        <v>469.00000000000006</v>
      </c>
      <c r="H164" s="46">
        <f t="shared" si="25"/>
        <v>7169</v>
      </c>
      <c r="I164" s="122">
        <f t="shared" si="26"/>
        <v>67</v>
      </c>
    </row>
    <row r="165" spans="1:9" s="1" customFormat="1" x14ac:dyDescent="0.3">
      <c r="A165" s="71" t="s">
        <v>838</v>
      </c>
      <c r="B165" s="71" t="s">
        <v>0</v>
      </c>
      <c r="C165" s="5" t="s">
        <v>853</v>
      </c>
      <c r="D165" s="3" t="s">
        <v>854</v>
      </c>
      <c r="E165" s="8">
        <v>30896.41</v>
      </c>
      <c r="F165" s="81">
        <f t="shared" si="23"/>
        <v>29158.877358490565</v>
      </c>
      <c r="G165" s="4">
        <f t="shared" si="24"/>
        <v>2041.1214150943397</v>
      </c>
      <c r="H165" s="46">
        <f t="shared" si="25"/>
        <v>31199.998773584906</v>
      </c>
      <c r="I165" s="122">
        <f t="shared" si="26"/>
        <v>291.58877358490565</v>
      </c>
    </row>
    <row r="166" spans="1:9" s="1" customFormat="1" x14ac:dyDescent="0.3">
      <c r="A166" s="71" t="s">
        <v>838</v>
      </c>
      <c r="B166" s="71" t="s">
        <v>0</v>
      </c>
      <c r="C166" s="5" t="s">
        <v>855</v>
      </c>
      <c r="D166" s="3" t="s">
        <v>123</v>
      </c>
      <c r="E166" s="8">
        <v>15474.6</v>
      </c>
      <c r="F166" s="81">
        <f t="shared" si="23"/>
        <v>14610</v>
      </c>
      <c r="G166" s="4">
        <f t="shared" si="24"/>
        <v>1022.7</v>
      </c>
      <c r="H166" s="46">
        <f t="shared" si="25"/>
        <v>15632.7</v>
      </c>
      <c r="I166" s="122">
        <f t="shared" si="26"/>
        <v>146.1</v>
      </c>
    </row>
    <row r="167" spans="1:9" s="1" customFormat="1" x14ac:dyDescent="0.3">
      <c r="A167" s="71" t="s">
        <v>838</v>
      </c>
      <c r="B167" s="71" t="s">
        <v>0</v>
      </c>
      <c r="C167" s="5" t="s">
        <v>856</v>
      </c>
      <c r="D167" s="3" t="s">
        <v>769</v>
      </c>
      <c r="E167" s="8">
        <v>21532.5</v>
      </c>
      <c r="F167" s="81">
        <f t="shared" si="23"/>
        <v>20325</v>
      </c>
      <c r="G167" s="4">
        <f t="shared" si="24"/>
        <v>1422.7500000000002</v>
      </c>
      <c r="H167" s="46">
        <f t="shared" si="25"/>
        <v>21747.75</v>
      </c>
      <c r="I167" s="122">
        <f t="shared" si="26"/>
        <v>203.25</v>
      </c>
    </row>
    <row r="168" spans="1:9" s="1" customFormat="1" x14ac:dyDescent="0.3">
      <c r="A168" s="71" t="s">
        <v>838</v>
      </c>
      <c r="B168" s="71" t="s">
        <v>0</v>
      </c>
      <c r="C168" s="5" t="s">
        <v>857</v>
      </c>
      <c r="D168" s="3" t="s">
        <v>171</v>
      </c>
      <c r="E168" s="8">
        <v>53457.27</v>
      </c>
      <c r="F168" s="81">
        <f t="shared" si="23"/>
        <v>50442.707547169804</v>
      </c>
      <c r="G168" s="4">
        <f t="shared" si="24"/>
        <v>3530.9895283018868</v>
      </c>
      <c r="H168" s="46">
        <f t="shared" si="25"/>
        <v>53973.697075471689</v>
      </c>
      <c r="I168" s="122">
        <f t="shared" si="26"/>
        <v>504.42707547169806</v>
      </c>
    </row>
    <row r="169" spans="1:9" s="1" customFormat="1" x14ac:dyDescent="0.3">
      <c r="A169" s="71" t="s">
        <v>838</v>
      </c>
      <c r="B169" s="71" t="s">
        <v>0</v>
      </c>
      <c r="C169" s="5" t="s">
        <v>858</v>
      </c>
      <c r="D169" s="3" t="s">
        <v>193</v>
      </c>
      <c r="E169" s="8">
        <v>31947</v>
      </c>
      <c r="F169" s="81">
        <f t="shared" si="23"/>
        <v>30150</v>
      </c>
      <c r="G169" s="4">
        <f t="shared" si="24"/>
        <v>2110.5</v>
      </c>
      <c r="H169" s="46">
        <f t="shared" si="25"/>
        <v>32260.5</v>
      </c>
      <c r="I169" s="122">
        <f t="shared" si="26"/>
        <v>301.5</v>
      </c>
    </row>
    <row r="170" spans="1:9" s="1" customFormat="1" x14ac:dyDescent="0.3">
      <c r="A170" s="72" t="s">
        <v>878</v>
      </c>
      <c r="B170" s="71" t="s">
        <v>0</v>
      </c>
      <c r="C170" s="71"/>
      <c r="D170" s="3" t="s">
        <v>865</v>
      </c>
      <c r="E170" s="8">
        <v>16024.8</v>
      </c>
      <c r="F170" s="81"/>
      <c r="G170" s="4"/>
      <c r="H170" s="46"/>
      <c r="I170" s="122"/>
    </row>
    <row r="171" spans="1:9" s="1" customFormat="1" x14ac:dyDescent="0.3">
      <c r="A171" s="91" t="s">
        <v>881</v>
      </c>
      <c r="B171" s="71" t="s">
        <v>0</v>
      </c>
      <c r="C171" s="71"/>
      <c r="D171" s="3" t="s">
        <v>865</v>
      </c>
      <c r="E171" s="8">
        <v>31661.200000000001</v>
      </c>
      <c r="F171" s="81">
        <f>(E171+12)/1.06</f>
        <v>29880.377358490565</v>
      </c>
      <c r="G171" s="4">
        <f>F171*7%</f>
        <v>2091.6264150943398</v>
      </c>
      <c r="H171" s="46">
        <f>F171+G171</f>
        <v>31972.003773584904</v>
      </c>
      <c r="I171" s="122">
        <f>F171*1%</f>
        <v>298.80377358490563</v>
      </c>
    </row>
    <row r="172" spans="1:9" s="1" customFormat="1" x14ac:dyDescent="0.3">
      <c r="A172" s="253" t="s">
        <v>886</v>
      </c>
      <c r="B172" s="253" t="s">
        <v>0</v>
      </c>
      <c r="C172" s="92" t="s">
        <v>892</v>
      </c>
      <c r="D172" s="237" t="s">
        <v>891</v>
      </c>
      <c r="E172" s="257">
        <v>4491.2</v>
      </c>
      <c r="F172" s="81">
        <v>1630</v>
      </c>
      <c r="G172" s="4">
        <f>F172*7%</f>
        <v>114.10000000000001</v>
      </c>
      <c r="H172" s="46">
        <f>F172+G172</f>
        <v>1744.1</v>
      </c>
      <c r="I172" s="235">
        <f>(F172+F173)*3%</f>
        <v>129.9</v>
      </c>
    </row>
    <row r="173" spans="1:9" s="1" customFormat="1" x14ac:dyDescent="0.3">
      <c r="A173" s="254"/>
      <c r="B173" s="254"/>
      <c r="C173" s="92" t="s">
        <v>893</v>
      </c>
      <c r="D173" s="238"/>
      <c r="E173" s="258"/>
      <c r="F173" s="81">
        <v>2700</v>
      </c>
      <c r="G173" s="4">
        <f>F173*7%</f>
        <v>189.00000000000003</v>
      </c>
      <c r="H173" s="46">
        <f>F173+G173</f>
        <v>2889</v>
      </c>
      <c r="I173" s="236"/>
    </row>
    <row r="174" spans="1:9" s="1" customFormat="1" x14ac:dyDescent="0.3">
      <c r="A174" s="92" t="s">
        <v>886</v>
      </c>
      <c r="B174" s="92" t="s">
        <v>0</v>
      </c>
      <c r="C174" s="92" t="s">
        <v>887</v>
      </c>
      <c r="D174" s="3" t="s">
        <v>888</v>
      </c>
      <c r="E174" s="8">
        <v>6242</v>
      </c>
      <c r="F174" s="81">
        <f>(E174+12)/1.06</f>
        <v>5900</v>
      </c>
      <c r="G174" s="4">
        <f>F174*7%</f>
        <v>413.00000000000006</v>
      </c>
      <c r="H174" s="46">
        <f>F174+G174</f>
        <v>6313</v>
      </c>
      <c r="I174" s="122">
        <f>F174*1%</f>
        <v>59</v>
      </c>
    </row>
    <row r="175" spans="1:9" s="1" customFormat="1" x14ac:dyDescent="0.3">
      <c r="A175" s="95">
        <v>41593</v>
      </c>
      <c r="B175" s="92" t="s">
        <v>0</v>
      </c>
      <c r="C175" s="92" t="s">
        <v>897</v>
      </c>
      <c r="D175" s="3" t="s">
        <v>898</v>
      </c>
      <c r="E175" s="96">
        <v>2662.77</v>
      </c>
      <c r="F175" s="4">
        <f>(E175+12)/1.06</f>
        <v>2523.367924528302</v>
      </c>
      <c r="G175" s="4">
        <f>F175*7%</f>
        <v>176.63575471698115</v>
      </c>
      <c r="H175" s="46">
        <f>F175+G175</f>
        <v>2700.0036792452829</v>
      </c>
      <c r="I175" s="122">
        <f>F175*1%</f>
        <v>25.233679245283021</v>
      </c>
    </row>
    <row r="176" spans="1:9" s="1" customFormat="1" ht="34.35" x14ac:dyDescent="0.3">
      <c r="A176" s="95">
        <v>41604</v>
      </c>
      <c r="B176" s="92" t="s">
        <v>903</v>
      </c>
      <c r="C176" s="92"/>
      <c r="D176" s="3" t="s">
        <v>890</v>
      </c>
      <c r="E176" s="94" t="s">
        <v>904</v>
      </c>
      <c r="F176" s="4"/>
      <c r="G176" s="4"/>
      <c r="H176" s="46"/>
      <c r="I176" s="4"/>
    </row>
    <row r="177" spans="1:9" s="1" customFormat="1" x14ac:dyDescent="0.3">
      <c r="A177" s="95">
        <v>41607</v>
      </c>
      <c r="B177" s="92" t="s">
        <v>0</v>
      </c>
      <c r="C177" s="92"/>
      <c r="D177" s="3" t="s">
        <v>944</v>
      </c>
      <c r="E177" s="96">
        <v>34552.99</v>
      </c>
      <c r="F177" s="4">
        <f t="shared" ref="F177:F187" si="27">(E177+12)/1.06</f>
        <v>32608.481132075467</v>
      </c>
      <c r="G177" s="4">
        <f t="shared" ref="G177:G187" si="28">F177*7%</f>
        <v>2282.5936792452831</v>
      </c>
      <c r="H177" s="46">
        <f t="shared" ref="H177:H187" si="29">F177+G177</f>
        <v>34891.074811320752</v>
      </c>
      <c r="I177" s="122">
        <f t="shared" ref="I177:I187" si="30">F177*1%</f>
        <v>326.08481132075468</v>
      </c>
    </row>
    <row r="178" spans="1:9" s="1" customFormat="1" x14ac:dyDescent="0.3">
      <c r="A178" s="95">
        <v>41614</v>
      </c>
      <c r="B178" s="92" t="s">
        <v>0</v>
      </c>
      <c r="C178" s="92" t="s">
        <v>906</v>
      </c>
      <c r="D178" s="3" t="s">
        <v>742</v>
      </c>
      <c r="E178" s="96">
        <v>5076</v>
      </c>
      <c r="F178" s="4">
        <f t="shared" si="27"/>
        <v>4800</v>
      </c>
      <c r="G178" s="4">
        <f t="shared" si="28"/>
        <v>336.00000000000006</v>
      </c>
      <c r="H178" s="46">
        <f t="shared" si="29"/>
        <v>5136</v>
      </c>
      <c r="I178" s="122">
        <f t="shared" si="30"/>
        <v>48</v>
      </c>
    </row>
    <row r="179" spans="1:9" s="1" customFormat="1" x14ac:dyDescent="0.3">
      <c r="A179" s="95">
        <v>41621</v>
      </c>
      <c r="B179" s="92" t="s">
        <v>0</v>
      </c>
      <c r="C179" s="92" t="s">
        <v>908</v>
      </c>
      <c r="D179" s="3" t="s">
        <v>907</v>
      </c>
      <c r="E179" s="96">
        <v>20902.77</v>
      </c>
      <c r="F179" s="4">
        <f t="shared" si="27"/>
        <v>19730.915094339623</v>
      </c>
      <c r="G179" s="4">
        <f t="shared" si="28"/>
        <v>1381.1640566037738</v>
      </c>
      <c r="H179" s="46">
        <f t="shared" si="29"/>
        <v>21112.079150943398</v>
      </c>
      <c r="I179" s="122">
        <f t="shared" si="30"/>
        <v>197.30915094339625</v>
      </c>
    </row>
    <row r="180" spans="1:9" s="1" customFormat="1" x14ac:dyDescent="0.3">
      <c r="A180" s="92" t="s">
        <v>914</v>
      </c>
      <c r="B180" s="92" t="s">
        <v>0</v>
      </c>
      <c r="C180" s="92" t="s">
        <v>915</v>
      </c>
      <c r="D180" s="3" t="s">
        <v>125</v>
      </c>
      <c r="E180" s="96">
        <v>57821.599999999999</v>
      </c>
      <c r="F180" s="4">
        <f t="shared" si="27"/>
        <v>54559.999999999993</v>
      </c>
      <c r="G180" s="4">
        <f t="shared" si="28"/>
        <v>3819.2</v>
      </c>
      <c r="H180" s="46">
        <f t="shared" si="29"/>
        <v>58379.19999999999</v>
      </c>
      <c r="I180" s="122">
        <f t="shared" si="30"/>
        <v>545.59999999999991</v>
      </c>
    </row>
    <row r="181" spans="1:9" s="1" customFormat="1" x14ac:dyDescent="0.3">
      <c r="A181" s="92" t="s">
        <v>917</v>
      </c>
      <c r="B181" s="92" t="s">
        <v>0</v>
      </c>
      <c r="C181" s="92"/>
      <c r="D181" s="3" t="s">
        <v>305</v>
      </c>
      <c r="E181" s="96">
        <v>60049.79</v>
      </c>
      <c r="F181" s="4">
        <f t="shared" si="27"/>
        <v>56662.066037735844</v>
      </c>
      <c r="G181" s="4">
        <f t="shared" si="28"/>
        <v>3966.3446226415094</v>
      </c>
      <c r="H181" s="46">
        <f t="shared" si="29"/>
        <v>60628.410660377354</v>
      </c>
      <c r="I181" s="122">
        <f t="shared" si="30"/>
        <v>566.62066037735849</v>
      </c>
    </row>
    <row r="182" spans="1:9" s="1" customFormat="1" x14ac:dyDescent="0.3">
      <c r="A182" s="92" t="s">
        <v>918</v>
      </c>
      <c r="B182" s="92" t="s">
        <v>0</v>
      </c>
      <c r="C182" s="92" t="s">
        <v>919</v>
      </c>
      <c r="D182" s="3" t="s">
        <v>742</v>
      </c>
      <c r="E182" s="96">
        <v>14847.81</v>
      </c>
      <c r="F182" s="81">
        <f t="shared" si="27"/>
        <v>14018.688679245282</v>
      </c>
      <c r="G182" s="4">
        <f t="shared" si="28"/>
        <v>981.3082075471699</v>
      </c>
      <c r="H182" s="46">
        <f t="shared" si="29"/>
        <v>14999.996886792453</v>
      </c>
      <c r="I182" s="122">
        <f t="shared" si="30"/>
        <v>140.18688679245284</v>
      </c>
    </row>
    <row r="183" spans="1:9" s="1" customFormat="1" x14ac:dyDescent="0.3">
      <c r="A183" s="92" t="s">
        <v>920</v>
      </c>
      <c r="B183" s="92" t="s">
        <v>0</v>
      </c>
      <c r="C183" s="92"/>
      <c r="D183" s="3" t="s">
        <v>973</v>
      </c>
      <c r="E183" s="96">
        <v>2905.89</v>
      </c>
      <c r="F183" s="81">
        <f t="shared" si="27"/>
        <v>2752.7264150943392</v>
      </c>
      <c r="G183" s="4">
        <f t="shared" si="28"/>
        <v>192.69084905660375</v>
      </c>
      <c r="H183" s="46">
        <f t="shared" si="29"/>
        <v>2945.4172641509431</v>
      </c>
      <c r="I183" s="122">
        <f t="shared" si="30"/>
        <v>27.527264150943392</v>
      </c>
    </row>
    <row r="184" spans="1:9" s="1" customFormat="1" x14ac:dyDescent="0.3">
      <c r="A184" s="92" t="s">
        <v>922</v>
      </c>
      <c r="B184" s="92" t="s">
        <v>0</v>
      </c>
      <c r="C184" s="92"/>
      <c r="D184" s="3" t="s">
        <v>865</v>
      </c>
      <c r="E184" s="96">
        <v>7408.64</v>
      </c>
      <c r="F184" s="81">
        <f t="shared" si="27"/>
        <v>7000.6037735849059</v>
      </c>
      <c r="G184" s="4">
        <f t="shared" si="28"/>
        <v>490.04226415094348</v>
      </c>
      <c r="H184" s="46">
        <f t="shared" si="29"/>
        <v>7490.6460377358489</v>
      </c>
      <c r="I184" s="122">
        <f t="shared" si="30"/>
        <v>70.006037735849063</v>
      </c>
    </row>
    <row r="185" spans="1:9" s="1" customFormat="1" x14ac:dyDescent="0.3">
      <c r="A185" s="95">
        <v>41646</v>
      </c>
      <c r="B185" s="92" t="s">
        <v>0</v>
      </c>
      <c r="C185" s="92" t="s">
        <v>925</v>
      </c>
      <c r="D185" s="3" t="s">
        <v>325</v>
      </c>
      <c r="E185" s="96">
        <v>25852</v>
      </c>
      <c r="F185" s="4">
        <f t="shared" si="27"/>
        <v>24400</v>
      </c>
      <c r="G185" s="4">
        <f t="shared" si="28"/>
        <v>1708.0000000000002</v>
      </c>
      <c r="H185" s="46">
        <f t="shared" si="29"/>
        <v>26108</v>
      </c>
      <c r="I185" s="122">
        <f t="shared" si="30"/>
        <v>244</v>
      </c>
    </row>
    <row r="186" spans="1:9" s="1" customFormat="1" x14ac:dyDescent="0.3">
      <c r="A186" s="92" t="s">
        <v>924</v>
      </c>
      <c r="B186" s="92" t="s">
        <v>0</v>
      </c>
      <c r="C186" s="92" t="s">
        <v>926</v>
      </c>
      <c r="D186" s="3" t="s">
        <v>290</v>
      </c>
      <c r="E186" s="96">
        <v>60355</v>
      </c>
      <c r="F186" s="4">
        <f t="shared" si="27"/>
        <v>56950</v>
      </c>
      <c r="G186" s="4">
        <f t="shared" si="28"/>
        <v>3986.5000000000005</v>
      </c>
      <c r="H186" s="46">
        <f t="shared" si="29"/>
        <v>60936.5</v>
      </c>
      <c r="I186" s="122">
        <f t="shared" si="30"/>
        <v>569.5</v>
      </c>
    </row>
    <row r="187" spans="1:9" s="1" customFormat="1" x14ac:dyDescent="0.3">
      <c r="A187" s="92" t="s">
        <v>927</v>
      </c>
      <c r="B187" s="92" t="s">
        <v>0</v>
      </c>
      <c r="C187" s="92" t="s">
        <v>931</v>
      </c>
      <c r="D187" s="3" t="s">
        <v>932</v>
      </c>
      <c r="E187" s="96">
        <v>19852.5</v>
      </c>
      <c r="F187" s="4">
        <f t="shared" si="27"/>
        <v>18740.094339622639</v>
      </c>
      <c r="G187" s="4">
        <f t="shared" si="28"/>
        <v>1311.8066037735848</v>
      </c>
      <c r="H187" s="46">
        <f t="shared" si="29"/>
        <v>20051.900943396224</v>
      </c>
      <c r="I187" s="122">
        <f t="shared" si="30"/>
        <v>187.40094339622641</v>
      </c>
    </row>
    <row r="188" spans="1:9" s="1" customFormat="1" ht="34.35" x14ac:dyDescent="0.3">
      <c r="A188" s="95">
        <v>41649</v>
      </c>
      <c r="B188" s="92" t="s">
        <v>903</v>
      </c>
      <c r="C188" s="92" t="s">
        <v>929</v>
      </c>
      <c r="D188" s="3" t="s">
        <v>930</v>
      </c>
      <c r="E188" s="94" t="s">
        <v>928</v>
      </c>
      <c r="F188" s="4"/>
      <c r="G188" s="4"/>
      <c r="H188" s="46"/>
      <c r="I188" s="4"/>
    </row>
    <row r="189" spans="1:9" s="1" customFormat="1" x14ac:dyDescent="0.3">
      <c r="A189" s="95">
        <v>41655</v>
      </c>
      <c r="B189" s="92" t="s">
        <v>0</v>
      </c>
      <c r="C189" s="92" t="s">
        <v>935</v>
      </c>
      <c r="D189" s="3" t="s">
        <v>176</v>
      </c>
      <c r="E189" s="96">
        <v>2420.6999999999998</v>
      </c>
      <c r="F189" s="4">
        <f t="shared" ref="F189:F212" si="31">(E189+12)/1.06</f>
        <v>2294.9999999999995</v>
      </c>
      <c r="G189" s="4">
        <f t="shared" ref="G189:G212" si="32">F189*7%</f>
        <v>160.64999999999998</v>
      </c>
      <c r="H189" s="46">
        <f t="shared" ref="H189:H212" si="33">F189+G189</f>
        <v>2455.6499999999996</v>
      </c>
      <c r="I189" s="122">
        <f t="shared" ref="I189:I212" si="34">F189*1%</f>
        <v>22.949999999999996</v>
      </c>
    </row>
    <row r="190" spans="1:9" s="1" customFormat="1" x14ac:dyDescent="0.3">
      <c r="A190" s="92" t="s">
        <v>934</v>
      </c>
      <c r="B190" s="92" t="s">
        <v>0</v>
      </c>
      <c r="C190" s="92" t="s">
        <v>936</v>
      </c>
      <c r="D190" s="3" t="s">
        <v>797</v>
      </c>
      <c r="E190" s="96">
        <v>18156.400000000001</v>
      </c>
      <c r="F190" s="4">
        <f t="shared" si="31"/>
        <v>17140</v>
      </c>
      <c r="G190" s="4">
        <f t="shared" si="32"/>
        <v>1199.8000000000002</v>
      </c>
      <c r="H190" s="46">
        <f t="shared" si="33"/>
        <v>18339.8</v>
      </c>
      <c r="I190" s="122">
        <f t="shared" si="34"/>
        <v>171.4</v>
      </c>
    </row>
    <row r="191" spans="1:9" s="1" customFormat="1" x14ac:dyDescent="0.3">
      <c r="A191" s="95">
        <v>41669</v>
      </c>
      <c r="B191" s="92" t="s">
        <v>0</v>
      </c>
      <c r="C191" s="92" t="s">
        <v>1025</v>
      </c>
      <c r="D191" s="3" t="s">
        <v>1026</v>
      </c>
      <c r="E191" s="96">
        <v>2319.6</v>
      </c>
      <c r="F191" s="4">
        <f t="shared" si="31"/>
        <v>2199.6226415094338</v>
      </c>
      <c r="G191" s="4">
        <f t="shared" si="32"/>
        <v>153.97358490566037</v>
      </c>
      <c r="H191" s="46">
        <f t="shared" si="33"/>
        <v>2353.5962264150944</v>
      </c>
      <c r="I191" s="122">
        <f t="shared" si="34"/>
        <v>21.996226415094338</v>
      </c>
    </row>
    <row r="192" spans="1:9" s="1" customFormat="1" x14ac:dyDescent="0.3">
      <c r="A192" s="95">
        <v>41674</v>
      </c>
      <c r="B192" s="92" t="s">
        <v>0</v>
      </c>
      <c r="C192" s="92" t="s">
        <v>943</v>
      </c>
      <c r="D192" s="3" t="s">
        <v>150</v>
      </c>
      <c r="E192" s="96">
        <v>15050.6</v>
      </c>
      <c r="F192" s="4">
        <f t="shared" si="31"/>
        <v>14210</v>
      </c>
      <c r="G192" s="4">
        <f t="shared" si="32"/>
        <v>994.7</v>
      </c>
      <c r="H192" s="46">
        <f t="shared" si="33"/>
        <v>15204.7</v>
      </c>
      <c r="I192" s="122">
        <f t="shared" si="34"/>
        <v>142.1</v>
      </c>
    </row>
    <row r="193" spans="1:12" x14ac:dyDescent="0.3">
      <c r="A193" s="95">
        <v>41675</v>
      </c>
      <c r="B193" s="92" t="s">
        <v>0</v>
      </c>
      <c r="C193" s="92" t="s">
        <v>951</v>
      </c>
      <c r="D193" s="3" t="s">
        <v>950</v>
      </c>
      <c r="E193" s="96">
        <v>5466.32</v>
      </c>
      <c r="F193" s="4">
        <f t="shared" si="31"/>
        <v>5168.2264150943392</v>
      </c>
      <c r="G193" s="4">
        <f t="shared" si="32"/>
        <v>361.77584905660376</v>
      </c>
      <c r="H193" s="46">
        <f t="shared" si="33"/>
        <v>5530.0022641509431</v>
      </c>
      <c r="I193" s="122">
        <f t="shared" si="34"/>
        <v>51.682264150943396</v>
      </c>
    </row>
    <row r="194" spans="1:12" x14ac:dyDescent="0.3">
      <c r="A194" s="92" t="s">
        <v>948</v>
      </c>
      <c r="B194" s="92" t="s">
        <v>0</v>
      </c>
      <c r="C194" s="92" t="s">
        <v>952</v>
      </c>
      <c r="D194" s="3" t="s">
        <v>949</v>
      </c>
      <c r="E194" s="96">
        <v>14451.53</v>
      </c>
      <c r="F194" s="4">
        <f t="shared" si="31"/>
        <v>13644.83962264151</v>
      </c>
      <c r="G194" s="4">
        <f t="shared" si="32"/>
        <v>955.13877358490572</v>
      </c>
      <c r="H194" s="46">
        <f t="shared" si="33"/>
        <v>14599.978396226415</v>
      </c>
      <c r="I194" s="122">
        <f t="shared" si="34"/>
        <v>136.4483962264151</v>
      </c>
    </row>
    <row r="195" spans="1:12" x14ac:dyDescent="0.3">
      <c r="A195" s="92" t="s">
        <v>953</v>
      </c>
      <c r="B195" s="92" t="s">
        <v>0</v>
      </c>
      <c r="C195" s="92" t="s">
        <v>963</v>
      </c>
      <c r="D195" s="3" t="s">
        <v>160</v>
      </c>
      <c r="E195" s="96">
        <v>16683</v>
      </c>
      <c r="F195" s="4">
        <f t="shared" si="31"/>
        <v>15750</v>
      </c>
      <c r="G195" s="4">
        <f t="shared" si="32"/>
        <v>1102.5</v>
      </c>
      <c r="H195" s="46">
        <f t="shared" si="33"/>
        <v>16852.5</v>
      </c>
      <c r="I195" s="122">
        <f t="shared" si="34"/>
        <v>157.5</v>
      </c>
    </row>
    <row r="196" spans="1:12" x14ac:dyDescent="0.3">
      <c r="A196" s="92" t="s">
        <v>954</v>
      </c>
      <c r="B196" s="92" t="s">
        <v>0</v>
      </c>
      <c r="C196" s="92" t="s">
        <v>961</v>
      </c>
      <c r="D196" s="3" t="s">
        <v>280</v>
      </c>
      <c r="E196" s="96">
        <v>17970.900000000001</v>
      </c>
      <c r="F196" s="4">
        <f t="shared" si="31"/>
        <v>16965</v>
      </c>
      <c r="G196" s="4">
        <f t="shared" si="32"/>
        <v>1187.5500000000002</v>
      </c>
      <c r="H196" s="46">
        <f t="shared" si="33"/>
        <v>18152.55</v>
      </c>
      <c r="I196" s="122">
        <f t="shared" si="34"/>
        <v>169.65</v>
      </c>
    </row>
    <row r="197" spans="1:12" x14ac:dyDescent="0.3">
      <c r="A197" s="92" t="s">
        <v>954</v>
      </c>
      <c r="B197" s="92" t="s">
        <v>0</v>
      </c>
      <c r="C197" s="92" t="s">
        <v>955</v>
      </c>
      <c r="D197" s="3" t="s">
        <v>722</v>
      </c>
      <c r="E197" s="96">
        <v>22630.38</v>
      </c>
      <c r="F197" s="4">
        <f t="shared" si="31"/>
        <v>21360.735849056604</v>
      </c>
      <c r="G197" s="4">
        <f t="shared" si="32"/>
        <v>1495.2515094339624</v>
      </c>
      <c r="H197" s="46">
        <f t="shared" si="33"/>
        <v>22855.987358490565</v>
      </c>
      <c r="I197" s="122">
        <f t="shared" si="34"/>
        <v>213.60735849056604</v>
      </c>
    </row>
    <row r="198" spans="1:12" x14ac:dyDescent="0.3">
      <c r="A198" s="92" t="s">
        <v>954</v>
      </c>
      <c r="B198" s="92" t="s">
        <v>0</v>
      </c>
      <c r="C198" s="92" t="s">
        <v>958</v>
      </c>
      <c r="D198" s="3" t="s">
        <v>585</v>
      </c>
      <c r="E198" s="96">
        <v>6560</v>
      </c>
      <c r="F198" s="4">
        <f t="shared" si="31"/>
        <v>6200</v>
      </c>
      <c r="G198" s="4">
        <f t="shared" si="32"/>
        <v>434.00000000000006</v>
      </c>
      <c r="H198" s="46">
        <f t="shared" si="33"/>
        <v>6634</v>
      </c>
      <c r="I198" s="122">
        <f t="shared" si="34"/>
        <v>62</v>
      </c>
    </row>
    <row r="199" spans="1:12" x14ac:dyDescent="0.3">
      <c r="A199" s="92" t="s">
        <v>954</v>
      </c>
      <c r="B199" s="92" t="s">
        <v>0</v>
      </c>
      <c r="C199" s="92" t="s">
        <v>956</v>
      </c>
      <c r="D199" s="3" t="s">
        <v>965</v>
      </c>
      <c r="E199" s="96">
        <v>19158.099999999999</v>
      </c>
      <c r="F199" s="4">
        <f t="shared" si="31"/>
        <v>18084.999999999996</v>
      </c>
      <c r="G199" s="4">
        <f t="shared" si="32"/>
        <v>1265.9499999999998</v>
      </c>
      <c r="H199" s="46">
        <f t="shared" si="33"/>
        <v>19350.949999999997</v>
      </c>
      <c r="I199" s="122">
        <f t="shared" si="34"/>
        <v>180.84999999999997</v>
      </c>
      <c r="L199" s="73"/>
    </row>
    <row r="200" spans="1:12" x14ac:dyDescent="0.3">
      <c r="A200" s="92" t="s">
        <v>954</v>
      </c>
      <c r="B200" s="92" t="s">
        <v>0</v>
      </c>
      <c r="C200" s="92" t="s">
        <v>962</v>
      </c>
      <c r="D200" s="3" t="s">
        <v>136</v>
      </c>
      <c r="E200" s="96">
        <v>6481.74</v>
      </c>
      <c r="F200" s="4">
        <f t="shared" si="31"/>
        <v>6126.169811320754</v>
      </c>
      <c r="G200" s="4">
        <f t="shared" si="32"/>
        <v>428.83188679245279</v>
      </c>
      <c r="H200" s="46">
        <f t="shared" si="33"/>
        <v>6555.0016981132067</v>
      </c>
      <c r="I200" s="122">
        <f t="shared" si="34"/>
        <v>61.261698113207544</v>
      </c>
    </row>
    <row r="201" spans="1:12" x14ac:dyDescent="0.3">
      <c r="A201" s="92" t="s">
        <v>954</v>
      </c>
      <c r="B201" s="92" t="s">
        <v>0</v>
      </c>
      <c r="C201" s="92" t="s">
        <v>964</v>
      </c>
      <c r="D201" s="3" t="s">
        <v>156</v>
      </c>
      <c r="E201" s="96">
        <v>33399.199999999997</v>
      </c>
      <c r="F201" s="4">
        <f t="shared" si="31"/>
        <v>31519.999999999996</v>
      </c>
      <c r="G201" s="4">
        <f t="shared" si="32"/>
        <v>2206.4</v>
      </c>
      <c r="H201" s="46">
        <f t="shared" si="33"/>
        <v>33726.399999999994</v>
      </c>
      <c r="I201" s="122">
        <f t="shared" si="34"/>
        <v>315.2</v>
      </c>
    </row>
    <row r="202" spans="1:12" x14ac:dyDescent="0.3">
      <c r="A202" s="92" t="s">
        <v>954</v>
      </c>
      <c r="B202" s="92" t="s">
        <v>0</v>
      </c>
      <c r="C202" s="92" t="s">
        <v>957</v>
      </c>
      <c r="D202" s="3" t="s">
        <v>168</v>
      </c>
      <c r="E202" s="96">
        <v>46463.7</v>
      </c>
      <c r="F202" s="4">
        <f t="shared" si="31"/>
        <v>43844.999999999993</v>
      </c>
      <c r="G202" s="4">
        <f t="shared" si="32"/>
        <v>3069.1499999999996</v>
      </c>
      <c r="H202" s="46">
        <f t="shared" si="33"/>
        <v>46914.149999999994</v>
      </c>
      <c r="I202" s="122">
        <f t="shared" si="34"/>
        <v>438.44999999999993</v>
      </c>
    </row>
    <row r="203" spans="1:12" x14ac:dyDescent="0.3">
      <c r="A203" s="92" t="s">
        <v>954</v>
      </c>
      <c r="B203" s="92" t="s">
        <v>0</v>
      </c>
      <c r="C203" s="92" t="s">
        <v>960</v>
      </c>
      <c r="D203" s="3" t="s">
        <v>365</v>
      </c>
      <c r="E203" s="96">
        <v>22437.81</v>
      </c>
      <c r="F203" s="4">
        <f t="shared" si="31"/>
        <v>21179.066037735851</v>
      </c>
      <c r="G203" s="4">
        <f t="shared" si="32"/>
        <v>1482.5346226415097</v>
      </c>
      <c r="H203" s="46">
        <f t="shared" si="33"/>
        <v>22661.60066037736</v>
      </c>
      <c r="I203" s="122">
        <f t="shared" si="34"/>
        <v>211.79066037735851</v>
      </c>
    </row>
    <row r="204" spans="1:12" x14ac:dyDescent="0.3">
      <c r="A204" s="92" t="s">
        <v>954</v>
      </c>
      <c r="B204" s="92" t="s">
        <v>0</v>
      </c>
      <c r="C204" s="92" t="s">
        <v>959</v>
      </c>
      <c r="D204" s="3" t="s">
        <v>966</v>
      </c>
      <c r="E204" s="96">
        <v>38875.339999999997</v>
      </c>
      <c r="F204" s="4">
        <f t="shared" si="31"/>
        <v>36686.169811320753</v>
      </c>
      <c r="G204" s="4">
        <f t="shared" si="32"/>
        <v>2568.031886792453</v>
      </c>
      <c r="H204" s="46">
        <f t="shared" si="33"/>
        <v>39254.201698113204</v>
      </c>
      <c r="I204" s="122">
        <f t="shared" si="34"/>
        <v>366.86169811320752</v>
      </c>
    </row>
    <row r="205" spans="1:12" x14ac:dyDescent="0.3">
      <c r="A205" s="105" t="s">
        <v>971</v>
      </c>
      <c r="B205" s="105" t="s">
        <v>0</v>
      </c>
      <c r="C205" s="105" t="s">
        <v>1141</v>
      </c>
      <c r="D205" s="106" t="s">
        <v>969</v>
      </c>
      <c r="E205" s="107">
        <v>19852.5</v>
      </c>
      <c r="F205" s="108">
        <f t="shared" si="31"/>
        <v>18740.094339622639</v>
      </c>
      <c r="G205" s="108">
        <f t="shared" si="32"/>
        <v>1311.8066037735848</v>
      </c>
      <c r="H205" s="109">
        <f t="shared" si="33"/>
        <v>20051.900943396224</v>
      </c>
      <c r="I205" s="123">
        <f t="shared" si="34"/>
        <v>187.40094339622641</v>
      </c>
    </row>
    <row r="206" spans="1:12" x14ac:dyDescent="0.3">
      <c r="A206" s="92" t="s">
        <v>968</v>
      </c>
      <c r="B206" s="92" t="s">
        <v>0</v>
      </c>
      <c r="C206" s="92" t="s">
        <v>970</v>
      </c>
      <c r="D206" s="3" t="s">
        <v>193</v>
      </c>
      <c r="E206" s="96">
        <v>39918.199999999997</v>
      </c>
      <c r="F206" s="4">
        <f t="shared" si="31"/>
        <v>37669.999999999993</v>
      </c>
      <c r="G206" s="4">
        <f t="shared" si="32"/>
        <v>2636.8999999999996</v>
      </c>
      <c r="H206" s="46">
        <f t="shared" si="33"/>
        <v>40306.899999999994</v>
      </c>
      <c r="I206" s="122">
        <f t="shared" si="34"/>
        <v>376.69999999999993</v>
      </c>
    </row>
    <row r="207" spans="1:12" x14ac:dyDescent="0.3">
      <c r="A207" s="95">
        <v>41688</v>
      </c>
      <c r="B207" s="92" t="s">
        <v>0</v>
      </c>
      <c r="C207" s="92" t="s">
        <v>977</v>
      </c>
      <c r="D207" s="3" t="s">
        <v>769</v>
      </c>
      <c r="E207" s="96">
        <v>19598.97</v>
      </c>
      <c r="F207" s="4">
        <f t="shared" si="31"/>
        <v>18500.915094339623</v>
      </c>
      <c r="G207" s="4">
        <f t="shared" si="32"/>
        <v>1295.0640566037737</v>
      </c>
      <c r="H207" s="46">
        <f t="shared" si="33"/>
        <v>19795.979150943396</v>
      </c>
      <c r="I207" s="122">
        <f t="shared" si="34"/>
        <v>185.00915094339624</v>
      </c>
    </row>
    <row r="208" spans="1:12" x14ac:dyDescent="0.3">
      <c r="A208" s="92" t="s">
        <v>976</v>
      </c>
      <c r="B208" s="92" t="s">
        <v>0</v>
      </c>
      <c r="C208" s="92" t="s">
        <v>978</v>
      </c>
      <c r="D208" s="3" t="s">
        <v>556</v>
      </c>
      <c r="E208" s="96">
        <v>41852.699999999997</v>
      </c>
      <c r="F208" s="4">
        <f t="shared" si="31"/>
        <v>39494.999999999993</v>
      </c>
      <c r="G208" s="4">
        <f t="shared" si="32"/>
        <v>2764.6499999999996</v>
      </c>
      <c r="H208" s="46">
        <f t="shared" si="33"/>
        <v>42259.649999999994</v>
      </c>
      <c r="I208" s="122">
        <f t="shared" si="34"/>
        <v>394.94999999999993</v>
      </c>
    </row>
    <row r="209" spans="1:9" s="1" customFormat="1" x14ac:dyDescent="0.3">
      <c r="A209" s="92" t="s">
        <v>976</v>
      </c>
      <c r="B209" s="92" t="s">
        <v>0</v>
      </c>
      <c r="C209" s="92" t="s">
        <v>979</v>
      </c>
      <c r="D209" s="3" t="s">
        <v>178</v>
      </c>
      <c r="E209" s="96">
        <v>11884.62</v>
      </c>
      <c r="F209" s="4">
        <f t="shared" si="31"/>
        <v>11223.226415094339</v>
      </c>
      <c r="G209" s="4">
        <f t="shared" si="32"/>
        <v>785.62584905660378</v>
      </c>
      <c r="H209" s="46">
        <f t="shared" si="33"/>
        <v>12008.852264150943</v>
      </c>
      <c r="I209" s="122">
        <f t="shared" si="34"/>
        <v>112.23226415094339</v>
      </c>
    </row>
    <row r="210" spans="1:9" s="1" customFormat="1" x14ac:dyDescent="0.3">
      <c r="A210" s="92" t="s">
        <v>976</v>
      </c>
      <c r="B210" s="92" t="s">
        <v>0</v>
      </c>
      <c r="C210" s="92" t="s">
        <v>980</v>
      </c>
      <c r="D210" s="3" t="s">
        <v>292</v>
      </c>
      <c r="E210" s="96">
        <v>10603.9</v>
      </c>
      <c r="F210" s="4">
        <f t="shared" si="31"/>
        <v>10015</v>
      </c>
      <c r="G210" s="4">
        <f t="shared" si="32"/>
        <v>701.05000000000007</v>
      </c>
      <c r="H210" s="46">
        <f t="shared" si="33"/>
        <v>10716.05</v>
      </c>
      <c r="I210" s="122">
        <f t="shared" si="34"/>
        <v>100.15</v>
      </c>
    </row>
    <row r="211" spans="1:9" s="1" customFormat="1" x14ac:dyDescent="0.3">
      <c r="A211" s="92" t="s">
        <v>990</v>
      </c>
      <c r="B211" s="92" t="s">
        <v>0</v>
      </c>
      <c r="C211" s="92" t="s">
        <v>991</v>
      </c>
      <c r="D211" s="3" t="s">
        <v>340</v>
      </c>
      <c r="E211" s="96">
        <v>11976.6</v>
      </c>
      <c r="F211" s="4">
        <f t="shared" si="31"/>
        <v>11310</v>
      </c>
      <c r="G211" s="4">
        <f t="shared" si="32"/>
        <v>791.7</v>
      </c>
      <c r="H211" s="46">
        <f t="shared" si="33"/>
        <v>12101.7</v>
      </c>
      <c r="I211" s="122">
        <f t="shared" si="34"/>
        <v>113.10000000000001</v>
      </c>
    </row>
    <row r="212" spans="1:9" s="1" customFormat="1" x14ac:dyDescent="0.3">
      <c r="A212" s="95">
        <v>41705</v>
      </c>
      <c r="B212" s="92" t="s">
        <v>0</v>
      </c>
      <c r="C212" s="92" t="s">
        <v>1023</v>
      </c>
      <c r="D212" s="3" t="s">
        <v>125</v>
      </c>
      <c r="E212" s="96">
        <v>26493.3</v>
      </c>
      <c r="F212" s="4">
        <f t="shared" si="31"/>
        <v>25004.999999999996</v>
      </c>
      <c r="G212" s="4">
        <f t="shared" si="32"/>
        <v>1750.35</v>
      </c>
      <c r="H212" s="46">
        <f t="shared" si="33"/>
        <v>26755.349999999995</v>
      </c>
      <c r="I212" s="122">
        <f t="shared" si="34"/>
        <v>250.04999999999998</v>
      </c>
    </row>
    <row r="213" spans="1:9" s="1" customFormat="1" x14ac:dyDescent="0.3">
      <c r="A213" s="92" t="s">
        <v>1024</v>
      </c>
      <c r="B213" s="92" t="s">
        <v>0</v>
      </c>
      <c r="C213" s="92"/>
      <c r="D213" s="3" t="s">
        <v>865</v>
      </c>
      <c r="E213" s="96">
        <v>7548.8</v>
      </c>
      <c r="F213" s="4"/>
      <c r="G213" s="4"/>
      <c r="H213" s="46"/>
      <c r="I213" s="122"/>
    </row>
    <row r="214" spans="1:9" s="1" customFormat="1" ht="23.3" x14ac:dyDescent="0.3">
      <c r="A214" s="92" t="s">
        <v>1061</v>
      </c>
      <c r="B214" s="93" t="s">
        <v>0</v>
      </c>
      <c r="C214" s="94" t="s">
        <v>1116</v>
      </c>
      <c r="D214" s="237" t="s">
        <v>973</v>
      </c>
      <c r="E214" s="255">
        <v>51313.9</v>
      </c>
      <c r="F214" s="4">
        <v>42429.91</v>
      </c>
      <c r="G214" s="4">
        <f t="shared" ref="G214:G251" si="35">F214*7%</f>
        <v>2970.0937000000004</v>
      </c>
      <c r="H214" s="46">
        <f t="shared" ref="H214:H251" si="36">F214+G214</f>
        <v>45400.003700000001</v>
      </c>
      <c r="I214" s="122">
        <f>F214*3%</f>
        <v>1272.8973000000001</v>
      </c>
    </row>
    <row r="215" spans="1:9" s="1" customFormat="1" x14ac:dyDescent="0.3">
      <c r="A215" s="92"/>
      <c r="B215" s="93"/>
      <c r="C215" s="94" t="s">
        <v>1117</v>
      </c>
      <c r="D215" s="238"/>
      <c r="E215" s="256"/>
      <c r="F215" s="4">
        <v>6920</v>
      </c>
      <c r="G215" s="4">
        <f t="shared" si="35"/>
        <v>484.40000000000003</v>
      </c>
      <c r="H215" s="46">
        <f t="shared" si="36"/>
        <v>7404.4</v>
      </c>
      <c r="I215" s="122">
        <f>F215*3%</f>
        <v>207.6</v>
      </c>
    </row>
    <row r="216" spans="1:9" s="1" customFormat="1" ht="23.3" x14ac:dyDescent="0.3">
      <c r="A216" s="92" t="s">
        <v>1062</v>
      </c>
      <c r="B216" s="93" t="s">
        <v>0</v>
      </c>
      <c r="C216" s="94" t="s">
        <v>1068</v>
      </c>
      <c r="D216" s="3" t="s">
        <v>290</v>
      </c>
      <c r="E216" s="96">
        <v>836</v>
      </c>
      <c r="F216" s="4">
        <f t="shared" ref="F216:F251" si="37">(E216+12)/1.06</f>
        <v>800</v>
      </c>
      <c r="G216" s="4">
        <f t="shared" si="35"/>
        <v>56.000000000000007</v>
      </c>
      <c r="H216" s="46">
        <f t="shared" si="36"/>
        <v>856</v>
      </c>
      <c r="I216" s="122">
        <f t="shared" ref="I216:I251" si="38">F216*1%</f>
        <v>8</v>
      </c>
    </row>
    <row r="217" spans="1:9" s="1" customFormat="1" ht="23.3" x14ac:dyDescent="0.3">
      <c r="A217" s="92" t="s">
        <v>1062</v>
      </c>
      <c r="B217" s="93" t="s">
        <v>0</v>
      </c>
      <c r="C217" s="94" t="s">
        <v>1067</v>
      </c>
      <c r="D217" s="3" t="s">
        <v>1066</v>
      </c>
      <c r="E217" s="96">
        <v>62241.8</v>
      </c>
      <c r="F217" s="4">
        <f t="shared" si="37"/>
        <v>58730</v>
      </c>
      <c r="G217" s="4">
        <f t="shared" si="35"/>
        <v>4111.1000000000004</v>
      </c>
      <c r="H217" s="46">
        <f t="shared" si="36"/>
        <v>62841.1</v>
      </c>
      <c r="I217" s="122">
        <f t="shared" si="38"/>
        <v>587.30000000000007</v>
      </c>
    </row>
    <row r="218" spans="1:9" s="1" customFormat="1" ht="23.3" x14ac:dyDescent="0.3">
      <c r="A218" s="95">
        <v>41737</v>
      </c>
      <c r="B218" s="93" t="s">
        <v>0</v>
      </c>
      <c r="C218" s="94" t="s">
        <v>1076</v>
      </c>
      <c r="D218" s="3" t="s">
        <v>1077</v>
      </c>
      <c r="E218" s="96">
        <v>8770.1</v>
      </c>
      <c r="F218" s="4">
        <f t="shared" si="37"/>
        <v>8285</v>
      </c>
      <c r="G218" s="4">
        <f t="shared" si="35"/>
        <v>579.95000000000005</v>
      </c>
      <c r="H218" s="46">
        <f t="shared" si="36"/>
        <v>8864.9500000000007</v>
      </c>
      <c r="I218" s="122">
        <f t="shared" si="38"/>
        <v>82.850000000000009</v>
      </c>
    </row>
    <row r="219" spans="1:9" s="1" customFormat="1" ht="23.3" x14ac:dyDescent="0.3">
      <c r="A219" s="92" t="s">
        <v>1075</v>
      </c>
      <c r="B219" s="93" t="s">
        <v>0</v>
      </c>
      <c r="C219" s="94" t="s">
        <v>1078</v>
      </c>
      <c r="D219" s="3" t="s">
        <v>136</v>
      </c>
      <c r="E219" s="96">
        <v>7307.3</v>
      </c>
      <c r="F219" s="4">
        <f t="shared" si="37"/>
        <v>6905</v>
      </c>
      <c r="G219" s="4">
        <f t="shared" si="35"/>
        <v>483.35</v>
      </c>
      <c r="H219" s="46">
        <f t="shared" si="36"/>
        <v>7388.35</v>
      </c>
      <c r="I219" s="122">
        <f t="shared" si="38"/>
        <v>69.05</v>
      </c>
    </row>
    <row r="220" spans="1:9" s="1" customFormat="1" ht="23.3" x14ac:dyDescent="0.3">
      <c r="A220" s="92" t="s">
        <v>1075</v>
      </c>
      <c r="B220" s="93" t="s">
        <v>0</v>
      </c>
      <c r="C220" s="94" t="s">
        <v>1079</v>
      </c>
      <c r="D220" s="3" t="s">
        <v>154</v>
      </c>
      <c r="E220" s="96">
        <v>17149.400000000001</v>
      </c>
      <c r="F220" s="4">
        <f t="shared" si="37"/>
        <v>16190</v>
      </c>
      <c r="G220" s="4">
        <f t="shared" si="35"/>
        <v>1133.3000000000002</v>
      </c>
      <c r="H220" s="46">
        <f t="shared" si="36"/>
        <v>17323.3</v>
      </c>
      <c r="I220" s="122">
        <f t="shared" si="38"/>
        <v>161.9</v>
      </c>
    </row>
    <row r="221" spans="1:9" s="1" customFormat="1" ht="23.3" x14ac:dyDescent="0.3">
      <c r="A221" s="92" t="s">
        <v>1075</v>
      </c>
      <c r="B221" s="93" t="s">
        <v>0</v>
      </c>
      <c r="C221" s="94" t="s">
        <v>1080</v>
      </c>
      <c r="D221" s="3" t="s">
        <v>138</v>
      </c>
      <c r="E221" s="96">
        <v>15978.1</v>
      </c>
      <c r="F221" s="4">
        <f t="shared" si="37"/>
        <v>15085</v>
      </c>
      <c r="G221" s="4">
        <f t="shared" si="35"/>
        <v>1055.95</v>
      </c>
      <c r="H221" s="46">
        <f t="shared" si="36"/>
        <v>16140.95</v>
      </c>
      <c r="I221" s="122">
        <f t="shared" si="38"/>
        <v>150.85</v>
      </c>
    </row>
    <row r="222" spans="1:9" s="1" customFormat="1" ht="23.3" x14ac:dyDescent="0.3">
      <c r="A222" s="95">
        <v>41739</v>
      </c>
      <c r="B222" s="93" t="s">
        <v>0</v>
      </c>
      <c r="C222" s="94" t="s">
        <v>1088</v>
      </c>
      <c r="D222" s="3" t="s">
        <v>450</v>
      </c>
      <c r="E222" s="96">
        <v>28385.4</v>
      </c>
      <c r="F222" s="4">
        <f t="shared" si="37"/>
        <v>26790</v>
      </c>
      <c r="G222" s="4">
        <f t="shared" si="35"/>
        <v>1875.3000000000002</v>
      </c>
      <c r="H222" s="46">
        <f t="shared" si="36"/>
        <v>28665.3</v>
      </c>
      <c r="I222" s="122">
        <f t="shared" si="38"/>
        <v>267.89999999999998</v>
      </c>
    </row>
    <row r="223" spans="1:9" s="1" customFormat="1" x14ac:dyDescent="0.3">
      <c r="A223" s="3" t="s">
        <v>1092</v>
      </c>
      <c r="B223" s="3"/>
      <c r="C223" s="3" t="s">
        <v>1093</v>
      </c>
      <c r="D223" s="3" t="s">
        <v>1095</v>
      </c>
      <c r="E223" s="4">
        <v>3841.1</v>
      </c>
      <c r="F223" s="4">
        <f t="shared" si="37"/>
        <v>3634.9999999999995</v>
      </c>
      <c r="G223" s="4">
        <f t="shared" si="35"/>
        <v>254.45</v>
      </c>
      <c r="H223" s="46">
        <f t="shared" si="36"/>
        <v>3889.4499999999994</v>
      </c>
      <c r="I223" s="4">
        <f t="shared" si="38"/>
        <v>36.349999999999994</v>
      </c>
    </row>
    <row r="224" spans="1:9" s="1" customFormat="1" x14ac:dyDescent="0.3">
      <c r="A224" s="3" t="s">
        <v>1092</v>
      </c>
      <c r="B224" s="3"/>
      <c r="C224" s="3" t="s">
        <v>1094</v>
      </c>
      <c r="D224" s="3" t="s">
        <v>1096</v>
      </c>
      <c r="E224" s="4">
        <v>5452.3</v>
      </c>
      <c r="F224" s="4">
        <f t="shared" si="37"/>
        <v>5155</v>
      </c>
      <c r="G224" s="4">
        <f t="shared" si="35"/>
        <v>360.85</v>
      </c>
      <c r="H224" s="46">
        <f t="shared" si="36"/>
        <v>5515.85</v>
      </c>
      <c r="I224" s="4">
        <f t="shared" si="38"/>
        <v>51.550000000000004</v>
      </c>
    </row>
    <row r="225" spans="1:9" s="1" customFormat="1" x14ac:dyDescent="0.3">
      <c r="A225" s="3" t="s">
        <v>1100</v>
      </c>
      <c r="B225" s="3"/>
      <c r="C225" s="3" t="s">
        <v>1101</v>
      </c>
      <c r="D225" s="3" t="s">
        <v>384</v>
      </c>
      <c r="E225" s="4">
        <v>17309.64</v>
      </c>
      <c r="F225" s="4">
        <f t="shared" si="37"/>
        <v>16341.169811320753</v>
      </c>
      <c r="G225" s="4">
        <f t="shared" si="35"/>
        <v>1143.8818867924529</v>
      </c>
      <c r="H225" s="46">
        <f t="shared" si="36"/>
        <v>17485.051698113206</v>
      </c>
      <c r="I225" s="4">
        <f t="shared" si="38"/>
        <v>163.41169811320754</v>
      </c>
    </row>
    <row r="226" spans="1:9" s="1" customFormat="1" x14ac:dyDescent="0.3">
      <c r="A226" s="3" t="s">
        <v>1100</v>
      </c>
      <c r="B226" s="3"/>
      <c r="C226" s="3" t="s">
        <v>1102</v>
      </c>
      <c r="D226" s="3" t="s">
        <v>1103</v>
      </c>
      <c r="E226" s="4">
        <v>30558.400000000001</v>
      </c>
      <c r="F226" s="4">
        <f t="shared" si="37"/>
        <v>28840</v>
      </c>
      <c r="G226" s="4">
        <f t="shared" si="35"/>
        <v>2018.8000000000002</v>
      </c>
      <c r="H226" s="46">
        <f t="shared" si="36"/>
        <v>30858.799999999999</v>
      </c>
      <c r="I226" s="4">
        <f t="shared" si="38"/>
        <v>288.40000000000003</v>
      </c>
    </row>
    <row r="227" spans="1:9" s="1" customFormat="1" x14ac:dyDescent="0.3">
      <c r="A227" s="3" t="s">
        <v>1100</v>
      </c>
      <c r="B227" s="3"/>
      <c r="C227" s="3" t="s">
        <v>1102</v>
      </c>
      <c r="D227" s="3" t="s">
        <v>1104</v>
      </c>
      <c r="E227" s="4">
        <v>14451.53</v>
      </c>
      <c r="F227" s="4">
        <f t="shared" si="37"/>
        <v>13644.83962264151</v>
      </c>
      <c r="G227" s="4">
        <f t="shared" si="35"/>
        <v>955.13877358490572</v>
      </c>
      <c r="H227" s="46">
        <f t="shared" si="36"/>
        <v>14599.978396226415</v>
      </c>
      <c r="I227" s="4">
        <f t="shared" si="38"/>
        <v>136.4483962264151</v>
      </c>
    </row>
    <row r="228" spans="1:9" s="1" customFormat="1" x14ac:dyDescent="0.3">
      <c r="A228" s="3" t="s">
        <v>1113</v>
      </c>
      <c r="B228" s="3"/>
      <c r="C228" s="3" t="s">
        <v>1127</v>
      </c>
      <c r="D228" s="3" t="s">
        <v>1126</v>
      </c>
      <c r="E228" s="4">
        <v>27691.1</v>
      </c>
      <c r="F228" s="4">
        <f t="shared" si="37"/>
        <v>26134.999999999996</v>
      </c>
      <c r="G228" s="4">
        <f t="shared" si="35"/>
        <v>1829.4499999999998</v>
      </c>
      <c r="H228" s="46">
        <f t="shared" si="36"/>
        <v>27964.449999999997</v>
      </c>
      <c r="I228" s="4">
        <f t="shared" si="38"/>
        <v>261.34999999999997</v>
      </c>
    </row>
    <row r="229" spans="1:9" s="1" customFormat="1" x14ac:dyDescent="0.3">
      <c r="A229" s="3" t="s">
        <v>1113</v>
      </c>
      <c r="B229" s="3"/>
      <c r="C229" s="3" t="s">
        <v>1114</v>
      </c>
      <c r="D229" s="3" t="s">
        <v>1115</v>
      </c>
      <c r="E229" s="4">
        <v>12866.49</v>
      </c>
      <c r="F229" s="4">
        <f t="shared" si="37"/>
        <v>12149.518867924528</v>
      </c>
      <c r="G229" s="4">
        <f t="shared" si="35"/>
        <v>850.466320754717</v>
      </c>
      <c r="H229" s="46">
        <f t="shared" si="36"/>
        <v>12999.985188679244</v>
      </c>
      <c r="I229" s="4">
        <f t="shared" si="38"/>
        <v>121.49518867924527</v>
      </c>
    </row>
    <row r="230" spans="1:9" s="1" customFormat="1" x14ac:dyDescent="0.3">
      <c r="A230" s="3" t="s">
        <v>1120</v>
      </c>
      <c r="B230" s="3"/>
      <c r="C230" s="3" t="s">
        <v>1121</v>
      </c>
      <c r="D230" s="3" t="s">
        <v>1077</v>
      </c>
      <c r="E230" s="2">
        <v>23000.6</v>
      </c>
      <c r="F230" s="4">
        <f t="shared" si="37"/>
        <v>21709.999999999996</v>
      </c>
      <c r="G230" s="4">
        <f t="shared" si="35"/>
        <v>1519.6999999999998</v>
      </c>
      <c r="H230" s="46">
        <f t="shared" si="36"/>
        <v>23229.699999999997</v>
      </c>
      <c r="I230" s="4">
        <f t="shared" si="38"/>
        <v>217.09999999999997</v>
      </c>
    </row>
    <row r="231" spans="1:9" s="1" customFormat="1" x14ac:dyDescent="0.3">
      <c r="A231" s="3" t="s">
        <v>1120</v>
      </c>
      <c r="B231" s="3"/>
      <c r="C231" s="3" t="s">
        <v>1122</v>
      </c>
      <c r="D231" s="3" t="s">
        <v>284</v>
      </c>
      <c r="E231" s="2">
        <v>13222.1</v>
      </c>
      <c r="F231" s="4">
        <f t="shared" si="37"/>
        <v>12485</v>
      </c>
      <c r="G231" s="4">
        <f t="shared" si="35"/>
        <v>873.95</v>
      </c>
      <c r="H231" s="46">
        <f t="shared" si="36"/>
        <v>13358.95</v>
      </c>
      <c r="I231" s="4">
        <f t="shared" si="38"/>
        <v>124.85000000000001</v>
      </c>
    </row>
    <row r="232" spans="1:9" s="1" customFormat="1" x14ac:dyDescent="0.3">
      <c r="A232" s="3" t="s">
        <v>1123</v>
      </c>
      <c r="B232" s="3"/>
      <c r="C232" s="3"/>
      <c r="D232" s="3" t="s">
        <v>865</v>
      </c>
      <c r="E232" s="4">
        <v>20981.439999999999</v>
      </c>
      <c r="F232" s="4">
        <f t="shared" si="37"/>
        <v>19805.132075471694</v>
      </c>
      <c r="G232" s="4">
        <f t="shared" si="35"/>
        <v>1386.3592452830187</v>
      </c>
      <c r="H232" s="46">
        <f t="shared" si="36"/>
        <v>21191.491320754714</v>
      </c>
      <c r="I232" s="4">
        <f t="shared" si="38"/>
        <v>198.05132075471695</v>
      </c>
    </row>
    <row r="233" spans="1:9" s="1" customFormat="1" x14ac:dyDescent="0.3">
      <c r="A233" s="3" t="s">
        <v>1123</v>
      </c>
      <c r="B233" s="3"/>
      <c r="C233" s="3" t="s">
        <v>1124</v>
      </c>
      <c r="D233" s="3" t="s">
        <v>474</v>
      </c>
      <c r="E233" s="4">
        <v>5537.1</v>
      </c>
      <c r="F233" s="4">
        <f t="shared" si="37"/>
        <v>5235</v>
      </c>
      <c r="G233" s="4">
        <f t="shared" si="35"/>
        <v>366.45000000000005</v>
      </c>
      <c r="H233" s="46">
        <f t="shared" si="36"/>
        <v>5601.45</v>
      </c>
      <c r="I233" s="4">
        <f t="shared" si="38"/>
        <v>52.35</v>
      </c>
    </row>
    <row r="234" spans="1:9" s="1" customFormat="1" x14ac:dyDescent="0.3">
      <c r="A234" s="3" t="s">
        <v>1123</v>
      </c>
      <c r="B234" s="3"/>
      <c r="C234" s="3" t="s">
        <v>1125</v>
      </c>
      <c r="D234" s="3" t="s">
        <v>987</v>
      </c>
      <c r="E234" s="4">
        <v>21707.4</v>
      </c>
      <c r="F234" s="4">
        <f t="shared" si="37"/>
        <v>20490</v>
      </c>
      <c r="G234" s="4">
        <f t="shared" si="35"/>
        <v>1434.3000000000002</v>
      </c>
      <c r="H234" s="46">
        <f t="shared" si="36"/>
        <v>21924.3</v>
      </c>
      <c r="I234" s="4">
        <f t="shared" si="38"/>
        <v>204.9</v>
      </c>
    </row>
    <row r="235" spans="1:9" s="1" customFormat="1" x14ac:dyDescent="0.3">
      <c r="A235" s="3" t="s">
        <v>1128</v>
      </c>
      <c r="B235" s="3"/>
      <c r="C235" s="3" t="s">
        <v>1130</v>
      </c>
      <c r="D235" s="3" t="s">
        <v>1131</v>
      </c>
      <c r="E235" s="4">
        <v>14949.9</v>
      </c>
      <c r="F235" s="4">
        <f t="shared" si="37"/>
        <v>14114.999999999998</v>
      </c>
      <c r="G235" s="4">
        <f t="shared" si="35"/>
        <v>988.05</v>
      </c>
      <c r="H235" s="46">
        <f t="shared" si="36"/>
        <v>15103.049999999997</v>
      </c>
      <c r="I235" s="4">
        <f t="shared" si="38"/>
        <v>141.14999999999998</v>
      </c>
    </row>
    <row r="236" spans="1:9" s="1" customFormat="1" x14ac:dyDescent="0.3">
      <c r="A236" s="3" t="s">
        <v>1129</v>
      </c>
      <c r="B236" s="3"/>
      <c r="C236" s="3"/>
      <c r="D236" s="3" t="s">
        <v>305</v>
      </c>
      <c r="E236" s="4">
        <v>57794.09</v>
      </c>
      <c r="F236" s="4">
        <f t="shared" si="37"/>
        <v>54534.047169811318</v>
      </c>
      <c r="G236" s="4">
        <f t="shared" si="35"/>
        <v>3817.3833018867927</v>
      </c>
      <c r="H236" s="46">
        <f t="shared" si="36"/>
        <v>58351.430471698113</v>
      </c>
      <c r="I236" s="4">
        <f t="shared" si="38"/>
        <v>545.34047169811322</v>
      </c>
    </row>
    <row r="237" spans="1:9" s="1" customFormat="1" x14ac:dyDescent="0.3">
      <c r="A237" s="3" t="s">
        <v>1132</v>
      </c>
      <c r="B237" s="3"/>
      <c r="C237" s="3" t="s">
        <v>1133</v>
      </c>
      <c r="D237" s="3" t="s">
        <v>475</v>
      </c>
      <c r="E237" s="4">
        <v>3411.8</v>
      </c>
      <c r="F237" s="4">
        <f t="shared" si="37"/>
        <v>3230</v>
      </c>
      <c r="G237" s="4">
        <f t="shared" si="35"/>
        <v>226.10000000000002</v>
      </c>
      <c r="H237" s="46">
        <f t="shared" si="36"/>
        <v>3456.1</v>
      </c>
      <c r="I237" s="4">
        <f t="shared" si="38"/>
        <v>32.299999999999997</v>
      </c>
    </row>
    <row r="238" spans="1:9" s="1" customFormat="1" x14ac:dyDescent="0.3">
      <c r="A238" s="3" t="s">
        <v>1132</v>
      </c>
      <c r="B238" s="3"/>
      <c r="C238" s="3" t="s">
        <v>1134</v>
      </c>
      <c r="D238" s="3" t="s">
        <v>1135</v>
      </c>
      <c r="E238" s="4">
        <v>5466.32</v>
      </c>
      <c r="F238" s="4">
        <f t="shared" si="37"/>
        <v>5168.2264150943392</v>
      </c>
      <c r="G238" s="4">
        <f t="shared" si="35"/>
        <v>361.77584905660376</v>
      </c>
      <c r="H238" s="46">
        <f t="shared" si="36"/>
        <v>5530.0022641509431</v>
      </c>
      <c r="I238" s="4">
        <f t="shared" si="38"/>
        <v>51.682264150943396</v>
      </c>
    </row>
    <row r="239" spans="1:9" s="1" customFormat="1" x14ac:dyDescent="0.3">
      <c r="A239" s="3" t="s">
        <v>1132</v>
      </c>
      <c r="B239" s="3"/>
      <c r="C239" s="3" t="s">
        <v>1136</v>
      </c>
      <c r="D239" s="3" t="s">
        <v>193</v>
      </c>
      <c r="E239" s="4">
        <v>10588</v>
      </c>
      <c r="F239" s="4">
        <f t="shared" si="37"/>
        <v>10000</v>
      </c>
      <c r="G239" s="4">
        <f t="shared" si="35"/>
        <v>700.00000000000011</v>
      </c>
      <c r="H239" s="46">
        <f t="shared" si="36"/>
        <v>10700</v>
      </c>
      <c r="I239" s="4">
        <f t="shared" si="38"/>
        <v>100</v>
      </c>
    </row>
    <row r="240" spans="1:9" s="1" customFormat="1" x14ac:dyDescent="0.3">
      <c r="A240" s="3" t="s">
        <v>1132</v>
      </c>
      <c r="B240" s="3"/>
      <c r="C240" s="3" t="s">
        <v>1137</v>
      </c>
      <c r="D240" s="3" t="s">
        <v>797</v>
      </c>
      <c r="E240" s="4">
        <v>36213.5</v>
      </c>
      <c r="F240" s="4">
        <f t="shared" si="37"/>
        <v>34175</v>
      </c>
      <c r="G240" s="4">
        <f t="shared" si="35"/>
        <v>2392.2500000000005</v>
      </c>
      <c r="H240" s="46">
        <f t="shared" si="36"/>
        <v>36567.25</v>
      </c>
      <c r="I240" s="4">
        <f t="shared" si="38"/>
        <v>341.75</v>
      </c>
    </row>
    <row r="241" spans="1:9" s="1" customFormat="1" x14ac:dyDescent="0.3">
      <c r="A241" s="3" t="s">
        <v>1138</v>
      </c>
      <c r="B241" s="3"/>
      <c r="C241" s="3" t="s">
        <v>1139</v>
      </c>
      <c r="D241" s="3" t="s">
        <v>1140</v>
      </c>
      <c r="E241" s="4">
        <v>14610.07</v>
      </c>
      <c r="F241" s="4">
        <f t="shared" si="37"/>
        <v>13794.405660377357</v>
      </c>
      <c r="G241" s="4">
        <f t="shared" si="35"/>
        <v>965.60839622641504</v>
      </c>
      <c r="H241" s="46">
        <f t="shared" si="36"/>
        <v>14760.014056603772</v>
      </c>
      <c r="I241" s="4">
        <f t="shared" si="38"/>
        <v>137.94405660377356</v>
      </c>
    </row>
    <row r="242" spans="1:9" s="1" customFormat="1" x14ac:dyDescent="0.3">
      <c r="A242" s="3" t="s">
        <v>1142</v>
      </c>
      <c r="B242" s="3"/>
      <c r="C242" s="3" t="s">
        <v>1143</v>
      </c>
      <c r="D242" s="3" t="s">
        <v>1144</v>
      </c>
      <c r="E242" s="4">
        <v>17589.3</v>
      </c>
      <c r="F242" s="4">
        <f t="shared" si="37"/>
        <v>16605</v>
      </c>
      <c r="G242" s="4">
        <f t="shared" si="35"/>
        <v>1162.3500000000001</v>
      </c>
      <c r="H242" s="46">
        <f t="shared" si="36"/>
        <v>17767.349999999999</v>
      </c>
      <c r="I242" s="4">
        <f t="shared" si="38"/>
        <v>166.05</v>
      </c>
    </row>
    <row r="243" spans="1:9" s="1" customFormat="1" x14ac:dyDescent="0.3">
      <c r="A243" s="3" t="s">
        <v>1145</v>
      </c>
      <c r="B243" s="3"/>
      <c r="C243" s="3" t="s">
        <v>1147</v>
      </c>
      <c r="D243" s="3" t="s">
        <v>1148</v>
      </c>
      <c r="E243" s="4">
        <v>27562.02</v>
      </c>
      <c r="F243" s="4">
        <f t="shared" si="37"/>
        <v>26013.226415094337</v>
      </c>
      <c r="G243" s="4">
        <f t="shared" si="35"/>
        <v>1820.9258490566037</v>
      </c>
      <c r="H243" s="46">
        <f t="shared" si="36"/>
        <v>27834.15226415094</v>
      </c>
      <c r="I243" s="4">
        <f t="shared" si="38"/>
        <v>260.1322641509434</v>
      </c>
    </row>
    <row r="244" spans="1:9" s="1" customFormat="1" x14ac:dyDescent="0.3">
      <c r="A244" s="3" t="s">
        <v>1145</v>
      </c>
      <c r="B244" s="3"/>
      <c r="C244" s="3" t="s">
        <v>1146</v>
      </c>
      <c r="D244" s="3" t="s">
        <v>1149</v>
      </c>
      <c r="E244" s="4">
        <v>26716.18</v>
      </c>
      <c r="F244" s="4">
        <f t="shared" si="37"/>
        <v>25215.264150943396</v>
      </c>
      <c r="G244" s="4">
        <f t="shared" si="35"/>
        <v>1765.0684905660378</v>
      </c>
      <c r="H244" s="46">
        <f t="shared" si="36"/>
        <v>26980.332641509434</v>
      </c>
      <c r="I244" s="4">
        <f t="shared" si="38"/>
        <v>252.15264150943398</v>
      </c>
    </row>
    <row r="245" spans="1:9" s="1" customFormat="1" x14ac:dyDescent="0.3">
      <c r="A245" s="3" t="s">
        <v>1150</v>
      </c>
      <c r="B245" s="3"/>
      <c r="C245" s="3" t="s">
        <v>1151</v>
      </c>
      <c r="D245" s="3" t="s">
        <v>325</v>
      </c>
      <c r="E245" s="4">
        <v>13195.6</v>
      </c>
      <c r="F245" s="4">
        <f t="shared" si="37"/>
        <v>12460</v>
      </c>
      <c r="G245" s="4">
        <f t="shared" si="35"/>
        <v>872.2</v>
      </c>
      <c r="H245" s="46">
        <f t="shared" si="36"/>
        <v>13332.2</v>
      </c>
      <c r="I245" s="4">
        <f t="shared" si="38"/>
        <v>124.60000000000001</v>
      </c>
    </row>
    <row r="246" spans="1:9" s="1" customFormat="1" x14ac:dyDescent="0.3">
      <c r="A246" s="3" t="s">
        <v>1152</v>
      </c>
      <c r="B246" s="3"/>
      <c r="C246" s="3" t="s">
        <v>1154</v>
      </c>
      <c r="D246" s="3" t="s">
        <v>1155</v>
      </c>
      <c r="E246" s="4">
        <v>13064.64</v>
      </c>
      <c r="F246" s="4">
        <f t="shared" si="37"/>
        <v>12336.452830188678</v>
      </c>
      <c r="G246" s="4">
        <f t="shared" si="35"/>
        <v>863.55169811320752</v>
      </c>
      <c r="H246" s="46">
        <f t="shared" si="36"/>
        <v>13200.004528301886</v>
      </c>
      <c r="I246" s="4">
        <f t="shared" si="38"/>
        <v>123.36452830188679</v>
      </c>
    </row>
    <row r="247" spans="1:9" s="1" customFormat="1" x14ac:dyDescent="0.3">
      <c r="A247" s="3" t="s">
        <v>1152</v>
      </c>
      <c r="B247" s="3"/>
      <c r="C247" s="3" t="s">
        <v>1153</v>
      </c>
      <c r="D247" s="3" t="s">
        <v>168</v>
      </c>
      <c r="E247" s="4">
        <v>112040.6</v>
      </c>
      <c r="F247" s="4">
        <f t="shared" si="37"/>
        <v>105710</v>
      </c>
      <c r="G247" s="4">
        <f t="shared" si="35"/>
        <v>7399.7000000000007</v>
      </c>
      <c r="H247" s="46">
        <f t="shared" si="36"/>
        <v>113109.7</v>
      </c>
      <c r="I247" s="4">
        <f t="shared" si="38"/>
        <v>1057.0999999999999</v>
      </c>
    </row>
    <row r="248" spans="1:9" s="1" customFormat="1" x14ac:dyDescent="0.3">
      <c r="A248" s="3" t="s">
        <v>1160</v>
      </c>
      <c r="B248" s="3"/>
      <c r="C248" s="3" t="s">
        <v>1343</v>
      </c>
      <c r="D248" s="3" t="s">
        <v>1344</v>
      </c>
      <c r="E248" s="4">
        <v>2711.5</v>
      </c>
      <c r="F248" s="4">
        <f t="shared" si="37"/>
        <v>2569.3396226415093</v>
      </c>
      <c r="G248" s="4">
        <f t="shared" si="35"/>
        <v>179.85377358490567</v>
      </c>
      <c r="H248" s="46">
        <f t="shared" si="36"/>
        <v>2749.1933962264152</v>
      </c>
      <c r="I248" s="4">
        <f t="shared" si="38"/>
        <v>25.693396226415093</v>
      </c>
    </row>
    <row r="249" spans="1:9" s="1" customFormat="1" x14ac:dyDescent="0.3">
      <c r="A249" s="3" t="s">
        <v>1163</v>
      </c>
      <c r="B249" s="3"/>
      <c r="C249" s="3" t="s">
        <v>1167</v>
      </c>
      <c r="D249" s="3" t="s">
        <v>675</v>
      </c>
      <c r="E249" s="4">
        <v>37480.199999999997</v>
      </c>
      <c r="F249" s="4">
        <f t="shared" si="37"/>
        <v>35369.999999999993</v>
      </c>
      <c r="G249" s="4">
        <f t="shared" si="35"/>
        <v>2475.8999999999996</v>
      </c>
      <c r="H249" s="46">
        <f t="shared" si="36"/>
        <v>37845.899999999994</v>
      </c>
      <c r="I249" s="4">
        <f t="shared" si="38"/>
        <v>353.69999999999993</v>
      </c>
    </row>
    <row r="250" spans="1:9" s="1" customFormat="1" x14ac:dyDescent="0.3">
      <c r="A250" s="3" t="s">
        <v>1163</v>
      </c>
      <c r="B250" s="3"/>
      <c r="C250" s="3" t="s">
        <v>1165</v>
      </c>
      <c r="D250" s="3" t="s">
        <v>1166</v>
      </c>
      <c r="E250" s="4">
        <v>39103.040000000001</v>
      </c>
      <c r="F250" s="4">
        <f t="shared" si="37"/>
        <v>36900.981132075467</v>
      </c>
      <c r="G250" s="4">
        <f t="shared" si="35"/>
        <v>2583.068679245283</v>
      </c>
      <c r="H250" s="46">
        <f t="shared" si="36"/>
        <v>39484.04981132075</v>
      </c>
      <c r="I250" s="4">
        <f t="shared" si="38"/>
        <v>369.00981132075469</v>
      </c>
    </row>
    <row r="251" spans="1:9" s="1" customFormat="1" x14ac:dyDescent="0.3">
      <c r="A251" s="3" t="s">
        <v>1163</v>
      </c>
      <c r="B251" s="3"/>
      <c r="C251" s="3" t="s">
        <v>1164</v>
      </c>
      <c r="D251" s="3" t="s">
        <v>610</v>
      </c>
      <c r="E251" s="4">
        <v>16905.599999999999</v>
      </c>
      <c r="F251" s="4">
        <f t="shared" si="37"/>
        <v>15959.999999999998</v>
      </c>
      <c r="G251" s="4">
        <f t="shared" si="35"/>
        <v>1117.2</v>
      </c>
      <c r="H251" s="46">
        <f t="shared" si="36"/>
        <v>17077.199999999997</v>
      </c>
      <c r="I251" s="4">
        <f t="shared" si="38"/>
        <v>159.6</v>
      </c>
    </row>
    <row r="252" spans="1:9" s="1" customFormat="1" x14ac:dyDescent="0.3">
      <c r="A252" s="3" t="s">
        <v>1163</v>
      </c>
      <c r="B252" s="3"/>
      <c r="C252" s="3"/>
      <c r="D252" s="3" t="s">
        <v>1168</v>
      </c>
      <c r="E252" s="4">
        <v>17326.400000000001</v>
      </c>
      <c r="F252" s="4"/>
      <c r="G252" s="4"/>
      <c r="H252" s="46"/>
      <c r="I252" s="4"/>
    </row>
    <row r="253" spans="1:9" s="1" customFormat="1" x14ac:dyDescent="0.3">
      <c r="A253" s="3" t="s">
        <v>1163</v>
      </c>
      <c r="B253" s="3"/>
      <c r="C253" s="3"/>
      <c r="D253" s="3" t="s">
        <v>1169</v>
      </c>
      <c r="E253" s="4">
        <v>17600</v>
      </c>
      <c r="F253" s="4"/>
      <c r="G253" s="4"/>
      <c r="H253" s="46"/>
      <c r="I253" s="4"/>
    </row>
    <row r="254" spans="1:9" s="1" customFormat="1" x14ac:dyDescent="0.3">
      <c r="A254" s="3" t="s">
        <v>1179</v>
      </c>
      <c r="B254" s="3"/>
      <c r="C254" s="3" t="s">
        <v>1180</v>
      </c>
      <c r="D254" s="3" t="s">
        <v>125</v>
      </c>
      <c r="E254" s="4">
        <v>40352.800000000003</v>
      </c>
      <c r="F254" s="4">
        <f t="shared" ref="F254:F274" si="39">(E254+12)/1.06</f>
        <v>38080</v>
      </c>
      <c r="G254" s="4">
        <f t="shared" ref="G254:G279" si="40">F254*7%</f>
        <v>2665.6000000000004</v>
      </c>
      <c r="H254" s="46">
        <f t="shared" ref="H254:H279" si="41">F254+G254</f>
        <v>40745.599999999999</v>
      </c>
      <c r="I254" s="4">
        <f t="shared" ref="I254:I279" si="42">F254*1%</f>
        <v>380.8</v>
      </c>
    </row>
    <row r="255" spans="1:9" s="1" customFormat="1" x14ac:dyDescent="0.3">
      <c r="A255" s="3" t="s">
        <v>1179</v>
      </c>
      <c r="B255" s="3"/>
      <c r="C255" s="3" t="s">
        <v>1181</v>
      </c>
      <c r="D255" s="3" t="s">
        <v>591</v>
      </c>
      <c r="E255" s="4">
        <v>19295.900000000001</v>
      </c>
      <c r="F255" s="4">
        <f t="shared" si="39"/>
        <v>18215</v>
      </c>
      <c r="G255" s="4">
        <f t="shared" si="40"/>
        <v>1275.0500000000002</v>
      </c>
      <c r="H255" s="46">
        <f t="shared" si="41"/>
        <v>19490.05</v>
      </c>
      <c r="I255" s="4">
        <f t="shared" si="42"/>
        <v>182.15</v>
      </c>
    </row>
    <row r="256" spans="1:9" s="1" customFormat="1" x14ac:dyDescent="0.3">
      <c r="A256" s="3" t="s">
        <v>1179</v>
      </c>
      <c r="B256" s="3"/>
      <c r="C256" s="3" t="s">
        <v>1182</v>
      </c>
      <c r="D256" s="3" t="s">
        <v>450</v>
      </c>
      <c r="E256" s="4">
        <v>31671.4</v>
      </c>
      <c r="F256" s="4">
        <f t="shared" si="39"/>
        <v>29890</v>
      </c>
      <c r="G256" s="4">
        <f t="shared" si="40"/>
        <v>2092.3000000000002</v>
      </c>
      <c r="H256" s="46">
        <f t="shared" si="41"/>
        <v>31982.3</v>
      </c>
      <c r="I256" s="4">
        <f t="shared" si="42"/>
        <v>298.90000000000003</v>
      </c>
    </row>
    <row r="257" spans="1:9" s="1" customFormat="1" x14ac:dyDescent="0.3">
      <c r="A257" s="3" t="s">
        <v>1179</v>
      </c>
      <c r="B257" s="3"/>
      <c r="C257" s="3" t="s">
        <v>1183</v>
      </c>
      <c r="D257" s="3" t="s">
        <v>290</v>
      </c>
      <c r="E257" s="4">
        <v>63672.800000000003</v>
      </c>
      <c r="F257" s="4">
        <f t="shared" si="39"/>
        <v>60080</v>
      </c>
      <c r="G257" s="4">
        <f t="shared" si="40"/>
        <v>4205.6000000000004</v>
      </c>
      <c r="H257" s="46">
        <f t="shared" si="41"/>
        <v>64285.599999999999</v>
      </c>
      <c r="I257" s="4">
        <f t="shared" si="42"/>
        <v>600.80000000000007</v>
      </c>
    </row>
    <row r="258" spans="1:9" s="1" customFormat="1" x14ac:dyDescent="0.3">
      <c r="A258" s="3" t="s">
        <v>1179</v>
      </c>
      <c r="B258" s="3"/>
      <c r="C258" s="3" t="s">
        <v>1184</v>
      </c>
      <c r="D258" s="3" t="s">
        <v>193</v>
      </c>
      <c r="E258" s="4">
        <v>80028.600000000006</v>
      </c>
      <c r="F258" s="4">
        <f t="shared" si="39"/>
        <v>75510</v>
      </c>
      <c r="G258" s="4">
        <f t="shared" si="40"/>
        <v>5285.7000000000007</v>
      </c>
      <c r="H258" s="46">
        <f t="shared" si="41"/>
        <v>80795.7</v>
      </c>
      <c r="I258" s="4">
        <f t="shared" si="42"/>
        <v>755.1</v>
      </c>
    </row>
    <row r="259" spans="1:9" s="1" customFormat="1" x14ac:dyDescent="0.3">
      <c r="A259" s="3" t="s">
        <v>1179</v>
      </c>
      <c r="B259" s="3"/>
      <c r="C259" s="3" t="s">
        <v>1185</v>
      </c>
      <c r="D259" s="3" t="s">
        <v>1186</v>
      </c>
      <c r="E259" s="4">
        <v>11754</v>
      </c>
      <c r="F259" s="4">
        <f t="shared" si="39"/>
        <v>11100</v>
      </c>
      <c r="G259" s="4">
        <f t="shared" si="40"/>
        <v>777.00000000000011</v>
      </c>
      <c r="H259" s="46">
        <f t="shared" si="41"/>
        <v>11877</v>
      </c>
      <c r="I259" s="4">
        <f t="shared" si="42"/>
        <v>111</v>
      </c>
    </row>
    <row r="260" spans="1:9" s="1" customFormat="1" x14ac:dyDescent="0.3">
      <c r="A260" s="3" t="s">
        <v>1187</v>
      </c>
      <c r="B260" s="3"/>
      <c r="C260" s="3" t="s">
        <v>1188</v>
      </c>
      <c r="D260" s="3" t="s">
        <v>1189</v>
      </c>
      <c r="E260" s="4">
        <v>14610.07</v>
      </c>
      <c r="F260" s="4">
        <f t="shared" si="39"/>
        <v>13794.405660377357</v>
      </c>
      <c r="G260" s="4">
        <f t="shared" si="40"/>
        <v>965.60839622641504</v>
      </c>
      <c r="H260" s="46">
        <f t="shared" si="41"/>
        <v>14760.014056603772</v>
      </c>
      <c r="I260" s="4">
        <f t="shared" si="42"/>
        <v>137.94405660377356</v>
      </c>
    </row>
    <row r="261" spans="1:9" s="1" customFormat="1" x14ac:dyDescent="0.3">
      <c r="A261" s="3" t="s">
        <v>1194</v>
      </c>
      <c r="B261" s="3"/>
      <c r="C261" s="3" t="s">
        <v>1195</v>
      </c>
      <c r="D261" s="3" t="s">
        <v>1201</v>
      </c>
      <c r="E261" s="4">
        <v>41651.300000000003</v>
      </c>
      <c r="F261" s="4">
        <f t="shared" si="39"/>
        <v>39305</v>
      </c>
      <c r="G261" s="4">
        <f t="shared" si="40"/>
        <v>2751.3500000000004</v>
      </c>
      <c r="H261" s="46">
        <f t="shared" si="41"/>
        <v>42056.35</v>
      </c>
      <c r="I261" s="4">
        <f t="shared" si="42"/>
        <v>393.05</v>
      </c>
    </row>
    <row r="262" spans="1:9" s="1" customFormat="1" x14ac:dyDescent="0.3">
      <c r="A262" s="3" t="s">
        <v>1194</v>
      </c>
      <c r="B262" s="3"/>
      <c r="C262" s="3" t="s">
        <v>1196</v>
      </c>
      <c r="D262" s="3" t="s">
        <v>1197</v>
      </c>
      <c r="E262" s="4">
        <v>70585.100000000006</v>
      </c>
      <c r="F262" s="4">
        <f t="shared" si="39"/>
        <v>66601.037735849066</v>
      </c>
      <c r="G262" s="4">
        <f t="shared" si="40"/>
        <v>4662.072641509435</v>
      </c>
      <c r="H262" s="46">
        <f t="shared" si="41"/>
        <v>71263.110377358506</v>
      </c>
      <c r="I262" s="4">
        <f t="shared" si="42"/>
        <v>666.0103773584907</v>
      </c>
    </row>
    <row r="263" spans="1:9" s="1" customFormat="1" x14ac:dyDescent="0.3">
      <c r="A263" s="3" t="s">
        <v>1202</v>
      </c>
      <c r="B263" s="3"/>
      <c r="C263" s="3" t="s">
        <v>1203</v>
      </c>
      <c r="D263" s="3" t="s">
        <v>1204</v>
      </c>
      <c r="E263" s="4">
        <v>14451.55</v>
      </c>
      <c r="F263" s="4">
        <f t="shared" si="39"/>
        <v>13644.858490566035</v>
      </c>
      <c r="G263" s="4">
        <f t="shared" si="40"/>
        <v>955.14009433962258</v>
      </c>
      <c r="H263" s="46">
        <f t="shared" si="41"/>
        <v>14599.998584905657</v>
      </c>
      <c r="I263" s="4">
        <f t="shared" si="42"/>
        <v>136.44858490566037</v>
      </c>
    </row>
    <row r="264" spans="1:9" s="1" customFormat="1" x14ac:dyDescent="0.3">
      <c r="A264" s="3" t="s">
        <v>1218</v>
      </c>
      <c r="B264" s="3"/>
      <c r="C264" s="3" t="s">
        <v>1384</v>
      </c>
      <c r="D264" s="3" t="s">
        <v>1385</v>
      </c>
      <c r="E264" s="4">
        <v>2614.3000000000002</v>
      </c>
      <c r="F264" s="4">
        <f t="shared" si="39"/>
        <v>2477.6415094339623</v>
      </c>
      <c r="G264" s="4">
        <f t="shared" si="40"/>
        <v>173.43490566037738</v>
      </c>
      <c r="H264" s="46">
        <f t="shared" si="41"/>
        <v>2651.0764150943396</v>
      </c>
      <c r="I264" s="4">
        <f t="shared" si="42"/>
        <v>24.776415094339622</v>
      </c>
    </row>
    <row r="265" spans="1:9" s="1" customFormat="1" x14ac:dyDescent="0.3">
      <c r="A265" s="3" t="s">
        <v>1218</v>
      </c>
      <c r="B265" s="3"/>
      <c r="C265" s="3" t="s">
        <v>1219</v>
      </c>
      <c r="D265" s="3" t="s">
        <v>1220</v>
      </c>
      <c r="E265" s="4">
        <v>24048.85</v>
      </c>
      <c r="F265" s="4">
        <f t="shared" si="39"/>
        <v>22698.91509433962</v>
      </c>
      <c r="G265" s="4">
        <f t="shared" si="40"/>
        <v>1588.9240566037736</v>
      </c>
      <c r="H265" s="46">
        <f t="shared" si="41"/>
        <v>24287.839150943393</v>
      </c>
      <c r="I265" s="4">
        <f t="shared" si="42"/>
        <v>226.9891509433962</v>
      </c>
    </row>
    <row r="266" spans="1:9" s="1" customFormat="1" x14ac:dyDescent="0.3">
      <c r="A266" s="3" t="s">
        <v>1218</v>
      </c>
      <c r="B266" s="3"/>
      <c r="C266" s="3" t="s">
        <v>1221</v>
      </c>
      <c r="D266" s="3" t="s">
        <v>552</v>
      </c>
      <c r="E266" s="4">
        <v>9925.5</v>
      </c>
      <c r="F266" s="4">
        <f t="shared" si="39"/>
        <v>9375</v>
      </c>
      <c r="G266" s="4">
        <f t="shared" si="40"/>
        <v>656.25000000000011</v>
      </c>
      <c r="H266" s="46">
        <f t="shared" si="41"/>
        <v>10031.25</v>
      </c>
      <c r="I266" s="4">
        <f t="shared" si="42"/>
        <v>93.75</v>
      </c>
    </row>
    <row r="267" spans="1:9" s="1" customFormat="1" x14ac:dyDescent="0.3">
      <c r="A267" s="3" t="s">
        <v>1218</v>
      </c>
      <c r="B267" s="3"/>
      <c r="C267" s="3" t="s">
        <v>1222</v>
      </c>
      <c r="D267" s="3" t="s">
        <v>638</v>
      </c>
      <c r="E267" s="4">
        <v>5466.32</v>
      </c>
      <c r="F267" s="4">
        <f t="shared" si="39"/>
        <v>5168.2264150943392</v>
      </c>
      <c r="G267" s="4">
        <f t="shared" si="40"/>
        <v>361.77584905660376</v>
      </c>
      <c r="H267" s="46">
        <f t="shared" si="41"/>
        <v>5530.0022641509431</v>
      </c>
      <c r="I267" s="4">
        <f t="shared" si="42"/>
        <v>51.682264150943396</v>
      </c>
    </row>
    <row r="268" spans="1:9" s="1" customFormat="1" x14ac:dyDescent="0.3">
      <c r="A268" s="3" t="s">
        <v>1218</v>
      </c>
      <c r="B268" s="3"/>
      <c r="C268" s="3" t="s">
        <v>1223</v>
      </c>
      <c r="D268" s="3" t="s">
        <v>290</v>
      </c>
      <c r="E268" s="4">
        <v>836</v>
      </c>
      <c r="F268" s="4">
        <f t="shared" si="39"/>
        <v>800</v>
      </c>
      <c r="G268" s="4">
        <f t="shared" si="40"/>
        <v>56.000000000000007</v>
      </c>
      <c r="H268" s="46">
        <f t="shared" si="41"/>
        <v>856</v>
      </c>
      <c r="I268" s="4">
        <f t="shared" si="42"/>
        <v>8</v>
      </c>
    </row>
    <row r="269" spans="1:9" s="1" customFormat="1" x14ac:dyDescent="0.3">
      <c r="A269" s="3" t="s">
        <v>1218</v>
      </c>
      <c r="B269" s="3"/>
      <c r="C269" s="3" t="s">
        <v>1224</v>
      </c>
      <c r="D269" s="3" t="s">
        <v>178</v>
      </c>
      <c r="E269" s="4">
        <v>5780.9</v>
      </c>
      <c r="F269" s="4">
        <f t="shared" si="39"/>
        <v>5464.9999999999991</v>
      </c>
      <c r="G269" s="4">
        <f t="shared" si="40"/>
        <v>382.54999999999995</v>
      </c>
      <c r="H269" s="46">
        <f t="shared" si="41"/>
        <v>5847.5499999999993</v>
      </c>
      <c r="I269" s="4">
        <f t="shared" si="42"/>
        <v>54.649999999999991</v>
      </c>
    </row>
    <row r="270" spans="1:9" s="1" customFormat="1" x14ac:dyDescent="0.3">
      <c r="A270" s="3" t="s">
        <v>1226</v>
      </c>
      <c r="B270" s="3"/>
      <c r="C270" s="3" t="s">
        <v>1236</v>
      </c>
      <c r="D270" s="3" t="s">
        <v>136</v>
      </c>
      <c r="E270" s="4">
        <v>5266.8</v>
      </c>
      <c r="F270" s="4">
        <f t="shared" si="39"/>
        <v>4980</v>
      </c>
      <c r="G270" s="4">
        <f t="shared" si="40"/>
        <v>348.6</v>
      </c>
      <c r="H270" s="46">
        <f t="shared" si="41"/>
        <v>5328.6</v>
      </c>
      <c r="I270" s="4">
        <f t="shared" si="42"/>
        <v>49.800000000000004</v>
      </c>
    </row>
    <row r="271" spans="1:9" s="1" customFormat="1" x14ac:dyDescent="0.3">
      <c r="A271" s="3" t="s">
        <v>1226</v>
      </c>
      <c r="B271" s="3"/>
      <c r="C271" s="3" t="s">
        <v>1229</v>
      </c>
      <c r="D271" s="3" t="s">
        <v>1230</v>
      </c>
      <c r="E271" s="4">
        <v>14610.06</v>
      </c>
      <c r="F271" s="4">
        <f t="shared" si="39"/>
        <v>13794.396226415092</v>
      </c>
      <c r="G271" s="4">
        <f t="shared" si="40"/>
        <v>965.60773584905655</v>
      </c>
      <c r="H271" s="46">
        <f t="shared" si="41"/>
        <v>14760.003962264149</v>
      </c>
      <c r="I271" s="4">
        <f t="shared" si="42"/>
        <v>137.94396226415094</v>
      </c>
    </row>
    <row r="272" spans="1:9" s="1" customFormat="1" x14ac:dyDescent="0.3">
      <c r="A272" s="3" t="s">
        <v>1226</v>
      </c>
      <c r="B272" s="3"/>
      <c r="C272" s="3" t="s">
        <v>1234</v>
      </c>
      <c r="D272" s="3" t="s">
        <v>1233</v>
      </c>
      <c r="E272" s="4">
        <v>32106</v>
      </c>
      <c r="F272" s="4">
        <f t="shared" si="39"/>
        <v>30300</v>
      </c>
      <c r="G272" s="4">
        <f t="shared" si="40"/>
        <v>2121</v>
      </c>
      <c r="H272" s="46">
        <f t="shared" si="41"/>
        <v>32421</v>
      </c>
      <c r="I272" s="4">
        <f t="shared" si="42"/>
        <v>303</v>
      </c>
    </row>
    <row r="273" spans="1:9" s="1" customFormat="1" x14ac:dyDescent="0.3">
      <c r="A273" s="3" t="s">
        <v>1226</v>
      </c>
      <c r="B273" s="3"/>
      <c r="C273" s="3" t="s">
        <v>1231</v>
      </c>
      <c r="D273" s="3" t="s">
        <v>1232</v>
      </c>
      <c r="E273" s="4">
        <v>13262.77</v>
      </c>
      <c r="F273" s="4">
        <f t="shared" si="39"/>
        <v>12523.367924528302</v>
      </c>
      <c r="G273" s="4">
        <f t="shared" si="40"/>
        <v>876.63575471698118</v>
      </c>
      <c r="H273" s="46">
        <f t="shared" si="41"/>
        <v>13400.003679245283</v>
      </c>
      <c r="I273" s="4">
        <f t="shared" si="42"/>
        <v>125.23367924528303</v>
      </c>
    </row>
    <row r="274" spans="1:9" s="1" customFormat="1" x14ac:dyDescent="0.3">
      <c r="A274" s="3" t="s">
        <v>1226</v>
      </c>
      <c r="B274" s="3"/>
      <c r="C274" s="3" t="s">
        <v>1227</v>
      </c>
      <c r="D274" s="3" t="s">
        <v>1228</v>
      </c>
      <c r="E274" s="4">
        <v>14245</v>
      </c>
      <c r="F274" s="4">
        <f t="shared" si="39"/>
        <v>13450</v>
      </c>
      <c r="G274" s="4">
        <f t="shared" si="40"/>
        <v>941.50000000000011</v>
      </c>
      <c r="H274" s="46">
        <f t="shared" si="41"/>
        <v>14391.5</v>
      </c>
      <c r="I274" s="4">
        <f t="shared" si="42"/>
        <v>134.5</v>
      </c>
    </row>
    <row r="275" spans="1:9" s="1" customFormat="1" x14ac:dyDescent="0.3">
      <c r="A275" s="237" t="s">
        <v>1235</v>
      </c>
      <c r="B275" s="3"/>
      <c r="C275" s="3" t="s">
        <v>1237</v>
      </c>
      <c r="D275" s="3" t="s">
        <v>1106</v>
      </c>
      <c r="E275" s="235">
        <v>60005.2</v>
      </c>
      <c r="F275" s="4">
        <v>9250</v>
      </c>
      <c r="G275" s="4">
        <f t="shared" si="40"/>
        <v>647.50000000000011</v>
      </c>
      <c r="H275" s="46">
        <f t="shared" si="41"/>
        <v>9897.5</v>
      </c>
      <c r="I275" s="4">
        <f t="shared" si="42"/>
        <v>92.5</v>
      </c>
    </row>
    <row r="276" spans="1:9" s="1" customFormat="1" x14ac:dyDescent="0.3">
      <c r="A276" s="238"/>
      <c r="B276" s="3"/>
      <c r="C276" s="3" t="s">
        <v>1238</v>
      </c>
      <c r="D276" s="3" t="s">
        <v>227</v>
      </c>
      <c r="E276" s="236"/>
      <c r="F276" s="4">
        <v>47370</v>
      </c>
      <c r="G276" s="4">
        <f t="shared" si="40"/>
        <v>3315.9</v>
      </c>
      <c r="H276" s="46">
        <f t="shared" si="41"/>
        <v>50685.9</v>
      </c>
      <c r="I276" s="4">
        <f t="shared" si="42"/>
        <v>473.7</v>
      </c>
    </row>
    <row r="277" spans="1:9" s="1" customFormat="1" x14ac:dyDescent="0.3">
      <c r="A277" s="237" t="s">
        <v>1235</v>
      </c>
      <c r="B277" s="3"/>
      <c r="C277" s="3" t="s">
        <v>1239</v>
      </c>
      <c r="D277" s="3" t="s">
        <v>806</v>
      </c>
      <c r="E277" s="235">
        <v>22262.959999999999</v>
      </c>
      <c r="F277" s="4">
        <v>4880</v>
      </c>
      <c r="G277" s="4">
        <f t="shared" si="40"/>
        <v>341.6</v>
      </c>
      <c r="H277" s="46">
        <f t="shared" si="41"/>
        <v>5221.6000000000004</v>
      </c>
      <c r="I277" s="4">
        <f t="shared" si="42"/>
        <v>48.800000000000004</v>
      </c>
    </row>
    <row r="278" spans="1:9" s="1" customFormat="1" x14ac:dyDescent="0.3">
      <c r="A278" s="239"/>
      <c r="B278" s="3"/>
      <c r="C278" s="3" t="s">
        <v>1240</v>
      </c>
      <c r="D278" s="3" t="s">
        <v>804</v>
      </c>
      <c r="E278" s="240"/>
      <c r="F278" s="4">
        <v>13050</v>
      </c>
      <c r="G278" s="4">
        <f t="shared" si="40"/>
        <v>913.50000000000011</v>
      </c>
      <c r="H278" s="46">
        <f t="shared" si="41"/>
        <v>13963.5</v>
      </c>
      <c r="I278" s="4">
        <f t="shared" si="42"/>
        <v>130.5</v>
      </c>
    </row>
    <row r="279" spans="1:9" s="1" customFormat="1" x14ac:dyDescent="0.3">
      <c r="A279" s="238"/>
      <c r="B279" s="3"/>
      <c r="C279" s="3" t="s">
        <v>1241</v>
      </c>
      <c r="D279" s="3" t="s">
        <v>640</v>
      </c>
      <c r="E279" s="236"/>
      <c r="F279" s="4">
        <v>3084.11</v>
      </c>
      <c r="G279" s="4">
        <f t="shared" si="40"/>
        <v>215.88770000000002</v>
      </c>
      <c r="H279" s="46">
        <f t="shared" si="41"/>
        <v>3299.9977000000003</v>
      </c>
      <c r="I279" s="4">
        <f t="shared" si="42"/>
        <v>30.841100000000001</v>
      </c>
    </row>
    <row r="280" spans="1:9" s="1" customFormat="1" x14ac:dyDescent="0.3">
      <c r="A280" s="3" t="s">
        <v>1244</v>
      </c>
      <c r="B280" s="3"/>
      <c r="C280" s="3" t="s">
        <v>1246</v>
      </c>
      <c r="D280" s="3" t="s">
        <v>1245</v>
      </c>
      <c r="E280" s="4">
        <v>620.6</v>
      </c>
      <c r="F280" s="4"/>
      <c r="G280" s="4"/>
      <c r="H280" s="46"/>
      <c r="I280" s="4"/>
    </row>
    <row r="281" spans="1:9" s="1" customFormat="1" x14ac:dyDescent="0.3">
      <c r="A281" s="3" t="s">
        <v>1247</v>
      </c>
      <c r="B281" s="3"/>
      <c r="C281" s="3" t="s">
        <v>1248</v>
      </c>
      <c r="D281" s="3" t="s">
        <v>1249</v>
      </c>
      <c r="E281" s="4">
        <v>58276.77</v>
      </c>
      <c r="F281" s="4">
        <f>(E281+12)/1.06</f>
        <v>54989.40566037735</v>
      </c>
      <c r="G281" s="4">
        <f t="shared" ref="G281:G312" si="43">F281*7%</f>
        <v>3849.2583962264148</v>
      </c>
      <c r="H281" s="46">
        <f t="shared" ref="H281:H312" si="44">F281+G281</f>
        <v>58838.664056603768</v>
      </c>
      <c r="I281" s="4">
        <f t="shared" ref="I281:I312" si="45">F281*1%</f>
        <v>549.89405660377349</v>
      </c>
    </row>
    <row r="282" spans="1:9" s="1" customFormat="1" x14ac:dyDescent="0.3">
      <c r="A282" s="237" t="s">
        <v>1252</v>
      </c>
      <c r="B282" s="3"/>
      <c r="C282" s="3" t="s">
        <v>1298</v>
      </c>
      <c r="D282" s="3" t="s">
        <v>1296</v>
      </c>
      <c r="E282" s="235">
        <v>24550.720000000001</v>
      </c>
      <c r="F282" s="4">
        <v>21903</v>
      </c>
      <c r="G282" s="4">
        <f t="shared" si="43"/>
        <v>1533.21</v>
      </c>
      <c r="H282" s="46">
        <f t="shared" si="44"/>
        <v>23436.21</v>
      </c>
      <c r="I282" s="4">
        <f t="shared" si="45"/>
        <v>219.03</v>
      </c>
    </row>
    <row r="283" spans="1:9" s="1" customFormat="1" x14ac:dyDescent="0.3">
      <c r="A283" s="238"/>
      <c r="B283" s="3"/>
      <c r="C283" s="3" t="s">
        <v>1297</v>
      </c>
      <c r="D283" s="3" t="s">
        <v>1295</v>
      </c>
      <c r="E283" s="236"/>
      <c r="F283" s="4">
        <v>1715</v>
      </c>
      <c r="G283" s="4">
        <f t="shared" si="43"/>
        <v>120.05000000000001</v>
      </c>
      <c r="H283" s="46">
        <f t="shared" si="44"/>
        <v>1835.05</v>
      </c>
      <c r="I283" s="4">
        <f t="shared" si="45"/>
        <v>17.150000000000002</v>
      </c>
    </row>
    <row r="284" spans="1:9" s="1" customFormat="1" x14ac:dyDescent="0.3">
      <c r="A284" s="3" t="s">
        <v>1257</v>
      </c>
      <c r="B284" s="3"/>
      <c r="C284" s="3" t="s">
        <v>1258</v>
      </c>
      <c r="D284" s="3" t="s">
        <v>644</v>
      </c>
      <c r="E284" s="4">
        <v>28276.26</v>
      </c>
      <c r="F284" s="4">
        <f>(E284+12)/1.06</f>
        <v>26687.037735849055</v>
      </c>
      <c r="G284" s="4">
        <f t="shared" si="43"/>
        <v>1868.0926415094341</v>
      </c>
      <c r="H284" s="46">
        <f t="shared" si="44"/>
        <v>28555.130377358488</v>
      </c>
      <c r="I284" s="4">
        <f t="shared" si="45"/>
        <v>266.87037735849054</v>
      </c>
    </row>
    <row r="285" spans="1:9" s="1" customFormat="1" x14ac:dyDescent="0.3">
      <c r="A285" s="3" t="s">
        <v>1257</v>
      </c>
      <c r="B285" s="3"/>
      <c r="C285" s="3" t="s">
        <v>1259</v>
      </c>
      <c r="D285" s="3" t="s">
        <v>804</v>
      </c>
      <c r="E285" s="4">
        <v>36992.6</v>
      </c>
      <c r="F285" s="4">
        <f>(E285+12)/1.06</f>
        <v>34910</v>
      </c>
      <c r="G285" s="4">
        <f t="shared" si="43"/>
        <v>2443.7000000000003</v>
      </c>
      <c r="H285" s="46">
        <f t="shared" si="44"/>
        <v>37353.699999999997</v>
      </c>
      <c r="I285" s="4">
        <f t="shared" si="45"/>
        <v>349.1</v>
      </c>
    </row>
    <row r="286" spans="1:9" s="1" customFormat="1" x14ac:dyDescent="0.3">
      <c r="A286" s="237" t="s">
        <v>1260</v>
      </c>
      <c r="B286" s="3"/>
      <c r="C286" s="3" t="s">
        <v>1261</v>
      </c>
      <c r="D286" s="237" t="s">
        <v>418</v>
      </c>
      <c r="E286" s="235">
        <v>37067.99</v>
      </c>
      <c r="F286" s="4">
        <v>24140</v>
      </c>
      <c r="G286" s="4">
        <f t="shared" si="43"/>
        <v>1689.8000000000002</v>
      </c>
      <c r="H286" s="46">
        <f t="shared" si="44"/>
        <v>25829.8</v>
      </c>
      <c r="I286" s="4">
        <f t="shared" si="45"/>
        <v>241.4</v>
      </c>
    </row>
    <row r="287" spans="1:9" s="1" customFormat="1" x14ac:dyDescent="0.3">
      <c r="A287" s="238"/>
      <c r="B287" s="3"/>
      <c r="C287" s="3" t="s">
        <v>1262</v>
      </c>
      <c r="D287" s="238"/>
      <c r="E287" s="236"/>
      <c r="F287" s="4">
        <v>10841.12</v>
      </c>
      <c r="G287" s="4">
        <f t="shared" si="43"/>
        <v>758.87840000000017</v>
      </c>
      <c r="H287" s="46">
        <f t="shared" si="44"/>
        <v>11599.9984</v>
      </c>
      <c r="I287" s="4">
        <f t="shared" si="45"/>
        <v>108.41120000000001</v>
      </c>
    </row>
    <row r="288" spans="1:9" s="1" customFormat="1" x14ac:dyDescent="0.3">
      <c r="A288" s="3" t="s">
        <v>1260</v>
      </c>
      <c r="B288" s="3"/>
      <c r="C288" s="3" t="s">
        <v>1263</v>
      </c>
      <c r="D288" s="3" t="s">
        <v>674</v>
      </c>
      <c r="E288" s="4">
        <v>80336</v>
      </c>
      <c r="F288" s="4">
        <f t="shared" ref="F288:F300" si="46">(E288+12)/1.06</f>
        <v>75800</v>
      </c>
      <c r="G288" s="4">
        <f t="shared" si="43"/>
        <v>5306.0000000000009</v>
      </c>
      <c r="H288" s="46">
        <f t="shared" si="44"/>
        <v>81106</v>
      </c>
      <c r="I288" s="4">
        <f t="shared" si="45"/>
        <v>758</v>
      </c>
    </row>
    <row r="289" spans="1:9" s="1" customFormat="1" x14ac:dyDescent="0.3">
      <c r="A289" s="3" t="s">
        <v>1260</v>
      </c>
      <c r="B289" s="3"/>
      <c r="C289" s="3" t="s">
        <v>1264</v>
      </c>
      <c r="D289" s="3" t="s">
        <v>1265</v>
      </c>
      <c r="E289" s="4">
        <v>96957.39</v>
      </c>
      <c r="F289" s="4">
        <f t="shared" si="46"/>
        <v>91480.556603773584</v>
      </c>
      <c r="G289" s="4">
        <f t="shared" si="43"/>
        <v>6403.6389622641518</v>
      </c>
      <c r="H289" s="46">
        <f t="shared" si="44"/>
        <v>97884.195566037743</v>
      </c>
      <c r="I289" s="4">
        <f t="shared" si="45"/>
        <v>914.80556603773584</v>
      </c>
    </row>
    <row r="290" spans="1:9" s="1" customFormat="1" x14ac:dyDescent="0.3">
      <c r="A290" s="3" t="s">
        <v>1268</v>
      </c>
      <c r="B290" s="3"/>
      <c r="C290" s="3" t="s">
        <v>1273</v>
      </c>
      <c r="D290" s="3" t="s">
        <v>1043</v>
      </c>
      <c r="E290" s="4">
        <v>4127.3</v>
      </c>
      <c r="F290" s="4">
        <f t="shared" si="46"/>
        <v>3905</v>
      </c>
      <c r="G290" s="4">
        <f t="shared" si="43"/>
        <v>273.35000000000002</v>
      </c>
      <c r="H290" s="46">
        <f t="shared" si="44"/>
        <v>4178.3500000000004</v>
      </c>
      <c r="I290" s="4">
        <f t="shared" si="45"/>
        <v>39.050000000000004</v>
      </c>
    </row>
    <row r="291" spans="1:9" s="1" customFormat="1" x14ac:dyDescent="0.3">
      <c r="A291" s="3" t="s">
        <v>1268</v>
      </c>
      <c r="B291" s="3"/>
      <c r="C291" s="3" t="s">
        <v>1294</v>
      </c>
      <c r="D291" s="3" t="s">
        <v>1295</v>
      </c>
      <c r="E291" s="4">
        <v>39940.639999999999</v>
      </c>
      <c r="F291" s="4">
        <f t="shared" si="46"/>
        <v>37691.169811320753</v>
      </c>
      <c r="G291" s="4">
        <f t="shared" si="43"/>
        <v>2638.3818867924529</v>
      </c>
      <c r="H291" s="46">
        <f t="shared" si="44"/>
        <v>40329.55169811321</v>
      </c>
      <c r="I291" s="4">
        <f t="shared" si="45"/>
        <v>376.91169811320754</v>
      </c>
    </row>
    <row r="292" spans="1:9" s="1" customFormat="1" x14ac:dyDescent="0.3">
      <c r="A292" s="3" t="s">
        <v>1272</v>
      </c>
      <c r="B292" s="3"/>
      <c r="C292" s="3" t="s">
        <v>1275</v>
      </c>
      <c r="D292" s="3" t="s">
        <v>1274</v>
      </c>
      <c r="E292" s="4">
        <v>13064.64</v>
      </c>
      <c r="F292" s="4">
        <f t="shared" si="46"/>
        <v>12336.452830188678</v>
      </c>
      <c r="G292" s="4">
        <f t="shared" si="43"/>
        <v>863.55169811320752</v>
      </c>
      <c r="H292" s="46">
        <f t="shared" si="44"/>
        <v>13200.004528301886</v>
      </c>
      <c r="I292" s="4">
        <f t="shared" si="45"/>
        <v>123.36452830188679</v>
      </c>
    </row>
    <row r="293" spans="1:9" s="1" customFormat="1" x14ac:dyDescent="0.3">
      <c r="A293" s="3" t="s">
        <v>1272</v>
      </c>
      <c r="B293" s="3"/>
      <c r="C293" s="3" t="s">
        <v>1276</v>
      </c>
      <c r="D293" s="3" t="s">
        <v>286</v>
      </c>
      <c r="E293" s="4">
        <v>13064.64</v>
      </c>
      <c r="F293" s="4">
        <f t="shared" si="46"/>
        <v>12336.452830188678</v>
      </c>
      <c r="G293" s="4">
        <f t="shared" si="43"/>
        <v>863.55169811320752</v>
      </c>
      <c r="H293" s="46">
        <f t="shared" si="44"/>
        <v>13200.004528301886</v>
      </c>
      <c r="I293" s="4">
        <f t="shared" si="45"/>
        <v>123.36452830188679</v>
      </c>
    </row>
    <row r="294" spans="1:9" s="1" customFormat="1" x14ac:dyDescent="0.3">
      <c r="A294" s="3" t="s">
        <v>1272</v>
      </c>
      <c r="B294" s="3"/>
      <c r="C294" s="3" t="s">
        <v>1277</v>
      </c>
      <c r="D294" s="3" t="s">
        <v>1278</v>
      </c>
      <c r="E294" s="4">
        <v>5176.7</v>
      </c>
      <c r="F294" s="4">
        <f t="shared" si="46"/>
        <v>4895</v>
      </c>
      <c r="G294" s="4">
        <f t="shared" si="43"/>
        <v>342.65000000000003</v>
      </c>
      <c r="H294" s="46">
        <f t="shared" si="44"/>
        <v>5237.6499999999996</v>
      </c>
      <c r="I294" s="4">
        <f t="shared" si="45"/>
        <v>48.95</v>
      </c>
    </row>
    <row r="295" spans="1:9" s="1" customFormat="1" x14ac:dyDescent="0.3">
      <c r="A295" s="3" t="s">
        <v>1272</v>
      </c>
      <c r="B295" s="3"/>
      <c r="C295" s="3" t="s">
        <v>1279</v>
      </c>
      <c r="D295" s="3" t="s">
        <v>1280</v>
      </c>
      <c r="E295" s="4">
        <v>2108</v>
      </c>
      <c r="F295" s="4">
        <f t="shared" si="46"/>
        <v>2000</v>
      </c>
      <c r="G295" s="4">
        <f t="shared" si="43"/>
        <v>140</v>
      </c>
      <c r="H295" s="46">
        <f t="shared" si="44"/>
        <v>2140</v>
      </c>
      <c r="I295" s="4">
        <f t="shared" si="45"/>
        <v>20</v>
      </c>
    </row>
    <row r="296" spans="1:9" s="1" customFormat="1" x14ac:dyDescent="0.3">
      <c r="A296" s="3" t="s">
        <v>1281</v>
      </c>
      <c r="B296" s="3"/>
      <c r="C296" s="3" t="s">
        <v>1282</v>
      </c>
      <c r="D296" s="3" t="s">
        <v>1283</v>
      </c>
      <c r="E296" s="4">
        <v>6862.1</v>
      </c>
      <c r="F296" s="4">
        <f t="shared" si="46"/>
        <v>6485</v>
      </c>
      <c r="G296" s="4">
        <f t="shared" si="43"/>
        <v>453.95000000000005</v>
      </c>
      <c r="H296" s="46">
        <f t="shared" si="44"/>
        <v>6938.95</v>
      </c>
      <c r="I296" s="4">
        <f t="shared" si="45"/>
        <v>64.849999999999994</v>
      </c>
    </row>
    <row r="297" spans="1:9" s="1" customFormat="1" x14ac:dyDescent="0.3">
      <c r="A297" s="3" t="s">
        <v>1281</v>
      </c>
      <c r="B297" s="3"/>
      <c r="C297" s="3" t="s">
        <v>1284</v>
      </c>
      <c r="D297" s="3" t="s">
        <v>483</v>
      </c>
      <c r="E297" s="4">
        <v>21596.1</v>
      </c>
      <c r="F297" s="4">
        <f t="shared" si="46"/>
        <v>20384.999999999996</v>
      </c>
      <c r="G297" s="4">
        <f t="shared" si="43"/>
        <v>1426.9499999999998</v>
      </c>
      <c r="H297" s="46">
        <f t="shared" si="44"/>
        <v>21811.949999999997</v>
      </c>
      <c r="I297" s="4">
        <f t="shared" si="45"/>
        <v>203.84999999999997</v>
      </c>
    </row>
    <row r="298" spans="1:9" s="1" customFormat="1" x14ac:dyDescent="0.3">
      <c r="A298" s="3" t="s">
        <v>1281</v>
      </c>
      <c r="B298" s="3"/>
      <c r="C298" s="3" t="s">
        <v>1285</v>
      </c>
      <c r="D298" s="3" t="s">
        <v>1286</v>
      </c>
      <c r="E298" s="4">
        <v>16591.36</v>
      </c>
      <c r="F298" s="4">
        <f t="shared" si="46"/>
        <v>15663.54716981132</v>
      </c>
      <c r="G298" s="4">
        <f t="shared" si="43"/>
        <v>1096.4483018867925</v>
      </c>
      <c r="H298" s="46">
        <f t="shared" si="44"/>
        <v>16759.995471698112</v>
      </c>
      <c r="I298" s="4">
        <f t="shared" si="45"/>
        <v>156.63547169811321</v>
      </c>
    </row>
    <row r="299" spans="1:9" s="1" customFormat="1" x14ac:dyDescent="0.3">
      <c r="A299" s="3" t="s">
        <v>1281</v>
      </c>
      <c r="B299" s="3"/>
      <c r="C299" s="3" t="s">
        <v>1287</v>
      </c>
      <c r="D299" s="3" t="s">
        <v>1288</v>
      </c>
      <c r="E299" s="4">
        <v>14451.55</v>
      </c>
      <c r="F299" s="4">
        <f t="shared" si="46"/>
        <v>13644.858490566035</v>
      </c>
      <c r="G299" s="4">
        <f t="shared" si="43"/>
        <v>955.14009433962258</v>
      </c>
      <c r="H299" s="46">
        <f t="shared" si="44"/>
        <v>14599.998584905657</v>
      </c>
      <c r="I299" s="4">
        <f t="shared" si="45"/>
        <v>136.44858490566037</v>
      </c>
    </row>
    <row r="300" spans="1:9" s="1" customFormat="1" x14ac:dyDescent="0.3">
      <c r="A300" s="3" t="s">
        <v>1281</v>
      </c>
      <c r="B300" s="3"/>
      <c r="C300" s="3" t="s">
        <v>1289</v>
      </c>
      <c r="D300" s="3" t="s">
        <v>1290</v>
      </c>
      <c r="E300" s="4">
        <v>14610.06</v>
      </c>
      <c r="F300" s="4">
        <f t="shared" si="46"/>
        <v>13794.396226415092</v>
      </c>
      <c r="G300" s="4">
        <f t="shared" si="43"/>
        <v>965.60773584905655</v>
      </c>
      <c r="H300" s="46">
        <f t="shared" si="44"/>
        <v>14760.003962264149</v>
      </c>
      <c r="I300" s="4">
        <f t="shared" si="45"/>
        <v>137.94396226415094</v>
      </c>
    </row>
    <row r="301" spans="1:9" s="1" customFormat="1" x14ac:dyDescent="0.3">
      <c r="A301" s="3" t="s">
        <v>1291</v>
      </c>
      <c r="B301" s="3"/>
      <c r="C301" s="3" t="s">
        <v>1292</v>
      </c>
      <c r="D301" s="3" t="s">
        <v>1293</v>
      </c>
      <c r="E301" s="4">
        <v>3359.6</v>
      </c>
      <c r="F301" s="4">
        <f>(E301+10)/1.04</f>
        <v>3240</v>
      </c>
      <c r="G301" s="4">
        <f t="shared" si="43"/>
        <v>226.8</v>
      </c>
      <c r="H301" s="46">
        <f t="shared" si="44"/>
        <v>3466.8</v>
      </c>
      <c r="I301" s="4">
        <f t="shared" si="45"/>
        <v>32.4</v>
      </c>
    </row>
    <row r="302" spans="1:9" s="1" customFormat="1" x14ac:dyDescent="0.3">
      <c r="A302" s="3" t="s">
        <v>1299</v>
      </c>
      <c r="B302" s="3"/>
      <c r="C302" s="3" t="s">
        <v>1300</v>
      </c>
      <c r="D302" s="3" t="s">
        <v>1301</v>
      </c>
      <c r="E302" s="4">
        <v>8415</v>
      </c>
      <c r="F302" s="4">
        <f>(E302+12)/1.06</f>
        <v>7950</v>
      </c>
      <c r="G302" s="4">
        <f t="shared" si="43"/>
        <v>556.5</v>
      </c>
      <c r="H302" s="46">
        <f t="shared" si="44"/>
        <v>8506.5</v>
      </c>
      <c r="I302" s="4">
        <f t="shared" si="45"/>
        <v>79.5</v>
      </c>
    </row>
    <row r="303" spans="1:9" s="1" customFormat="1" x14ac:dyDescent="0.3">
      <c r="A303" s="3" t="s">
        <v>1303</v>
      </c>
      <c r="B303" s="3"/>
      <c r="C303" s="3" t="s">
        <v>1304</v>
      </c>
      <c r="D303" s="3" t="s">
        <v>1305</v>
      </c>
      <c r="E303" s="4">
        <v>14847.81</v>
      </c>
      <c r="F303" s="4">
        <f>(E303+12)/1.06</f>
        <v>14018.688679245282</v>
      </c>
      <c r="G303" s="4">
        <f t="shared" si="43"/>
        <v>981.3082075471699</v>
      </c>
      <c r="H303" s="46">
        <f t="shared" si="44"/>
        <v>14999.996886792453</v>
      </c>
      <c r="I303" s="4">
        <f t="shared" si="45"/>
        <v>140.18688679245284</v>
      </c>
    </row>
    <row r="304" spans="1:9" s="1" customFormat="1" x14ac:dyDescent="0.3">
      <c r="A304" s="237" t="s">
        <v>1303</v>
      </c>
      <c r="B304" s="3"/>
      <c r="C304" s="3" t="s">
        <v>1308</v>
      </c>
      <c r="D304" s="3" t="s">
        <v>1166</v>
      </c>
      <c r="E304" s="235">
        <v>30659.1</v>
      </c>
      <c r="F304" s="4">
        <v>14900</v>
      </c>
      <c r="G304" s="4">
        <f t="shared" si="43"/>
        <v>1043</v>
      </c>
      <c r="H304" s="46">
        <f t="shared" si="44"/>
        <v>15943</v>
      </c>
      <c r="I304" s="4">
        <f t="shared" si="45"/>
        <v>149</v>
      </c>
    </row>
    <row r="305" spans="1:9" s="1" customFormat="1" x14ac:dyDescent="0.3">
      <c r="A305" s="239"/>
      <c r="B305" s="3"/>
      <c r="C305" s="3" t="s">
        <v>1307</v>
      </c>
      <c r="D305" s="3" t="s">
        <v>610</v>
      </c>
      <c r="E305" s="240"/>
      <c r="F305" s="4">
        <v>10380</v>
      </c>
      <c r="G305" s="4">
        <f t="shared" si="43"/>
        <v>726.6</v>
      </c>
      <c r="H305" s="46">
        <f t="shared" si="44"/>
        <v>11106.6</v>
      </c>
      <c r="I305" s="4">
        <f t="shared" si="45"/>
        <v>103.8</v>
      </c>
    </row>
    <row r="306" spans="1:9" s="1" customFormat="1" x14ac:dyDescent="0.3">
      <c r="A306" s="238"/>
      <c r="B306" s="3"/>
      <c r="C306" s="3" t="s">
        <v>1306</v>
      </c>
      <c r="D306" s="3" t="s">
        <v>675</v>
      </c>
      <c r="E306" s="236"/>
      <c r="F306" s="4">
        <v>3655</v>
      </c>
      <c r="G306" s="4">
        <f t="shared" si="43"/>
        <v>255.85000000000002</v>
      </c>
      <c r="H306" s="46">
        <f t="shared" si="44"/>
        <v>3910.85</v>
      </c>
      <c r="I306" s="4">
        <f t="shared" si="45"/>
        <v>36.550000000000004</v>
      </c>
    </row>
    <row r="307" spans="1:9" s="1" customFormat="1" x14ac:dyDescent="0.3">
      <c r="A307" s="237" t="s">
        <v>1332</v>
      </c>
      <c r="B307" s="3"/>
      <c r="C307" s="3" t="s">
        <v>1334</v>
      </c>
      <c r="D307" s="3" t="s">
        <v>1335</v>
      </c>
      <c r="E307" s="235">
        <v>38268.019999999997</v>
      </c>
      <c r="F307" s="4">
        <v>16000</v>
      </c>
      <c r="G307" s="4">
        <f t="shared" si="43"/>
        <v>1120</v>
      </c>
      <c r="H307" s="46">
        <f t="shared" si="44"/>
        <v>17120</v>
      </c>
      <c r="I307" s="4">
        <f t="shared" si="45"/>
        <v>160</v>
      </c>
    </row>
    <row r="308" spans="1:9" s="1" customFormat="1" x14ac:dyDescent="0.3">
      <c r="A308" s="239"/>
      <c r="B308" s="3"/>
      <c r="C308" s="3" t="s">
        <v>1336</v>
      </c>
      <c r="D308" s="3" t="s">
        <v>1335</v>
      </c>
      <c r="E308" s="240"/>
      <c r="F308" s="4">
        <v>5445</v>
      </c>
      <c r="G308" s="4">
        <f t="shared" si="43"/>
        <v>381.15000000000003</v>
      </c>
      <c r="H308" s="46">
        <f t="shared" si="44"/>
        <v>5826.15</v>
      </c>
      <c r="I308" s="4">
        <f t="shared" si="45"/>
        <v>54.45</v>
      </c>
    </row>
    <row r="309" spans="1:9" s="1" customFormat="1" x14ac:dyDescent="0.3">
      <c r="A309" s="239"/>
      <c r="B309" s="3"/>
      <c r="C309" s="3" t="s">
        <v>1337</v>
      </c>
      <c r="D309" s="3" t="s">
        <v>1335</v>
      </c>
      <c r="E309" s="240"/>
      <c r="F309" s="4">
        <v>9500</v>
      </c>
      <c r="G309" s="4">
        <f t="shared" si="43"/>
        <v>665.00000000000011</v>
      </c>
      <c r="H309" s="46">
        <f t="shared" si="44"/>
        <v>10165</v>
      </c>
      <c r="I309" s="4">
        <f t="shared" si="45"/>
        <v>95</v>
      </c>
    </row>
    <row r="310" spans="1:9" s="1" customFormat="1" x14ac:dyDescent="0.3">
      <c r="A310" s="238"/>
      <c r="B310" s="3"/>
      <c r="C310" s="3" t="s">
        <v>1338</v>
      </c>
      <c r="D310" s="3" t="s">
        <v>1335</v>
      </c>
      <c r="E310" s="236"/>
      <c r="F310" s="4">
        <v>5168.22</v>
      </c>
      <c r="G310" s="4">
        <f t="shared" si="43"/>
        <v>361.77540000000005</v>
      </c>
      <c r="H310" s="46">
        <f t="shared" si="44"/>
        <v>5529.9954000000007</v>
      </c>
      <c r="I310" s="4">
        <f t="shared" si="45"/>
        <v>51.682200000000002</v>
      </c>
    </row>
    <row r="311" spans="1:9" s="1" customFormat="1" x14ac:dyDescent="0.3">
      <c r="A311" s="113" t="s">
        <v>1332</v>
      </c>
      <c r="B311" s="3"/>
      <c r="C311" s="3" t="s">
        <v>1340</v>
      </c>
      <c r="D311" s="3" t="s">
        <v>1339</v>
      </c>
      <c r="E311" s="126">
        <v>33810.800000000003</v>
      </c>
      <c r="F311" s="4">
        <f>(E311+10)/1.04</f>
        <v>32520</v>
      </c>
      <c r="G311" s="4">
        <f t="shared" si="43"/>
        <v>2276.4</v>
      </c>
      <c r="H311" s="46">
        <f t="shared" si="44"/>
        <v>34796.400000000001</v>
      </c>
      <c r="I311" s="4">
        <f t="shared" si="45"/>
        <v>325.2</v>
      </c>
    </row>
    <row r="312" spans="1:9" s="1" customFormat="1" x14ac:dyDescent="0.3">
      <c r="A312" s="113" t="s">
        <v>1332</v>
      </c>
      <c r="B312" s="3"/>
      <c r="C312" s="3" t="s">
        <v>1333</v>
      </c>
      <c r="D312" s="3" t="s">
        <v>178</v>
      </c>
      <c r="E312" s="126">
        <v>8150</v>
      </c>
      <c r="F312" s="4">
        <f>(E312+12)/1.06</f>
        <v>7700</v>
      </c>
      <c r="G312" s="4">
        <f t="shared" si="43"/>
        <v>539</v>
      </c>
      <c r="H312" s="46">
        <f t="shared" si="44"/>
        <v>8239</v>
      </c>
      <c r="I312" s="4">
        <f t="shared" si="45"/>
        <v>77</v>
      </c>
    </row>
    <row r="313" spans="1:9" s="1" customFormat="1" x14ac:dyDescent="0.3">
      <c r="A313" s="113" t="s">
        <v>1332</v>
      </c>
      <c r="B313" s="3"/>
      <c r="C313" s="3" t="s">
        <v>1342</v>
      </c>
      <c r="D313" s="3" t="s">
        <v>1341</v>
      </c>
      <c r="E313" s="126">
        <v>4784.3999999999996</v>
      </c>
      <c r="F313" s="4">
        <f>(E313+12)/1.06</f>
        <v>4524.9056603773579</v>
      </c>
      <c r="G313" s="4">
        <f t="shared" ref="G313:G344" si="47">F313*7%</f>
        <v>316.74339622641509</v>
      </c>
      <c r="H313" s="46">
        <f t="shared" ref="H313:H344" si="48">F313+G313</f>
        <v>4841.6490566037728</v>
      </c>
      <c r="I313" s="4">
        <f t="shared" ref="I313:I344" si="49">F313*1%</f>
        <v>45.249056603773582</v>
      </c>
    </row>
    <row r="314" spans="1:9" s="1" customFormat="1" x14ac:dyDescent="0.3">
      <c r="A314" s="3" t="s">
        <v>1312</v>
      </c>
      <c r="B314" s="3"/>
      <c r="C314" s="3" t="s">
        <v>1313</v>
      </c>
      <c r="D314" s="3" t="s">
        <v>506</v>
      </c>
      <c r="E314" s="4">
        <v>7227.8</v>
      </c>
      <c r="F314" s="4">
        <f>(E314+12)/1.06</f>
        <v>6830</v>
      </c>
      <c r="G314" s="4">
        <f t="shared" si="47"/>
        <v>478.1</v>
      </c>
      <c r="H314" s="46">
        <f t="shared" si="48"/>
        <v>7308.1</v>
      </c>
      <c r="I314" s="4">
        <f t="shared" si="49"/>
        <v>68.3</v>
      </c>
    </row>
    <row r="315" spans="1:9" s="1" customFormat="1" x14ac:dyDescent="0.3">
      <c r="A315" s="3" t="s">
        <v>1316</v>
      </c>
      <c r="B315" s="3"/>
      <c r="C315" s="3" t="s">
        <v>1317</v>
      </c>
      <c r="D315" s="3" t="s">
        <v>1197</v>
      </c>
      <c r="E315" s="4">
        <v>13025.01</v>
      </c>
      <c r="F315" s="4">
        <f>(E315+12)/1.06</f>
        <v>12299.066037735849</v>
      </c>
      <c r="G315" s="4">
        <f t="shared" si="47"/>
        <v>860.93462264150946</v>
      </c>
      <c r="H315" s="46">
        <f t="shared" si="48"/>
        <v>13160.000660377358</v>
      </c>
      <c r="I315" s="4">
        <f t="shared" si="49"/>
        <v>122.99066037735849</v>
      </c>
    </row>
    <row r="316" spans="1:9" s="1" customFormat="1" x14ac:dyDescent="0.3">
      <c r="A316" s="237" t="s">
        <v>1316</v>
      </c>
      <c r="B316" s="3"/>
      <c r="C316" s="3" t="s">
        <v>1318</v>
      </c>
      <c r="D316" s="3" t="s">
        <v>693</v>
      </c>
      <c r="E316" s="235">
        <v>19502.599999999999</v>
      </c>
      <c r="F316" s="4">
        <v>17230</v>
      </c>
      <c r="G316" s="4">
        <f t="shared" si="47"/>
        <v>1206.1000000000001</v>
      </c>
      <c r="H316" s="46">
        <f t="shared" si="48"/>
        <v>18436.099999999999</v>
      </c>
      <c r="I316" s="4">
        <f t="shared" si="49"/>
        <v>172.3</v>
      </c>
    </row>
    <row r="317" spans="1:9" s="1" customFormat="1" x14ac:dyDescent="0.3">
      <c r="A317" s="238"/>
      <c r="B317" s="3"/>
      <c r="C317" s="3" t="s">
        <v>1319</v>
      </c>
      <c r="D317" s="3" t="s">
        <v>552</v>
      </c>
      <c r="E317" s="236"/>
      <c r="F317" s="4">
        <v>1180</v>
      </c>
      <c r="G317" s="4">
        <f t="shared" si="47"/>
        <v>82.600000000000009</v>
      </c>
      <c r="H317" s="46">
        <f t="shared" si="48"/>
        <v>1262.5999999999999</v>
      </c>
      <c r="I317" s="4">
        <f t="shared" si="49"/>
        <v>11.8</v>
      </c>
    </row>
    <row r="318" spans="1:9" s="1" customFormat="1" x14ac:dyDescent="0.3">
      <c r="A318" s="250" t="s">
        <v>1316</v>
      </c>
      <c r="B318" s="3"/>
      <c r="C318" s="3" t="s">
        <v>1320</v>
      </c>
      <c r="D318" s="3" t="s">
        <v>638</v>
      </c>
      <c r="E318" s="235">
        <v>79151.100000000006</v>
      </c>
      <c r="F318" s="4">
        <v>9500</v>
      </c>
      <c r="G318" s="4">
        <f t="shared" si="47"/>
        <v>665.00000000000011</v>
      </c>
      <c r="H318" s="46">
        <f t="shared" si="48"/>
        <v>10165</v>
      </c>
      <c r="I318" s="4">
        <f t="shared" si="49"/>
        <v>95</v>
      </c>
    </row>
    <row r="319" spans="1:9" s="1" customFormat="1" x14ac:dyDescent="0.3">
      <c r="A319" s="251"/>
      <c r="B319" s="3"/>
      <c r="C319" s="3" t="s">
        <v>1321</v>
      </c>
      <c r="D319" s="3" t="s">
        <v>1322</v>
      </c>
      <c r="E319" s="240"/>
      <c r="F319" s="4">
        <v>20747.68</v>
      </c>
      <c r="G319" s="4">
        <f t="shared" si="47"/>
        <v>1452.3376000000001</v>
      </c>
      <c r="H319" s="46">
        <f t="shared" si="48"/>
        <v>22200.017599999999</v>
      </c>
      <c r="I319" s="4">
        <f t="shared" si="49"/>
        <v>207.4768</v>
      </c>
    </row>
    <row r="320" spans="1:9" s="1" customFormat="1" x14ac:dyDescent="0.3">
      <c r="A320" s="251"/>
      <c r="B320" s="3"/>
      <c r="C320" s="3" t="s">
        <v>1323</v>
      </c>
      <c r="D320" s="3" t="s">
        <v>704</v>
      </c>
      <c r="E320" s="240"/>
      <c r="F320" s="4">
        <v>20959.490000000002</v>
      </c>
      <c r="G320" s="4">
        <f t="shared" si="47"/>
        <v>1467.1643000000001</v>
      </c>
      <c r="H320" s="46">
        <f t="shared" si="48"/>
        <v>22426.654300000002</v>
      </c>
      <c r="I320" s="4">
        <f t="shared" si="49"/>
        <v>209.59490000000002</v>
      </c>
    </row>
    <row r="321" spans="1:9" s="1" customFormat="1" x14ac:dyDescent="0.3">
      <c r="A321" s="252"/>
      <c r="B321" s="3"/>
      <c r="C321" s="3" t="s">
        <v>1324</v>
      </c>
      <c r="D321" s="3" t="s">
        <v>642</v>
      </c>
      <c r="E321" s="236"/>
      <c r="F321" s="4">
        <v>23475</v>
      </c>
      <c r="G321" s="4">
        <f t="shared" si="47"/>
        <v>1643.2500000000002</v>
      </c>
      <c r="H321" s="46">
        <f t="shared" si="48"/>
        <v>25118.25</v>
      </c>
      <c r="I321" s="4">
        <f t="shared" si="49"/>
        <v>234.75</v>
      </c>
    </row>
    <row r="322" spans="1:9" s="1" customFormat="1" x14ac:dyDescent="0.3">
      <c r="A322" s="3" t="s">
        <v>1327</v>
      </c>
      <c r="B322" s="3"/>
      <c r="C322" s="3"/>
      <c r="D322" s="3" t="s">
        <v>865</v>
      </c>
      <c r="E322" s="4">
        <v>3138</v>
      </c>
      <c r="F322" s="4">
        <f t="shared" ref="F322:F339" si="50">(E322+12)/1.06</f>
        <v>2971.6981132075471</v>
      </c>
      <c r="G322" s="4">
        <f t="shared" si="47"/>
        <v>208.01886792452831</v>
      </c>
      <c r="H322" s="46">
        <f t="shared" si="48"/>
        <v>3179.7169811320755</v>
      </c>
      <c r="I322" s="4">
        <f t="shared" si="49"/>
        <v>29.716981132075471</v>
      </c>
    </row>
    <row r="323" spans="1:9" s="1" customFormat="1" x14ac:dyDescent="0.3">
      <c r="A323" s="3" t="s">
        <v>1327</v>
      </c>
      <c r="B323" s="3"/>
      <c r="C323" s="3" t="s">
        <v>1328</v>
      </c>
      <c r="D323" s="3" t="s">
        <v>662</v>
      </c>
      <c r="E323" s="4">
        <v>46023.8</v>
      </c>
      <c r="F323" s="4">
        <f t="shared" si="50"/>
        <v>43430</v>
      </c>
      <c r="G323" s="4">
        <f t="shared" si="47"/>
        <v>3040.1000000000004</v>
      </c>
      <c r="H323" s="46">
        <f t="shared" si="48"/>
        <v>46470.1</v>
      </c>
      <c r="I323" s="4">
        <f t="shared" si="49"/>
        <v>434.3</v>
      </c>
    </row>
    <row r="324" spans="1:9" s="1" customFormat="1" x14ac:dyDescent="0.3">
      <c r="A324" s="3" t="s">
        <v>1345</v>
      </c>
      <c r="B324" s="3"/>
      <c r="C324" s="3" t="s">
        <v>1346</v>
      </c>
      <c r="D324" s="3" t="s">
        <v>246</v>
      </c>
      <c r="E324" s="4">
        <v>5476.22</v>
      </c>
      <c r="F324" s="4">
        <f t="shared" si="50"/>
        <v>5177.566037735849</v>
      </c>
      <c r="G324" s="4">
        <f t="shared" si="47"/>
        <v>362.42962264150947</v>
      </c>
      <c r="H324" s="46">
        <f t="shared" si="48"/>
        <v>5539.9956603773589</v>
      </c>
      <c r="I324" s="4">
        <f t="shared" si="49"/>
        <v>51.775660377358491</v>
      </c>
    </row>
    <row r="325" spans="1:9" s="1" customFormat="1" x14ac:dyDescent="0.3">
      <c r="A325" s="3" t="s">
        <v>1345</v>
      </c>
      <c r="B325" s="3"/>
      <c r="C325" s="3" t="s">
        <v>1347</v>
      </c>
      <c r="D325" s="3" t="s">
        <v>1077</v>
      </c>
      <c r="E325" s="4">
        <v>21776.3</v>
      </c>
      <c r="F325" s="4">
        <f t="shared" si="50"/>
        <v>20555</v>
      </c>
      <c r="G325" s="4">
        <f t="shared" si="47"/>
        <v>1438.8500000000001</v>
      </c>
      <c r="H325" s="46">
        <f t="shared" si="48"/>
        <v>21993.85</v>
      </c>
      <c r="I325" s="4">
        <f t="shared" si="49"/>
        <v>205.55</v>
      </c>
    </row>
    <row r="326" spans="1:9" s="1" customFormat="1" x14ac:dyDescent="0.3">
      <c r="A326" s="3" t="s">
        <v>1348</v>
      </c>
      <c r="B326" s="3"/>
      <c r="C326" s="3" t="s">
        <v>1349</v>
      </c>
      <c r="D326" s="3" t="s">
        <v>1350</v>
      </c>
      <c r="E326" s="4">
        <v>11677.72</v>
      </c>
      <c r="F326" s="4">
        <f t="shared" si="50"/>
        <v>11028.037735849055</v>
      </c>
      <c r="G326" s="4">
        <f t="shared" si="47"/>
        <v>771.96264150943398</v>
      </c>
      <c r="H326" s="46">
        <f t="shared" si="48"/>
        <v>11800.000377358489</v>
      </c>
      <c r="I326" s="4">
        <f t="shared" si="49"/>
        <v>110.28037735849055</v>
      </c>
    </row>
    <row r="327" spans="1:9" s="1" customFormat="1" x14ac:dyDescent="0.3">
      <c r="A327" s="3" t="s">
        <v>1348</v>
      </c>
      <c r="B327" s="3"/>
      <c r="C327" s="3" t="s">
        <v>1351</v>
      </c>
      <c r="D327" s="3" t="s">
        <v>1352</v>
      </c>
      <c r="E327" s="4">
        <v>1919.78</v>
      </c>
      <c r="F327" s="4">
        <f t="shared" si="50"/>
        <v>1822.4339622641508</v>
      </c>
      <c r="G327" s="4">
        <f t="shared" si="47"/>
        <v>127.57037735849056</v>
      </c>
      <c r="H327" s="46">
        <f t="shared" si="48"/>
        <v>1950.0043396226413</v>
      </c>
      <c r="I327" s="4">
        <f t="shared" si="49"/>
        <v>18.224339622641509</v>
      </c>
    </row>
    <row r="328" spans="1:9" s="1" customFormat="1" x14ac:dyDescent="0.3">
      <c r="A328" s="3" t="s">
        <v>1348</v>
      </c>
      <c r="B328" s="3"/>
      <c r="C328" s="3" t="s">
        <v>1353</v>
      </c>
      <c r="D328" s="3" t="s">
        <v>1354</v>
      </c>
      <c r="E328" s="4">
        <v>2117.91</v>
      </c>
      <c r="F328" s="4">
        <f t="shared" si="50"/>
        <v>2009.3490566037733</v>
      </c>
      <c r="G328" s="4">
        <f t="shared" si="47"/>
        <v>140.65443396226414</v>
      </c>
      <c r="H328" s="46">
        <f t="shared" si="48"/>
        <v>2150.0034905660373</v>
      </c>
      <c r="I328" s="4">
        <f t="shared" si="49"/>
        <v>20.093490566037733</v>
      </c>
    </row>
    <row r="329" spans="1:9" s="1" customFormat="1" x14ac:dyDescent="0.3">
      <c r="A329" s="3" t="s">
        <v>1355</v>
      </c>
      <c r="B329" s="3"/>
      <c r="C329" s="3"/>
      <c r="D329" s="3" t="s">
        <v>1362</v>
      </c>
      <c r="E329" s="4">
        <v>13190.72</v>
      </c>
      <c r="F329" s="4">
        <f t="shared" si="50"/>
        <v>12455.396226415092</v>
      </c>
      <c r="G329" s="4">
        <f t="shared" si="47"/>
        <v>871.87773584905653</v>
      </c>
      <c r="H329" s="46">
        <f t="shared" si="48"/>
        <v>13327.273962264149</v>
      </c>
      <c r="I329" s="4">
        <f t="shared" si="49"/>
        <v>124.55396226415093</v>
      </c>
    </row>
    <row r="330" spans="1:9" s="1" customFormat="1" x14ac:dyDescent="0.3">
      <c r="A330" s="3" t="s">
        <v>1355</v>
      </c>
      <c r="B330" s="3"/>
      <c r="C330" s="3" t="s">
        <v>1356</v>
      </c>
      <c r="D330" s="3" t="s">
        <v>1096</v>
      </c>
      <c r="E330" s="4">
        <v>31641.98</v>
      </c>
      <c r="F330" s="4">
        <f t="shared" si="50"/>
        <v>29862.245283018867</v>
      </c>
      <c r="G330" s="4">
        <f t="shared" si="47"/>
        <v>2090.357169811321</v>
      </c>
      <c r="H330" s="46">
        <f t="shared" si="48"/>
        <v>31952.602452830186</v>
      </c>
      <c r="I330" s="4">
        <f t="shared" si="49"/>
        <v>298.62245283018865</v>
      </c>
    </row>
    <row r="331" spans="1:9" s="1" customFormat="1" x14ac:dyDescent="0.3">
      <c r="A331" s="3" t="s">
        <v>1355</v>
      </c>
      <c r="B331" s="3"/>
      <c r="C331" s="3" t="s">
        <v>1357</v>
      </c>
      <c r="D331" s="3" t="s">
        <v>182</v>
      </c>
      <c r="E331" s="4">
        <v>39006.6</v>
      </c>
      <c r="F331" s="4">
        <f t="shared" si="50"/>
        <v>36810</v>
      </c>
      <c r="G331" s="4">
        <f t="shared" si="47"/>
        <v>2576.7000000000003</v>
      </c>
      <c r="H331" s="46">
        <f t="shared" si="48"/>
        <v>39386.699999999997</v>
      </c>
      <c r="I331" s="4">
        <f t="shared" si="49"/>
        <v>368.1</v>
      </c>
    </row>
    <row r="332" spans="1:9" s="1" customFormat="1" x14ac:dyDescent="0.3">
      <c r="A332" s="3" t="s">
        <v>1355</v>
      </c>
      <c r="B332" s="3"/>
      <c r="C332" s="3" t="s">
        <v>1358</v>
      </c>
      <c r="D332" s="3" t="s">
        <v>280</v>
      </c>
      <c r="E332" s="4">
        <v>40806.019999999997</v>
      </c>
      <c r="F332" s="4">
        <f t="shared" si="50"/>
        <v>38507.566037735844</v>
      </c>
      <c r="G332" s="4">
        <f t="shared" si="47"/>
        <v>2695.5296226415094</v>
      </c>
      <c r="H332" s="46">
        <f t="shared" si="48"/>
        <v>41203.095660377352</v>
      </c>
      <c r="I332" s="4">
        <f t="shared" si="49"/>
        <v>385.07566037735842</v>
      </c>
    </row>
    <row r="333" spans="1:9" s="1" customFormat="1" x14ac:dyDescent="0.3">
      <c r="A333" s="3" t="s">
        <v>1355</v>
      </c>
      <c r="B333" s="3"/>
      <c r="C333" s="3" t="s">
        <v>1359</v>
      </c>
      <c r="D333" s="3" t="s">
        <v>160</v>
      </c>
      <c r="E333" s="4">
        <v>69147.7</v>
      </c>
      <c r="F333" s="4">
        <f t="shared" si="50"/>
        <v>65244.999999999993</v>
      </c>
      <c r="G333" s="4">
        <f t="shared" si="47"/>
        <v>4567.1499999999996</v>
      </c>
      <c r="H333" s="46">
        <f t="shared" si="48"/>
        <v>69812.149999999994</v>
      </c>
      <c r="I333" s="4">
        <f t="shared" si="49"/>
        <v>652.44999999999993</v>
      </c>
    </row>
    <row r="334" spans="1:9" s="1" customFormat="1" x14ac:dyDescent="0.3">
      <c r="A334" s="3" t="s">
        <v>1355</v>
      </c>
      <c r="B334" s="3"/>
      <c r="C334" s="3" t="s">
        <v>1360</v>
      </c>
      <c r="D334" s="3" t="s">
        <v>132</v>
      </c>
      <c r="E334" s="127">
        <v>64772.22</v>
      </c>
      <c r="F334" s="4">
        <f t="shared" si="50"/>
        <v>61117.188679245279</v>
      </c>
      <c r="G334" s="4">
        <f t="shared" si="47"/>
        <v>4278.2032075471698</v>
      </c>
      <c r="H334" s="46">
        <f t="shared" si="48"/>
        <v>65395.391886792451</v>
      </c>
      <c r="I334" s="4">
        <f t="shared" si="49"/>
        <v>611.17188679245282</v>
      </c>
    </row>
    <row r="335" spans="1:9" s="1" customFormat="1" x14ac:dyDescent="0.3">
      <c r="A335" s="3" t="s">
        <v>1355</v>
      </c>
      <c r="B335" s="3"/>
      <c r="C335" s="3" t="s">
        <v>1361</v>
      </c>
      <c r="D335" s="3" t="s">
        <v>387</v>
      </c>
      <c r="E335" s="4">
        <v>15220.2</v>
      </c>
      <c r="F335" s="4">
        <f t="shared" si="50"/>
        <v>14370</v>
      </c>
      <c r="G335" s="4">
        <f t="shared" si="47"/>
        <v>1005.9000000000001</v>
      </c>
      <c r="H335" s="46">
        <f t="shared" si="48"/>
        <v>15375.9</v>
      </c>
      <c r="I335" s="4">
        <f t="shared" si="49"/>
        <v>143.70000000000002</v>
      </c>
    </row>
    <row r="336" spans="1:9" s="1" customFormat="1" x14ac:dyDescent="0.3">
      <c r="A336" s="3" t="s">
        <v>1363</v>
      </c>
      <c r="B336" s="3"/>
      <c r="C336" s="3" t="s">
        <v>1369</v>
      </c>
      <c r="D336" s="3" t="s">
        <v>284</v>
      </c>
      <c r="E336" s="4">
        <v>30485.09</v>
      </c>
      <c r="F336" s="4">
        <f t="shared" si="50"/>
        <v>28770.83962264151</v>
      </c>
      <c r="G336" s="4">
        <f t="shared" si="47"/>
        <v>2013.9587735849059</v>
      </c>
      <c r="H336" s="46">
        <f t="shared" si="48"/>
        <v>30784.798396226415</v>
      </c>
      <c r="I336" s="4">
        <f t="shared" si="49"/>
        <v>287.70839622641512</v>
      </c>
    </row>
    <row r="337" spans="1:9" s="1" customFormat="1" x14ac:dyDescent="0.3">
      <c r="A337" s="3" t="s">
        <v>1363</v>
      </c>
      <c r="B337" s="3"/>
      <c r="C337" s="3" t="s">
        <v>1364</v>
      </c>
      <c r="D337" s="3" t="s">
        <v>1365</v>
      </c>
      <c r="E337" s="4">
        <v>12458.9</v>
      </c>
      <c r="F337" s="4">
        <f t="shared" si="50"/>
        <v>11764.999999999998</v>
      </c>
      <c r="G337" s="4">
        <f t="shared" si="47"/>
        <v>823.55</v>
      </c>
      <c r="H337" s="46">
        <f t="shared" si="48"/>
        <v>12588.549999999997</v>
      </c>
      <c r="I337" s="4">
        <f t="shared" si="49"/>
        <v>117.64999999999998</v>
      </c>
    </row>
    <row r="338" spans="1:9" s="1" customFormat="1" x14ac:dyDescent="0.3">
      <c r="A338" s="3" t="s">
        <v>1363</v>
      </c>
      <c r="B338" s="3"/>
      <c r="C338" s="3" t="s">
        <v>1366</v>
      </c>
      <c r="D338" s="3" t="s">
        <v>1367</v>
      </c>
      <c r="E338" s="4">
        <v>44873.7</v>
      </c>
      <c r="F338" s="4">
        <f t="shared" si="50"/>
        <v>42344.999999999993</v>
      </c>
      <c r="G338" s="4">
        <f t="shared" si="47"/>
        <v>2964.1499999999996</v>
      </c>
      <c r="H338" s="46">
        <f t="shared" si="48"/>
        <v>45309.149999999994</v>
      </c>
      <c r="I338" s="4">
        <f t="shared" si="49"/>
        <v>423.44999999999993</v>
      </c>
    </row>
    <row r="339" spans="1:9" s="1" customFormat="1" x14ac:dyDescent="0.3">
      <c r="A339" s="3" t="s">
        <v>1363</v>
      </c>
      <c r="B339" s="3"/>
      <c r="C339" s="3" t="s">
        <v>1368</v>
      </c>
      <c r="D339" s="3" t="s">
        <v>862</v>
      </c>
      <c r="E339" s="4">
        <v>5466.32</v>
      </c>
      <c r="F339" s="4">
        <f t="shared" si="50"/>
        <v>5168.2264150943392</v>
      </c>
      <c r="G339" s="4">
        <f t="shared" si="47"/>
        <v>361.77584905660376</v>
      </c>
      <c r="H339" s="46">
        <f t="shared" si="48"/>
        <v>5530.0022641509431</v>
      </c>
      <c r="I339" s="4">
        <f t="shared" si="49"/>
        <v>51.682264150943396</v>
      </c>
    </row>
    <row r="340" spans="1:9" s="1" customFormat="1" x14ac:dyDescent="0.3">
      <c r="A340" s="250" t="s">
        <v>1370</v>
      </c>
      <c r="B340" s="3"/>
      <c r="C340" s="3" t="s">
        <v>1373</v>
      </c>
      <c r="D340" s="3" t="s">
        <v>1374</v>
      </c>
      <c r="E340" s="265">
        <v>71641.06</v>
      </c>
      <c r="F340" s="4">
        <v>36869.54</v>
      </c>
      <c r="G340" s="4">
        <f t="shared" si="47"/>
        <v>2580.8678000000004</v>
      </c>
      <c r="H340" s="46">
        <f t="shared" si="48"/>
        <v>39450.407800000001</v>
      </c>
      <c r="I340" s="4">
        <f t="shared" si="49"/>
        <v>368.69540000000001</v>
      </c>
    </row>
    <row r="341" spans="1:9" s="1" customFormat="1" x14ac:dyDescent="0.3">
      <c r="A341" s="252"/>
      <c r="B341" s="3"/>
      <c r="C341" s="3" t="s">
        <v>1375</v>
      </c>
      <c r="D341" s="3" t="s">
        <v>1376</v>
      </c>
      <c r="E341" s="266"/>
      <c r="F341" s="4">
        <v>30727.68</v>
      </c>
      <c r="G341" s="4">
        <f t="shared" si="47"/>
        <v>2150.9376000000002</v>
      </c>
      <c r="H341" s="46">
        <f t="shared" si="48"/>
        <v>32878.617599999998</v>
      </c>
      <c r="I341" s="4">
        <f t="shared" si="49"/>
        <v>307.27680000000004</v>
      </c>
    </row>
    <row r="342" spans="1:9" s="1" customFormat="1" x14ac:dyDescent="0.3">
      <c r="A342" s="3" t="s">
        <v>1370</v>
      </c>
      <c r="B342" s="3"/>
      <c r="C342" s="3" t="s">
        <v>1377</v>
      </c>
      <c r="D342" s="3" t="s">
        <v>1367</v>
      </c>
      <c r="E342" s="4">
        <v>4948.8</v>
      </c>
      <c r="F342" s="4">
        <f>(E342+12)/1.06</f>
        <v>4680</v>
      </c>
      <c r="G342" s="4">
        <f t="shared" si="47"/>
        <v>327.60000000000002</v>
      </c>
      <c r="H342" s="46">
        <f t="shared" si="48"/>
        <v>5007.6000000000004</v>
      </c>
      <c r="I342" s="4">
        <f t="shared" si="49"/>
        <v>46.800000000000004</v>
      </c>
    </row>
    <row r="343" spans="1:9" s="1" customFormat="1" x14ac:dyDescent="0.3">
      <c r="A343" s="250" t="s">
        <v>1370</v>
      </c>
      <c r="B343" s="3"/>
      <c r="C343" s="3" t="s">
        <v>1378</v>
      </c>
      <c r="D343" s="3" t="s">
        <v>808</v>
      </c>
      <c r="E343" s="265">
        <v>98781.22</v>
      </c>
      <c r="F343" s="4">
        <v>15380</v>
      </c>
      <c r="G343" s="4">
        <f t="shared" si="47"/>
        <v>1076.6000000000001</v>
      </c>
      <c r="H343" s="46">
        <f t="shared" si="48"/>
        <v>16456.599999999999</v>
      </c>
      <c r="I343" s="4">
        <f t="shared" si="49"/>
        <v>153.80000000000001</v>
      </c>
    </row>
    <row r="344" spans="1:9" s="1" customFormat="1" x14ac:dyDescent="0.3">
      <c r="A344" s="251"/>
      <c r="B344" s="3"/>
      <c r="C344" s="3" t="s">
        <v>1379</v>
      </c>
      <c r="D344" s="3" t="s">
        <v>640</v>
      </c>
      <c r="E344" s="267"/>
      <c r="F344" s="4">
        <v>27921.439999999999</v>
      </c>
      <c r="G344" s="4">
        <f t="shared" si="47"/>
        <v>1954.5008</v>
      </c>
      <c r="H344" s="46">
        <f t="shared" si="48"/>
        <v>29875.9408</v>
      </c>
      <c r="I344" s="4">
        <f t="shared" si="49"/>
        <v>279.21440000000001</v>
      </c>
    </row>
    <row r="345" spans="1:9" s="1" customFormat="1" x14ac:dyDescent="0.3">
      <c r="A345" s="251"/>
      <c r="B345" s="3"/>
      <c r="C345" s="3" t="s">
        <v>1380</v>
      </c>
      <c r="D345" s="3" t="s">
        <v>640</v>
      </c>
      <c r="E345" s="267"/>
      <c r="F345" s="4">
        <v>16118.22</v>
      </c>
      <c r="G345" s="4">
        <f t="shared" ref="G345:G376" si="51">F345*7%</f>
        <v>1128.2754</v>
      </c>
      <c r="H345" s="46">
        <f t="shared" ref="H345:H376" si="52">F345+G345</f>
        <v>17246.4954</v>
      </c>
      <c r="I345" s="4">
        <f t="shared" ref="I345:I376" si="53">F345*1%</f>
        <v>161.18219999999999</v>
      </c>
    </row>
    <row r="346" spans="1:9" s="1" customFormat="1" x14ac:dyDescent="0.3">
      <c r="A346" s="251"/>
      <c r="B346" s="3"/>
      <c r="C346" s="3" t="s">
        <v>1381</v>
      </c>
      <c r="D346" s="3" t="s">
        <v>810</v>
      </c>
      <c r="E346" s="267"/>
      <c r="F346" s="4">
        <v>16024.49</v>
      </c>
      <c r="G346" s="4">
        <f t="shared" si="51"/>
        <v>1121.7143000000001</v>
      </c>
      <c r="H346" s="46">
        <f t="shared" si="52"/>
        <v>17146.204300000001</v>
      </c>
      <c r="I346" s="4">
        <f t="shared" si="53"/>
        <v>160.2449</v>
      </c>
    </row>
    <row r="347" spans="1:9" s="1" customFormat="1" x14ac:dyDescent="0.3">
      <c r="A347" s="252"/>
      <c r="B347" s="3"/>
      <c r="C347" s="3" t="s">
        <v>1382</v>
      </c>
      <c r="D347" s="3" t="s">
        <v>810</v>
      </c>
      <c r="E347" s="266"/>
      <c r="F347" s="4">
        <v>17757</v>
      </c>
      <c r="G347" s="4">
        <f t="shared" si="51"/>
        <v>1242.99</v>
      </c>
      <c r="H347" s="46">
        <f t="shared" si="52"/>
        <v>18999.990000000002</v>
      </c>
      <c r="I347" s="4">
        <f t="shared" si="53"/>
        <v>177.57</v>
      </c>
    </row>
    <row r="348" spans="1:9" s="1" customFormat="1" x14ac:dyDescent="0.3">
      <c r="A348" s="3" t="s">
        <v>1383</v>
      </c>
      <c r="B348" s="3"/>
      <c r="C348" s="3"/>
      <c r="D348" s="3" t="s">
        <v>973</v>
      </c>
      <c r="E348" s="4">
        <v>23590.22</v>
      </c>
      <c r="F348" s="4">
        <f>(E348+10)/1.04</f>
        <v>22692.51923076923</v>
      </c>
      <c r="G348" s="4">
        <f t="shared" si="51"/>
        <v>1588.4763461538462</v>
      </c>
      <c r="H348" s="46">
        <f t="shared" si="52"/>
        <v>24280.995576923076</v>
      </c>
      <c r="I348" s="4">
        <f t="shared" si="53"/>
        <v>226.9251923076923</v>
      </c>
    </row>
    <row r="349" spans="1:9" s="1" customFormat="1" x14ac:dyDescent="0.3">
      <c r="A349" s="3" t="s">
        <v>1386</v>
      </c>
      <c r="B349" s="3"/>
      <c r="C349" s="3" t="s">
        <v>1387</v>
      </c>
      <c r="D349" s="3" t="s">
        <v>474</v>
      </c>
      <c r="E349" s="4">
        <v>31629</v>
      </c>
      <c r="F349" s="4">
        <f>(E349+12)/1.06</f>
        <v>29850</v>
      </c>
      <c r="G349" s="4">
        <f t="shared" si="51"/>
        <v>2089.5</v>
      </c>
      <c r="H349" s="46">
        <f t="shared" si="52"/>
        <v>31939.5</v>
      </c>
      <c r="I349" s="4">
        <f t="shared" si="53"/>
        <v>298.5</v>
      </c>
    </row>
    <row r="350" spans="1:9" s="1" customFormat="1" x14ac:dyDescent="0.3">
      <c r="A350" s="250" t="s">
        <v>1390</v>
      </c>
      <c r="B350" s="3"/>
      <c r="C350" s="3" t="s">
        <v>1391</v>
      </c>
      <c r="D350" s="3" t="s">
        <v>223</v>
      </c>
      <c r="E350" s="268">
        <v>82888.72</v>
      </c>
      <c r="F350" s="4">
        <v>45240</v>
      </c>
      <c r="G350" s="4">
        <f t="shared" si="51"/>
        <v>3166.8</v>
      </c>
      <c r="H350" s="46">
        <f t="shared" si="52"/>
        <v>48406.8</v>
      </c>
      <c r="I350" s="4">
        <f t="shared" si="53"/>
        <v>452.40000000000003</v>
      </c>
    </row>
    <row r="351" spans="1:9" s="1" customFormat="1" x14ac:dyDescent="0.3">
      <c r="A351" s="251"/>
      <c r="B351" s="3"/>
      <c r="C351" s="3" t="s">
        <v>1392</v>
      </c>
      <c r="D351" s="3" t="s">
        <v>223</v>
      </c>
      <c r="E351" s="269"/>
      <c r="F351" s="4">
        <v>23623.22</v>
      </c>
      <c r="G351" s="4">
        <f t="shared" si="51"/>
        <v>1653.6254000000001</v>
      </c>
      <c r="H351" s="46">
        <f t="shared" si="52"/>
        <v>25276.845400000002</v>
      </c>
      <c r="I351" s="4">
        <f t="shared" si="53"/>
        <v>236.23220000000001</v>
      </c>
    </row>
    <row r="352" spans="1:9" s="1" customFormat="1" x14ac:dyDescent="0.3">
      <c r="A352" s="252"/>
      <c r="B352" s="3"/>
      <c r="C352" s="3" t="s">
        <v>1393</v>
      </c>
      <c r="D352" s="3" t="s">
        <v>218</v>
      </c>
      <c r="E352" s="270"/>
      <c r="F352" s="4">
        <v>9345</v>
      </c>
      <c r="G352" s="4">
        <f t="shared" si="51"/>
        <v>654.15000000000009</v>
      </c>
      <c r="H352" s="46">
        <f t="shared" si="52"/>
        <v>9999.15</v>
      </c>
      <c r="I352" s="4">
        <f t="shared" si="53"/>
        <v>93.45</v>
      </c>
    </row>
    <row r="353" spans="1:9" s="1" customFormat="1" x14ac:dyDescent="0.3">
      <c r="A353" s="3" t="s">
        <v>1390</v>
      </c>
      <c r="B353" s="3"/>
      <c r="C353" s="3" t="s">
        <v>1394</v>
      </c>
      <c r="D353" s="1" t="s">
        <v>1395</v>
      </c>
      <c r="E353" s="4">
        <v>14610.06</v>
      </c>
      <c r="F353" s="4">
        <f t="shared" ref="F353:F372" si="54">(E353+12)/1.06</f>
        <v>13794.396226415092</v>
      </c>
      <c r="G353" s="4">
        <f t="shared" si="51"/>
        <v>965.60773584905655</v>
      </c>
      <c r="H353" s="46">
        <f t="shared" si="52"/>
        <v>14760.003962264149</v>
      </c>
      <c r="I353" s="4">
        <f t="shared" si="53"/>
        <v>137.94396226415094</v>
      </c>
    </row>
    <row r="354" spans="1:9" s="1" customFormat="1" x14ac:dyDescent="0.3">
      <c r="A354" s="3" t="s">
        <v>1390</v>
      </c>
      <c r="B354" s="3"/>
      <c r="C354" s="3" t="s">
        <v>1396</v>
      </c>
      <c r="D354" s="3" t="s">
        <v>1397</v>
      </c>
      <c r="E354" s="4">
        <v>13262.77</v>
      </c>
      <c r="F354" s="4">
        <f t="shared" si="54"/>
        <v>12523.367924528302</v>
      </c>
      <c r="G354" s="4">
        <f t="shared" si="51"/>
        <v>876.63575471698118</v>
      </c>
      <c r="H354" s="46">
        <f t="shared" si="52"/>
        <v>13400.003679245283</v>
      </c>
      <c r="I354" s="4">
        <f t="shared" si="53"/>
        <v>125.23367924528303</v>
      </c>
    </row>
    <row r="355" spans="1:9" s="1" customFormat="1" x14ac:dyDescent="0.3">
      <c r="A355" s="3" t="s">
        <v>1403</v>
      </c>
      <c r="B355" s="3"/>
      <c r="C355" s="3" t="s">
        <v>1404</v>
      </c>
      <c r="D355" s="3" t="s">
        <v>162</v>
      </c>
      <c r="E355" s="4">
        <v>28295.3</v>
      </c>
      <c r="F355" s="4">
        <f t="shared" si="54"/>
        <v>26704.999999999996</v>
      </c>
      <c r="G355" s="4">
        <f t="shared" si="51"/>
        <v>1869.35</v>
      </c>
      <c r="H355" s="46">
        <f t="shared" si="52"/>
        <v>28574.349999999995</v>
      </c>
      <c r="I355" s="4">
        <f t="shared" si="53"/>
        <v>267.04999999999995</v>
      </c>
    </row>
    <row r="356" spans="1:9" s="1" customFormat="1" x14ac:dyDescent="0.3">
      <c r="A356" s="3" t="s">
        <v>1405</v>
      </c>
      <c r="B356" s="3"/>
      <c r="C356" s="3" t="s">
        <v>1439</v>
      </c>
      <c r="D356" s="3" t="s">
        <v>1440</v>
      </c>
      <c r="E356" s="4">
        <v>13262.77</v>
      </c>
      <c r="F356" s="4">
        <f t="shared" si="54"/>
        <v>12523.367924528302</v>
      </c>
      <c r="G356" s="4">
        <f t="shared" si="51"/>
        <v>876.63575471698118</v>
      </c>
      <c r="H356" s="46">
        <f t="shared" si="52"/>
        <v>13400.003679245283</v>
      </c>
      <c r="I356" s="4">
        <f t="shared" si="53"/>
        <v>125.23367924528303</v>
      </c>
    </row>
    <row r="357" spans="1:9" s="1" customFormat="1" x14ac:dyDescent="0.3">
      <c r="A357" s="3" t="s">
        <v>1405</v>
      </c>
      <c r="B357" s="3"/>
      <c r="C357" s="3" t="s">
        <v>1408</v>
      </c>
      <c r="D357" s="3" t="s">
        <v>1409</v>
      </c>
      <c r="E357" s="4">
        <v>14694.87</v>
      </c>
      <c r="F357" s="4">
        <f t="shared" si="54"/>
        <v>13874.405660377359</v>
      </c>
      <c r="G357" s="4">
        <f t="shared" si="51"/>
        <v>971.20839622641518</v>
      </c>
      <c r="H357" s="46">
        <f t="shared" si="52"/>
        <v>14845.614056603774</v>
      </c>
      <c r="I357" s="4">
        <f t="shared" si="53"/>
        <v>138.7440566037736</v>
      </c>
    </row>
    <row r="358" spans="1:9" s="1" customFormat="1" x14ac:dyDescent="0.3">
      <c r="A358" s="3" t="s">
        <v>1405</v>
      </c>
      <c r="B358" s="3"/>
      <c r="C358" s="3" t="s">
        <v>1410</v>
      </c>
      <c r="D358" s="3" t="s">
        <v>1411</v>
      </c>
      <c r="E358" s="4">
        <v>14610.06</v>
      </c>
      <c r="F358" s="4">
        <f t="shared" si="54"/>
        <v>13794.396226415092</v>
      </c>
      <c r="G358" s="4">
        <f t="shared" si="51"/>
        <v>965.60773584905655</v>
      </c>
      <c r="H358" s="46">
        <f t="shared" si="52"/>
        <v>14760.003962264149</v>
      </c>
      <c r="I358" s="4">
        <f t="shared" si="53"/>
        <v>137.94396226415094</v>
      </c>
    </row>
    <row r="359" spans="1:9" s="1" customFormat="1" x14ac:dyDescent="0.3">
      <c r="A359" s="3" t="s">
        <v>1412</v>
      </c>
      <c r="B359" s="3"/>
      <c r="C359" s="3" t="s">
        <v>1413</v>
      </c>
      <c r="D359" s="3" t="s">
        <v>1415</v>
      </c>
      <c r="E359" s="4">
        <v>14451.55</v>
      </c>
      <c r="F359" s="4">
        <f t="shared" si="54"/>
        <v>13644.858490566035</v>
      </c>
      <c r="G359" s="4">
        <f t="shared" si="51"/>
        <v>955.14009433962258</v>
      </c>
      <c r="H359" s="46">
        <f t="shared" si="52"/>
        <v>14599.998584905657</v>
      </c>
      <c r="I359" s="4">
        <f t="shared" si="53"/>
        <v>136.44858490566037</v>
      </c>
    </row>
    <row r="360" spans="1:9" s="1" customFormat="1" x14ac:dyDescent="0.3">
      <c r="A360" s="3" t="s">
        <v>1412</v>
      </c>
      <c r="B360" s="3"/>
      <c r="C360" s="3" t="s">
        <v>1441</v>
      </c>
      <c r="D360" s="3" t="s">
        <v>1442</v>
      </c>
      <c r="E360" s="4">
        <v>14610.06</v>
      </c>
      <c r="F360" s="4">
        <f t="shared" si="54"/>
        <v>13794.396226415092</v>
      </c>
      <c r="G360" s="4">
        <f t="shared" si="51"/>
        <v>965.60773584905655</v>
      </c>
      <c r="H360" s="46">
        <f t="shared" si="52"/>
        <v>14760.003962264149</v>
      </c>
      <c r="I360" s="4">
        <f t="shared" si="53"/>
        <v>137.94396226415094</v>
      </c>
    </row>
    <row r="361" spans="1:9" s="1" customFormat="1" x14ac:dyDescent="0.3">
      <c r="A361" s="3" t="s">
        <v>1421</v>
      </c>
      <c r="B361" s="3"/>
      <c r="C361" s="3" t="s">
        <v>1422</v>
      </c>
      <c r="D361" s="3" t="s">
        <v>1423</v>
      </c>
      <c r="E361" s="4">
        <v>47070.06</v>
      </c>
      <c r="F361" s="4">
        <f t="shared" si="54"/>
        <v>44417.037735849051</v>
      </c>
      <c r="G361" s="4">
        <f t="shared" si="51"/>
        <v>3109.192641509434</v>
      </c>
      <c r="H361" s="46">
        <f t="shared" si="52"/>
        <v>47526.230377358486</v>
      </c>
      <c r="I361" s="4">
        <f t="shared" si="53"/>
        <v>444.1703773584905</v>
      </c>
    </row>
    <row r="362" spans="1:9" s="1" customFormat="1" x14ac:dyDescent="0.3">
      <c r="A362" s="3" t="s">
        <v>1421</v>
      </c>
      <c r="B362" s="3"/>
      <c r="C362" s="3" t="s">
        <v>1424</v>
      </c>
      <c r="D362" s="3" t="s">
        <v>181</v>
      </c>
      <c r="E362" s="4">
        <v>5399.3</v>
      </c>
      <c r="F362" s="4">
        <f t="shared" si="54"/>
        <v>5105</v>
      </c>
      <c r="G362" s="4">
        <f t="shared" si="51"/>
        <v>357.35</v>
      </c>
      <c r="H362" s="46">
        <f t="shared" si="52"/>
        <v>5462.35</v>
      </c>
      <c r="I362" s="4">
        <f t="shared" si="53"/>
        <v>51.050000000000004</v>
      </c>
    </row>
    <row r="363" spans="1:9" s="1" customFormat="1" x14ac:dyDescent="0.3">
      <c r="A363" s="3" t="s">
        <v>1421</v>
      </c>
      <c r="B363" s="3"/>
      <c r="C363" s="3" t="s">
        <v>1426</v>
      </c>
      <c r="D363" s="3" t="s">
        <v>722</v>
      </c>
      <c r="E363" s="4">
        <v>22772.7</v>
      </c>
      <c r="F363" s="4">
        <f t="shared" si="54"/>
        <v>21495</v>
      </c>
      <c r="G363" s="4">
        <f t="shared" si="51"/>
        <v>1504.65</v>
      </c>
      <c r="H363" s="46">
        <f t="shared" si="52"/>
        <v>22999.65</v>
      </c>
      <c r="I363" s="4">
        <f t="shared" si="53"/>
        <v>214.95000000000002</v>
      </c>
    </row>
    <row r="364" spans="1:9" s="1" customFormat="1" x14ac:dyDescent="0.3">
      <c r="A364" s="3" t="s">
        <v>1421</v>
      </c>
      <c r="B364" s="3"/>
      <c r="C364" s="3" t="s">
        <v>1425</v>
      </c>
      <c r="D364" s="3" t="s">
        <v>158</v>
      </c>
      <c r="E364" s="4">
        <v>87237.19</v>
      </c>
      <c r="F364" s="4">
        <f t="shared" si="54"/>
        <v>82310.556603773584</v>
      </c>
      <c r="G364" s="4">
        <f t="shared" si="51"/>
        <v>5761.7389622641513</v>
      </c>
      <c r="H364" s="46">
        <f t="shared" si="52"/>
        <v>88072.295566037734</v>
      </c>
      <c r="I364" s="4">
        <f t="shared" si="53"/>
        <v>823.10556603773591</v>
      </c>
    </row>
    <row r="365" spans="1:9" s="1" customFormat="1" x14ac:dyDescent="0.3">
      <c r="A365" s="3" t="s">
        <v>1421</v>
      </c>
      <c r="B365" s="3"/>
      <c r="C365" s="3" t="s">
        <v>1427</v>
      </c>
      <c r="D365" s="3" t="s">
        <v>154</v>
      </c>
      <c r="E365" s="4">
        <v>46300.44</v>
      </c>
      <c r="F365" s="4">
        <f t="shared" si="54"/>
        <v>43690.981132075474</v>
      </c>
      <c r="G365" s="4">
        <f t="shared" si="51"/>
        <v>3058.3686792452836</v>
      </c>
      <c r="H365" s="46">
        <f t="shared" si="52"/>
        <v>46749.349811320761</v>
      </c>
      <c r="I365" s="4">
        <f t="shared" si="53"/>
        <v>436.90981132075473</v>
      </c>
    </row>
    <row r="366" spans="1:9" s="1" customFormat="1" x14ac:dyDescent="0.3">
      <c r="A366" s="3" t="s">
        <v>1436</v>
      </c>
      <c r="B366" s="3"/>
      <c r="C366" s="3" t="s">
        <v>1414</v>
      </c>
      <c r="D366" s="3" t="s">
        <v>1416</v>
      </c>
      <c r="E366" s="4">
        <v>14610.06</v>
      </c>
      <c r="F366" s="4">
        <f t="shared" si="54"/>
        <v>13794.396226415092</v>
      </c>
      <c r="G366" s="4">
        <f t="shared" si="51"/>
        <v>965.60773584905655</v>
      </c>
      <c r="H366" s="46">
        <f t="shared" si="52"/>
        <v>14760.003962264149</v>
      </c>
      <c r="I366" s="4">
        <f t="shared" si="53"/>
        <v>137.94396226415094</v>
      </c>
    </row>
    <row r="367" spans="1:9" s="1" customFormat="1" x14ac:dyDescent="0.3">
      <c r="A367" s="3" t="s">
        <v>1436</v>
      </c>
      <c r="B367" s="3"/>
      <c r="C367" s="3" t="s">
        <v>1406</v>
      </c>
      <c r="D367" s="3" t="s">
        <v>1407</v>
      </c>
      <c r="E367" s="4">
        <v>13262.77</v>
      </c>
      <c r="F367" s="4">
        <f t="shared" si="54"/>
        <v>12523.367924528302</v>
      </c>
      <c r="G367" s="4">
        <f t="shared" si="51"/>
        <v>876.63575471698118</v>
      </c>
      <c r="H367" s="46">
        <f t="shared" si="52"/>
        <v>13400.003679245283</v>
      </c>
      <c r="I367" s="4">
        <f t="shared" si="53"/>
        <v>125.23367924528303</v>
      </c>
    </row>
    <row r="368" spans="1:9" s="1" customFormat="1" x14ac:dyDescent="0.3">
      <c r="A368" s="3" t="s">
        <v>1436</v>
      </c>
      <c r="B368" s="3"/>
      <c r="C368" s="3" t="s">
        <v>1437</v>
      </c>
      <c r="D368" s="3" t="s">
        <v>541</v>
      </c>
      <c r="E368" s="4">
        <v>69068.2</v>
      </c>
      <c r="F368" s="4">
        <f t="shared" si="54"/>
        <v>65169.999999999993</v>
      </c>
      <c r="G368" s="4">
        <f t="shared" si="51"/>
        <v>4561.8999999999996</v>
      </c>
      <c r="H368" s="46">
        <f t="shared" si="52"/>
        <v>69731.899999999994</v>
      </c>
      <c r="I368" s="4">
        <f t="shared" si="53"/>
        <v>651.69999999999993</v>
      </c>
    </row>
    <row r="369" spans="1:9" s="1" customFormat="1" x14ac:dyDescent="0.3">
      <c r="A369" s="3" t="s">
        <v>1436</v>
      </c>
      <c r="B369" s="3"/>
      <c r="C369" s="3" t="s">
        <v>1438</v>
      </c>
      <c r="D369" s="3" t="s">
        <v>1043</v>
      </c>
      <c r="E369" s="4">
        <v>5466.32</v>
      </c>
      <c r="F369" s="4">
        <f t="shared" si="54"/>
        <v>5168.2264150943392</v>
      </c>
      <c r="G369" s="4">
        <f t="shared" si="51"/>
        <v>361.77584905660376</v>
      </c>
      <c r="H369" s="46">
        <f t="shared" si="52"/>
        <v>5530.0022641509431</v>
      </c>
      <c r="I369" s="4">
        <f t="shared" si="53"/>
        <v>51.682264150943396</v>
      </c>
    </row>
    <row r="370" spans="1:9" s="1" customFormat="1" x14ac:dyDescent="0.3">
      <c r="A370" s="3" t="s">
        <v>1443</v>
      </c>
      <c r="B370" s="3"/>
      <c r="C370" s="3" t="s">
        <v>1444</v>
      </c>
      <c r="D370" s="3" t="s">
        <v>150</v>
      </c>
      <c r="E370" s="4">
        <v>66235.88</v>
      </c>
      <c r="F370" s="4">
        <f t="shared" si="54"/>
        <v>62498</v>
      </c>
      <c r="G370" s="4">
        <f t="shared" si="51"/>
        <v>4374.8600000000006</v>
      </c>
      <c r="H370" s="46">
        <f t="shared" si="52"/>
        <v>66872.86</v>
      </c>
      <c r="I370" s="4">
        <f t="shared" si="53"/>
        <v>624.98</v>
      </c>
    </row>
    <row r="371" spans="1:9" s="1" customFormat="1" x14ac:dyDescent="0.3">
      <c r="A371" s="3" t="s">
        <v>1445</v>
      </c>
      <c r="B371" s="3"/>
      <c r="C371" s="3" t="s">
        <v>1446</v>
      </c>
      <c r="D371" s="3" t="s">
        <v>1050</v>
      </c>
      <c r="E371" s="4">
        <v>33060</v>
      </c>
      <c r="F371" s="4">
        <f t="shared" si="54"/>
        <v>31200</v>
      </c>
      <c r="G371" s="4">
        <f t="shared" si="51"/>
        <v>2184</v>
      </c>
      <c r="H371" s="46">
        <f t="shared" si="52"/>
        <v>33384</v>
      </c>
      <c r="I371" s="4">
        <f t="shared" si="53"/>
        <v>312</v>
      </c>
    </row>
    <row r="372" spans="1:9" s="1" customFormat="1" x14ac:dyDescent="0.3">
      <c r="A372" s="3" t="s">
        <v>1447</v>
      </c>
      <c r="B372" s="3"/>
      <c r="C372" s="3" t="s">
        <v>1448</v>
      </c>
      <c r="D372" s="3" t="s">
        <v>325</v>
      </c>
      <c r="E372" s="4">
        <v>22025.4</v>
      </c>
      <c r="F372" s="4">
        <f t="shared" si="54"/>
        <v>20790</v>
      </c>
      <c r="G372" s="4">
        <f t="shared" si="51"/>
        <v>1455.3000000000002</v>
      </c>
      <c r="H372" s="46">
        <f t="shared" si="52"/>
        <v>22245.3</v>
      </c>
      <c r="I372" s="4">
        <f t="shared" si="53"/>
        <v>207.9</v>
      </c>
    </row>
    <row r="373" spans="1:9" s="1" customFormat="1" x14ac:dyDescent="0.3">
      <c r="A373" s="237" t="s">
        <v>1447</v>
      </c>
      <c r="B373" s="3"/>
      <c r="C373" s="3" t="s">
        <v>1449</v>
      </c>
      <c r="D373" s="3" t="s">
        <v>1022</v>
      </c>
      <c r="E373" s="235">
        <v>19988.32</v>
      </c>
      <c r="F373" s="4">
        <v>3435</v>
      </c>
      <c r="G373" s="4">
        <f t="shared" si="51"/>
        <v>240.45000000000002</v>
      </c>
      <c r="H373" s="46">
        <f t="shared" si="52"/>
        <v>3675.45</v>
      </c>
      <c r="I373" s="4">
        <f t="shared" si="53"/>
        <v>34.35</v>
      </c>
    </row>
    <row r="374" spans="1:9" s="1" customFormat="1" x14ac:dyDescent="0.3">
      <c r="A374" s="238"/>
      <c r="B374" s="3"/>
      <c r="C374" s="3" t="s">
        <v>1450</v>
      </c>
      <c r="D374" s="3" t="s">
        <v>552</v>
      </c>
      <c r="E374" s="236"/>
      <c r="F374" s="4">
        <v>15433.22</v>
      </c>
      <c r="G374" s="4">
        <f t="shared" si="51"/>
        <v>1080.3253999999999</v>
      </c>
      <c r="H374" s="46">
        <f t="shared" si="52"/>
        <v>16513.545399999999</v>
      </c>
      <c r="I374" s="4">
        <f t="shared" si="53"/>
        <v>154.3322</v>
      </c>
    </row>
    <row r="375" spans="1:9" s="1" customFormat="1" x14ac:dyDescent="0.3">
      <c r="A375" s="3" t="s">
        <v>1451</v>
      </c>
      <c r="B375" s="3"/>
      <c r="C375" s="3" t="s">
        <v>1456</v>
      </c>
      <c r="D375" s="3" t="s">
        <v>178</v>
      </c>
      <c r="E375" s="4">
        <v>11091.5</v>
      </c>
      <c r="F375" s="4">
        <f>(E375+12)/1.06</f>
        <v>10475</v>
      </c>
      <c r="G375" s="4">
        <f t="shared" si="51"/>
        <v>733.25000000000011</v>
      </c>
      <c r="H375" s="46">
        <f t="shared" si="52"/>
        <v>11208.25</v>
      </c>
      <c r="I375" s="4">
        <f t="shared" si="53"/>
        <v>104.75</v>
      </c>
    </row>
    <row r="376" spans="1:9" s="1" customFormat="1" x14ac:dyDescent="0.3">
      <c r="A376" s="3" t="s">
        <v>1451</v>
      </c>
      <c r="B376" s="3"/>
      <c r="C376" s="3" t="s">
        <v>1459</v>
      </c>
      <c r="D376" s="3" t="s">
        <v>1376</v>
      </c>
      <c r="E376" s="4">
        <v>49561.72</v>
      </c>
      <c r="F376" s="4">
        <f>(E376+12)/1.06</f>
        <v>46767.660377358487</v>
      </c>
      <c r="G376" s="4">
        <f t="shared" si="51"/>
        <v>3273.7362264150943</v>
      </c>
      <c r="H376" s="46">
        <f t="shared" si="52"/>
        <v>50041.396603773581</v>
      </c>
      <c r="I376" s="4">
        <f t="shared" si="53"/>
        <v>467.67660377358487</v>
      </c>
    </row>
    <row r="377" spans="1:9" s="1" customFormat="1" x14ac:dyDescent="0.3">
      <c r="A377" s="237" t="s">
        <v>1451</v>
      </c>
      <c r="B377" s="3"/>
      <c r="C377" s="3" t="s">
        <v>1460</v>
      </c>
      <c r="D377" s="3" t="s">
        <v>984</v>
      </c>
      <c r="E377" s="235">
        <v>48728.959999999999</v>
      </c>
      <c r="F377" s="4">
        <v>10870</v>
      </c>
      <c r="G377" s="4">
        <f t="shared" ref="G377:G408" si="55">F377*7%</f>
        <v>760.90000000000009</v>
      </c>
      <c r="H377" s="46">
        <f t="shared" ref="H377:H408" si="56">F377+G377</f>
        <v>11630.9</v>
      </c>
      <c r="I377" s="4">
        <f t="shared" ref="I377:I408" si="57">F377*1%</f>
        <v>108.7</v>
      </c>
    </row>
    <row r="378" spans="1:9" s="1" customFormat="1" x14ac:dyDescent="0.3">
      <c r="A378" s="239"/>
      <c r="B378" s="3"/>
      <c r="C378" s="3" t="s">
        <v>1461</v>
      </c>
      <c r="D378" s="3" t="s">
        <v>1365</v>
      </c>
      <c r="E378" s="240"/>
      <c r="F378" s="4">
        <v>29967.040000000001</v>
      </c>
      <c r="G378" s="4">
        <f t="shared" si="55"/>
        <v>2097.6928000000003</v>
      </c>
      <c r="H378" s="46">
        <f t="shared" si="56"/>
        <v>32064.732800000002</v>
      </c>
      <c r="I378" s="4">
        <f t="shared" si="57"/>
        <v>299.67040000000003</v>
      </c>
    </row>
    <row r="379" spans="1:9" s="1" customFormat="1" x14ac:dyDescent="0.3">
      <c r="A379" s="238"/>
      <c r="B379" s="3"/>
      <c r="C379" s="3" t="s">
        <v>1462</v>
      </c>
      <c r="D379" s="3" t="s">
        <v>1463</v>
      </c>
      <c r="E379" s="236"/>
      <c r="F379" s="4">
        <v>5145</v>
      </c>
      <c r="G379" s="4">
        <f t="shared" si="55"/>
        <v>360.15000000000003</v>
      </c>
      <c r="H379" s="46">
        <f t="shared" si="56"/>
        <v>5505.15</v>
      </c>
      <c r="I379" s="4">
        <f t="shared" si="57"/>
        <v>51.45</v>
      </c>
    </row>
    <row r="380" spans="1:9" s="1" customFormat="1" x14ac:dyDescent="0.3">
      <c r="A380" s="3" t="s">
        <v>1451</v>
      </c>
      <c r="B380" s="3"/>
      <c r="C380" s="3" t="s">
        <v>1457</v>
      </c>
      <c r="D380" s="3" t="s">
        <v>1458</v>
      </c>
      <c r="E380" s="4">
        <v>11479.59</v>
      </c>
      <c r="F380" s="4">
        <f t="shared" ref="F380:F397" si="58">(E380+12)/1.06</f>
        <v>10841.122641509433</v>
      </c>
      <c r="G380" s="4">
        <f t="shared" si="55"/>
        <v>758.87858490566043</v>
      </c>
      <c r="H380" s="46">
        <f t="shared" si="56"/>
        <v>11600.001226415094</v>
      </c>
      <c r="I380" s="4">
        <f t="shared" si="57"/>
        <v>108.41122641509433</v>
      </c>
    </row>
    <row r="381" spans="1:9" s="1" customFormat="1" x14ac:dyDescent="0.3">
      <c r="A381" s="3" t="s">
        <v>1451</v>
      </c>
      <c r="B381" s="3"/>
      <c r="C381" s="3" t="s">
        <v>1464</v>
      </c>
      <c r="D381" s="3" t="s">
        <v>1465</v>
      </c>
      <c r="E381" s="4">
        <v>19598</v>
      </c>
      <c r="F381" s="4">
        <f t="shared" si="58"/>
        <v>18500</v>
      </c>
      <c r="G381" s="4">
        <f t="shared" si="55"/>
        <v>1295.0000000000002</v>
      </c>
      <c r="H381" s="46">
        <f t="shared" si="56"/>
        <v>19795</v>
      </c>
      <c r="I381" s="4">
        <f t="shared" si="57"/>
        <v>185</v>
      </c>
    </row>
    <row r="382" spans="1:9" s="1" customFormat="1" x14ac:dyDescent="0.3">
      <c r="A382" s="3" t="s">
        <v>1466</v>
      </c>
      <c r="B382" s="3"/>
      <c r="C382" s="3" t="s">
        <v>1467</v>
      </c>
      <c r="D382" s="3" t="s">
        <v>675</v>
      </c>
      <c r="E382" s="4">
        <v>44508</v>
      </c>
      <c r="F382" s="4">
        <f t="shared" si="58"/>
        <v>42000</v>
      </c>
      <c r="G382" s="4">
        <f t="shared" si="55"/>
        <v>2940.0000000000005</v>
      </c>
      <c r="H382" s="46">
        <f t="shared" si="56"/>
        <v>44940</v>
      </c>
      <c r="I382" s="4">
        <f t="shared" si="57"/>
        <v>420</v>
      </c>
    </row>
    <row r="383" spans="1:9" s="1" customFormat="1" x14ac:dyDescent="0.3">
      <c r="A383" s="3" t="s">
        <v>1466</v>
      </c>
      <c r="B383" s="3"/>
      <c r="C383" s="3" t="s">
        <v>1468</v>
      </c>
      <c r="D383" s="3" t="s">
        <v>647</v>
      </c>
      <c r="E383" s="4">
        <v>77251.399999999994</v>
      </c>
      <c r="F383" s="4">
        <f t="shared" si="58"/>
        <v>72889.999999999985</v>
      </c>
      <c r="G383" s="4">
        <f t="shared" si="55"/>
        <v>5102.2999999999993</v>
      </c>
      <c r="H383" s="46">
        <f t="shared" si="56"/>
        <v>77992.299999999988</v>
      </c>
      <c r="I383" s="4">
        <f t="shared" si="57"/>
        <v>728.89999999999986</v>
      </c>
    </row>
    <row r="384" spans="1:9" s="1" customFormat="1" x14ac:dyDescent="0.3">
      <c r="A384" s="3" t="s">
        <v>1470</v>
      </c>
      <c r="B384" s="3"/>
      <c r="C384" s="3" t="s">
        <v>1471</v>
      </c>
      <c r="D384" s="3" t="s">
        <v>556</v>
      </c>
      <c r="E384" s="4">
        <v>20596.28</v>
      </c>
      <c r="F384" s="4">
        <f t="shared" si="58"/>
        <v>19441.773584905659</v>
      </c>
      <c r="G384" s="4">
        <f t="shared" si="55"/>
        <v>1360.9241509433962</v>
      </c>
      <c r="H384" s="46">
        <f t="shared" si="56"/>
        <v>20802.697735849055</v>
      </c>
      <c r="I384" s="4">
        <f t="shared" si="57"/>
        <v>194.41773584905658</v>
      </c>
    </row>
    <row r="385" spans="1:9" s="1" customFormat="1" x14ac:dyDescent="0.3">
      <c r="A385" s="3" t="s">
        <v>1472</v>
      </c>
      <c r="B385" s="3"/>
      <c r="C385" s="3" t="s">
        <v>1473</v>
      </c>
      <c r="D385" s="3" t="s">
        <v>248</v>
      </c>
      <c r="E385" s="4">
        <v>4545.01</v>
      </c>
      <c r="F385" s="4">
        <f t="shared" si="58"/>
        <v>4299.066037735849</v>
      </c>
      <c r="G385" s="4">
        <f t="shared" si="55"/>
        <v>300.93462264150946</v>
      </c>
      <c r="H385" s="46">
        <f t="shared" si="56"/>
        <v>4600.0006603773581</v>
      </c>
      <c r="I385" s="4">
        <f t="shared" si="57"/>
        <v>42.990660377358488</v>
      </c>
    </row>
    <row r="386" spans="1:9" s="1" customFormat="1" x14ac:dyDescent="0.3">
      <c r="A386" s="3" t="s">
        <v>1474</v>
      </c>
      <c r="B386" s="3"/>
      <c r="C386" s="3" t="s">
        <v>1475</v>
      </c>
      <c r="D386" s="3" t="s">
        <v>640</v>
      </c>
      <c r="E386" s="4">
        <v>74251.600000000006</v>
      </c>
      <c r="F386" s="4">
        <f t="shared" si="58"/>
        <v>70060</v>
      </c>
      <c r="G386" s="4">
        <f t="shared" si="55"/>
        <v>4904.2000000000007</v>
      </c>
      <c r="H386" s="46">
        <f t="shared" si="56"/>
        <v>74964.2</v>
      </c>
      <c r="I386" s="4">
        <f t="shared" si="57"/>
        <v>700.6</v>
      </c>
    </row>
    <row r="387" spans="1:9" s="1" customFormat="1" x14ac:dyDescent="0.3">
      <c r="A387" s="3" t="s">
        <v>1474</v>
      </c>
      <c r="B387" s="3"/>
      <c r="C387" s="3" t="s">
        <v>1476</v>
      </c>
      <c r="D387" s="3" t="s">
        <v>610</v>
      </c>
      <c r="E387" s="4">
        <v>9782.4</v>
      </c>
      <c r="F387" s="4">
        <f t="shared" si="58"/>
        <v>9240</v>
      </c>
      <c r="G387" s="4">
        <f t="shared" si="55"/>
        <v>646.80000000000007</v>
      </c>
      <c r="H387" s="46">
        <f t="shared" si="56"/>
        <v>9886.7999999999993</v>
      </c>
      <c r="I387" s="4">
        <f t="shared" si="57"/>
        <v>92.4</v>
      </c>
    </row>
    <row r="388" spans="1:9" s="1" customFormat="1" x14ac:dyDescent="0.3">
      <c r="A388" s="3" t="s">
        <v>1477</v>
      </c>
      <c r="B388" s="3"/>
      <c r="C388" s="3" t="s">
        <v>1478</v>
      </c>
      <c r="D388" s="3" t="s">
        <v>325</v>
      </c>
      <c r="E388" s="4">
        <v>5590.1</v>
      </c>
      <c r="F388" s="4">
        <f t="shared" si="58"/>
        <v>5285</v>
      </c>
      <c r="G388" s="4">
        <f t="shared" si="55"/>
        <v>369.95000000000005</v>
      </c>
      <c r="H388" s="46">
        <f t="shared" si="56"/>
        <v>5654.95</v>
      </c>
      <c r="I388" s="4">
        <f t="shared" si="57"/>
        <v>52.85</v>
      </c>
    </row>
    <row r="389" spans="1:9" s="1" customFormat="1" x14ac:dyDescent="0.3">
      <c r="A389" s="3" t="s">
        <v>1477</v>
      </c>
      <c r="B389" s="3"/>
      <c r="C389" s="3" t="s">
        <v>1479</v>
      </c>
      <c r="D389" s="3" t="s">
        <v>1480</v>
      </c>
      <c r="E389" s="4">
        <v>7408</v>
      </c>
      <c r="F389" s="4">
        <f t="shared" si="58"/>
        <v>7000</v>
      </c>
      <c r="G389" s="4">
        <f t="shared" si="55"/>
        <v>490.00000000000006</v>
      </c>
      <c r="H389" s="46">
        <f t="shared" si="56"/>
        <v>7490</v>
      </c>
      <c r="I389" s="4">
        <f t="shared" si="57"/>
        <v>70</v>
      </c>
    </row>
    <row r="390" spans="1:9" s="1" customFormat="1" x14ac:dyDescent="0.3">
      <c r="A390" s="3" t="s">
        <v>1481</v>
      </c>
      <c r="B390" s="3"/>
      <c r="C390" s="3" t="s">
        <v>1496</v>
      </c>
      <c r="D390" s="3" t="s">
        <v>1495</v>
      </c>
      <c r="E390" s="4">
        <v>14610.06</v>
      </c>
      <c r="F390" s="4">
        <f t="shared" si="58"/>
        <v>13794.396226415092</v>
      </c>
      <c r="G390" s="4">
        <f t="shared" si="55"/>
        <v>965.60773584905655</v>
      </c>
      <c r="H390" s="46">
        <f t="shared" si="56"/>
        <v>14760.003962264149</v>
      </c>
      <c r="I390" s="4">
        <f t="shared" si="57"/>
        <v>137.94396226415094</v>
      </c>
    </row>
    <row r="391" spans="1:9" s="1" customFormat="1" x14ac:dyDescent="0.3">
      <c r="A391" s="3" t="s">
        <v>1481</v>
      </c>
      <c r="B391" s="3"/>
      <c r="C391" s="3" t="s">
        <v>1482</v>
      </c>
      <c r="D391" s="3" t="s">
        <v>125</v>
      </c>
      <c r="E391" s="4">
        <v>21871.7</v>
      </c>
      <c r="F391" s="4">
        <f t="shared" si="58"/>
        <v>20645</v>
      </c>
      <c r="G391" s="4">
        <f t="shared" si="55"/>
        <v>1445.15</v>
      </c>
      <c r="H391" s="46">
        <f t="shared" si="56"/>
        <v>22090.15</v>
      </c>
      <c r="I391" s="4">
        <f t="shared" si="57"/>
        <v>206.45000000000002</v>
      </c>
    </row>
    <row r="392" spans="1:9" s="1" customFormat="1" x14ac:dyDescent="0.3">
      <c r="A392" s="3" t="s">
        <v>1481</v>
      </c>
      <c r="B392" s="3"/>
      <c r="C392" s="3" t="s">
        <v>1483</v>
      </c>
      <c r="D392" s="3" t="s">
        <v>176</v>
      </c>
      <c r="E392" s="4">
        <v>33867.879999999997</v>
      </c>
      <c r="F392" s="4">
        <f t="shared" si="58"/>
        <v>31962.150943396224</v>
      </c>
      <c r="G392" s="4">
        <f t="shared" si="55"/>
        <v>2237.3505660377359</v>
      </c>
      <c r="H392" s="46">
        <f t="shared" si="56"/>
        <v>34199.501509433961</v>
      </c>
      <c r="I392" s="4">
        <f t="shared" si="57"/>
        <v>319.62150943396222</v>
      </c>
    </row>
    <row r="393" spans="1:9" s="1" customFormat="1" x14ac:dyDescent="0.3">
      <c r="A393" s="3" t="s">
        <v>1481</v>
      </c>
      <c r="B393" s="3"/>
      <c r="C393" s="3" t="s">
        <v>1484</v>
      </c>
      <c r="D393" s="3" t="s">
        <v>325</v>
      </c>
      <c r="E393" s="4">
        <v>20742.8</v>
      </c>
      <c r="F393" s="4">
        <f t="shared" si="58"/>
        <v>19580</v>
      </c>
      <c r="G393" s="4">
        <f t="shared" si="55"/>
        <v>1370.6000000000001</v>
      </c>
      <c r="H393" s="46">
        <f t="shared" si="56"/>
        <v>20950.599999999999</v>
      </c>
      <c r="I393" s="4">
        <f t="shared" si="57"/>
        <v>195.8</v>
      </c>
    </row>
    <row r="394" spans="1:9" s="1" customFormat="1" x14ac:dyDescent="0.3">
      <c r="A394" s="3" t="s">
        <v>1481</v>
      </c>
      <c r="B394" s="3"/>
      <c r="C394" s="3" t="s">
        <v>1485</v>
      </c>
      <c r="D394" s="3" t="s">
        <v>800</v>
      </c>
      <c r="E394" s="4">
        <v>30637.31</v>
      </c>
      <c r="F394" s="4">
        <f t="shared" si="58"/>
        <v>28914.443396226416</v>
      </c>
      <c r="G394" s="4">
        <f t="shared" si="55"/>
        <v>2024.0110377358492</v>
      </c>
      <c r="H394" s="46">
        <f t="shared" si="56"/>
        <v>30938.454433962266</v>
      </c>
      <c r="I394" s="4">
        <f t="shared" si="57"/>
        <v>289.14443396226415</v>
      </c>
    </row>
    <row r="395" spans="1:9" s="1" customFormat="1" x14ac:dyDescent="0.3">
      <c r="A395" s="3" t="s">
        <v>1481</v>
      </c>
      <c r="B395" s="3"/>
      <c r="C395" s="3" t="s">
        <v>1486</v>
      </c>
      <c r="D395" s="3" t="s">
        <v>120</v>
      </c>
      <c r="E395" s="4">
        <v>6560</v>
      </c>
      <c r="F395" s="4">
        <f t="shared" si="58"/>
        <v>6200</v>
      </c>
      <c r="G395" s="4">
        <f t="shared" si="55"/>
        <v>434.00000000000006</v>
      </c>
      <c r="H395" s="46">
        <f t="shared" si="56"/>
        <v>6634</v>
      </c>
      <c r="I395" s="4">
        <f t="shared" si="57"/>
        <v>62</v>
      </c>
    </row>
    <row r="396" spans="1:9" s="1" customFormat="1" x14ac:dyDescent="0.3">
      <c r="A396" s="3" t="s">
        <v>1481</v>
      </c>
      <c r="B396" s="3"/>
      <c r="C396" s="3" t="s">
        <v>1487</v>
      </c>
      <c r="D396" s="3" t="s">
        <v>290</v>
      </c>
      <c r="E396" s="4">
        <v>7110.8</v>
      </c>
      <c r="F396" s="4">
        <f t="shared" si="58"/>
        <v>6719.6226415094334</v>
      </c>
      <c r="G396" s="4">
        <f t="shared" si="55"/>
        <v>470.37358490566038</v>
      </c>
      <c r="H396" s="46">
        <f t="shared" si="56"/>
        <v>7189.9962264150936</v>
      </c>
      <c r="I396" s="4">
        <f t="shared" si="57"/>
        <v>67.19622641509433</v>
      </c>
    </row>
    <row r="397" spans="1:9" s="1" customFormat="1" x14ac:dyDescent="0.3">
      <c r="A397" s="3" t="s">
        <v>1481</v>
      </c>
      <c r="B397" s="3"/>
      <c r="C397" s="3" t="s">
        <v>1488</v>
      </c>
      <c r="D397" s="3" t="s">
        <v>674</v>
      </c>
      <c r="E397" s="4">
        <v>83389.73</v>
      </c>
      <c r="F397" s="4">
        <f t="shared" si="58"/>
        <v>78680.877358490558</v>
      </c>
      <c r="G397" s="4">
        <f t="shared" si="55"/>
        <v>5507.6614150943396</v>
      </c>
      <c r="H397" s="46">
        <f t="shared" si="56"/>
        <v>84188.538773584893</v>
      </c>
      <c r="I397" s="4">
        <f t="shared" si="57"/>
        <v>786.80877358490557</v>
      </c>
    </row>
    <row r="398" spans="1:9" s="1" customFormat="1" x14ac:dyDescent="0.3">
      <c r="A398" s="237" t="s">
        <v>1481</v>
      </c>
      <c r="B398" s="3"/>
      <c r="C398" s="3" t="s">
        <v>1490</v>
      </c>
      <c r="D398" s="3" t="s">
        <v>1489</v>
      </c>
      <c r="E398" s="235">
        <v>20691.34</v>
      </c>
      <c r="F398" s="4">
        <v>15368.65</v>
      </c>
      <c r="G398" s="4">
        <f t="shared" si="55"/>
        <v>1075.8055000000002</v>
      </c>
      <c r="H398" s="46">
        <f t="shared" si="56"/>
        <v>16444.4555</v>
      </c>
      <c r="I398" s="4">
        <f t="shared" si="57"/>
        <v>153.6865</v>
      </c>
    </row>
    <row r="399" spans="1:9" s="1" customFormat="1" x14ac:dyDescent="0.3">
      <c r="A399" s="238"/>
      <c r="B399" s="3"/>
      <c r="C399" s="3" t="s">
        <v>1492</v>
      </c>
      <c r="D399" s="3" t="s">
        <v>1491</v>
      </c>
      <c r="E399" s="236"/>
      <c r="F399" s="4">
        <v>5168.22</v>
      </c>
      <c r="G399" s="4">
        <f t="shared" si="55"/>
        <v>361.77540000000005</v>
      </c>
      <c r="H399" s="46">
        <f t="shared" si="56"/>
        <v>5529.9954000000007</v>
      </c>
      <c r="I399" s="4">
        <f t="shared" si="57"/>
        <v>51.682200000000002</v>
      </c>
    </row>
    <row r="400" spans="1:9" s="1" customFormat="1" x14ac:dyDescent="0.3">
      <c r="A400" s="3" t="s">
        <v>1494</v>
      </c>
      <c r="B400" s="3"/>
      <c r="C400" s="3" t="s">
        <v>1503</v>
      </c>
      <c r="D400" s="3" t="s">
        <v>773</v>
      </c>
      <c r="E400" s="4">
        <v>3108.56</v>
      </c>
      <c r="F400" s="4">
        <f t="shared" ref="F400:F406" si="59">(E400+12)/1.06</f>
        <v>2943.9245283018868</v>
      </c>
      <c r="G400" s="4">
        <f t="shared" si="55"/>
        <v>206.0747169811321</v>
      </c>
      <c r="H400" s="46">
        <f t="shared" si="56"/>
        <v>3149.9992452830188</v>
      </c>
      <c r="I400" s="4">
        <f t="shared" si="57"/>
        <v>29.439245283018867</v>
      </c>
    </row>
    <row r="401" spans="1:9" s="1" customFormat="1" x14ac:dyDescent="0.3">
      <c r="A401" s="3" t="s">
        <v>1494</v>
      </c>
      <c r="B401" s="3"/>
      <c r="C401" s="3" t="s">
        <v>1497</v>
      </c>
      <c r="D401" s="3" t="s">
        <v>1103</v>
      </c>
      <c r="E401" s="4">
        <v>14610.07</v>
      </c>
      <c r="F401" s="4">
        <f t="shared" si="59"/>
        <v>13794.405660377357</v>
      </c>
      <c r="G401" s="4">
        <f t="shared" si="55"/>
        <v>965.60839622641504</v>
      </c>
      <c r="H401" s="46">
        <f t="shared" si="56"/>
        <v>14760.014056603772</v>
      </c>
      <c r="I401" s="4">
        <f t="shared" si="57"/>
        <v>137.94405660377356</v>
      </c>
    </row>
    <row r="402" spans="1:9" s="1" customFormat="1" x14ac:dyDescent="0.3">
      <c r="A402" s="3" t="s">
        <v>1494</v>
      </c>
      <c r="B402" s="3"/>
      <c r="C402" s="3" t="s">
        <v>1498</v>
      </c>
      <c r="D402" s="3" t="s">
        <v>769</v>
      </c>
      <c r="E402" s="4">
        <v>50343.3</v>
      </c>
      <c r="F402" s="4">
        <f t="shared" si="59"/>
        <v>47505</v>
      </c>
      <c r="G402" s="4">
        <f t="shared" si="55"/>
        <v>3325.3500000000004</v>
      </c>
      <c r="H402" s="46">
        <f t="shared" si="56"/>
        <v>50830.35</v>
      </c>
      <c r="I402" s="4">
        <f t="shared" si="57"/>
        <v>475.05</v>
      </c>
    </row>
    <row r="403" spans="1:9" s="1" customFormat="1" x14ac:dyDescent="0.3">
      <c r="A403" s="3" t="s">
        <v>1494</v>
      </c>
      <c r="B403" s="3"/>
      <c r="C403" s="3" t="s">
        <v>1499</v>
      </c>
      <c r="D403" s="3" t="s">
        <v>450</v>
      </c>
      <c r="E403" s="4">
        <v>12496</v>
      </c>
      <c r="F403" s="4">
        <f t="shared" si="59"/>
        <v>11800</v>
      </c>
      <c r="G403" s="4">
        <f t="shared" si="55"/>
        <v>826.00000000000011</v>
      </c>
      <c r="H403" s="46">
        <f t="shared" si="56"/>
        <v>12626</v>
      </c>
      <c r="I403" s="4">
        <f t="shared" si="57"/>
        <v>118</v>
      </c>
    </row>
    <row r="404" spans="1:9" s="1" customFormat="1" x14ac:dyDescent="0.3">
      <c r="A404" s="3" t="s">
        <v>1494</v>
      </c>
      <c r="B404" s="3"/>
      <c r="C404" s="3" t="s">
        <v>1500</v>
      </c>
      <c r="D404" s="3" t="s">
        <v>1283</v>
      </c>
      <c r="E404" s="4">
        <v>8902.6</v>
      </c>
      <c r="F404" s="4">
        <f t="shared" si="59"/>
        <v>8410</v>
      </c>
      <c r="G404" s="4">
        <f t="shared" si="55"/>
        <v>588.70000000000005</v>
      </c>
      <c r="H404" s="46">
        <f t="shared" si="56"/>
        <v>8998.7000000000007</v>
      </c>
      <c r="I404" s="4">
        <f t="shared" si="57"/>
        <v>84.100000000000009</v>
      </c>
    </row>
    <row r="405" spans="1:9" s="1" customFormat="1" x14ac:dyDescent="0.3">
      <c r="A405" s="3" t="s">
        <v>1494</v>
      </c>
      <c r="B405" s="3"/>
      <c r="C405" s="3" t="s">
        <v>1501</v>
      </c>
      <c r="D405" s="3" t="s">
        <v>558</v>
      </c>
      <c r="E405" s="4">
        <v>17529.12</v>
      </c>
      <c r="F405" s="4">
        <f t="shared" si="59"/>
        <v>16548.226415094337</v>
      </c>
      <c r="G405" s="4">
        <f t="shared" si="55"/>
        <v>1158.3758490566038</v>
      </c>
      <c r="H405" s="46">
        <f t="shared" si="56"/>
        <v>17706.602264150941</v>
      </c>
      <c r="I405" s="4">
        <f t="shared" si="57"/>
        <v>165.48226415094337</v>
      </c>
    </row>
    <row r="406" spans="1:9" s="1" customFormat="1" x14ac:dyDescent="0.3">
      <c r="A406" s="3" t="s">
        <v>1494</v>
      </c>
      <c r="B406" s="3"/>
      <c r="C406" s="3" t="s">
        <v>1502</v>
      </c>
      <c r="D406" s="3" t="s">
        <v>176</v>
      </c>
      <c r="E406" s="4">
        <v>50846.8</v>
      </c>
      <c r="F406" s="4">
        <f t="shared" si="59"/>
        <v>47980</v>
      </c>
      <c r="G406" s="4">
        <f t="shared" si="55"/>
        <v>3358.6000000000004</v>
      </c>
      <c r="H406" s="46">
        <f t="shared" si="56"/>
        <v>51338.6</v>
      </c>
      <c r="I406" s="4">
        <f t="shared" si="57"/>
        <v>479.8</v>
      </c>
    </row>
    <row r="407" spans="1:9" s="1" customFormat="1" x14ac:dyDescent="0.3">
      <c r="A407" s="261" t="s">
        <v>1504</v>
      </c>
      <c r="B407" s="3"/>
      <c r="C407" s="3" t="s">
        <v>1505</v>
      </c>
      <c r="D407" s="3" t="s">
        <v>706</v>
      </c>
      <c r="E407" s="235">
        <v>66829.14</v>
      </c>
      <c r="F407" s="4">
        <v>11900</v>
      </c>
      <c r="G407" s="4">
        <f t="shared" si="55"/>
        <v>833.00000000000011</v>
      </c>
      <c r="H407" s="46">
        <f t="shared" si="56"/>
        <v>12733</v>
      </c>
      <c r="I407" s="4">
        <f t="shared" si="57"/>
        <v>119</v>
      </c>
    </row>
    <row r="408" spans="1:9" s="1" customFormat="1" x14ac:dyDescent="0.3">
      <c r="A408" s="262"/>
      <c r="B408" s="3"/>
      <c r="C408" s="3" t="s">
        <v>1506</v>
      </c>
      <c r="D408" s="3" t="s">
        <v>1265</v>
      </c>
      <c r="E408" s="240"/>
      <c r="F408" s="4">
        <v>5155</v>
      </c>
      <c r="G408" s="4">
        <f t="shared" si="55"/>
        <v>360.85</v>
      </c>
      <c r="H408" s="46">
        <f t="shared" si="56"/>
        <v>5515.85</v>
      </c>
      <c r="I408" s="4">
        <f t="shared" si="57"/>
        <v>51.550000000000004</v>
      </c>
    </row>
    <row r="409" spans="1:9" s="1" customFormat="1" x14ac:dyDescent="0.3">
      <c r="A409" s="262"/>
      <c r="B409" s="3"/>
      <c r="C409" s="3" t="s">
        <v>1507</v>
      </c>
      <c r="D409" s="3" t="s">
        <v>704</v>
      </c>
      <c r="E409" s="240"/>
      <c r="F409" s="4">
        <v>20747.68</v>
      </c>
      <c r="G409" s="4">
        <f t="shared" ref="G409:G417" si="60">F409*7%</f>
        <v>1452.3376000000001</v>
      </c>
      <c r="H409" s="46">
        <f t="shared" ref="H409:H417" si="61">F409+G409</f>
        <v>22200.017599999999</v>
      </c>
      <c r="I409" s="4">
        <f t="shared" ref="I409:I414" si="62">F409*1%</f>
        <v>207.4768</v>
      </c>
    </row>
    <row r="410" spans="1:9" s="1" customFormat="1" x14ac:dyDescent="0.3">
      <c r="A410" s="263"/>
      <c r="B410" s="3"/>
      <c r="C410" s="3" t="s">
        <v>1508</v>
      </c>
      <c r="D410" s="3" t="s">
        <v>706</v>
      </c>
      <c r="E410" s="236"/>
      <c r="F410" s="4">
        <v>25255</v>
      </c>
      <c r="G410" s="4">
        <f t="shared" si="60"/>
        <v>1767.8500000000001</v>
      </c>
      <c r="H410" s="46">
        <f t="shared" si="61"/>
        <v>27022.85</v>
      </c>
      <c r="I410" s="4">
        <f t="shared" si="62"/>
        <v>252.55</v>
      </c>
    </row>
    <row r="411" spans="1:9" s="1" customFormat="1" x14ac:dyDescent="0.3">
      <c r="A411" s="129" t="s">
        <v>1504</v>
      </c>
      <c r="B411" s="3"/>
      <c r="C411" s="3" t="s">
        <v>1509</v>
      </c>
      <c r="D411" s="3" t="s">
        <v>984</v>
      </c>
      <c r="E411" s="4">
        <v>19709.13</v>
      </c>
      <c r="F411" s="4">
        <f>(E411+12)/1.06</f>
        <v>18604.83962264151</v>
      </c>
      <c r="G411" s="4">
        <f t="shared" si="60"/>
        <v>1302.3387735849058</v>
      </c>
      <c r="H411" s="46">
        <f t="shared" si="61"/>
        <v>19907.178396226416</v>
      </c>
      <c r="I411" s="4">
        <f t="shared" si="62"/>
        <v>186.04839622641509</v>
      </c>
    </row>
    <row r="412" spans="1:9" s="1" customFormat="1" x14ac:dyDescent="0.3">
      <c r="A412" s="129" t="s">
        <v>1504</v>
      </c>
      <c r="B412" s="3"/>
      <c r="C412" s="3" t="s">
        <v>1510</v>
      </c>
      <c r="D412" s="3" t="s">
        <v>543</v>
      </c>
      <c r="E412" s="4">
        <v>27415.5</v>
      </c>
      <c r="F412" s="4">
        <f>(E412+12)/1.06</f>
        <v>25875</v>
      </c>
      <c r="G412" s="4">
        <f t="shared" si="60"/>
        <v>1811.2500000000002</v>
      </c>
      <c r="H412" s="46">
        <f t="shared" si="61"/>
        <v>27686.25</v>
      </c>
      <c r="I412" s="4">
        <f t="shared" si="62"/>
        <v>258.75</v>
      </c>
    </row>
    <row r="413" spans="1:9" s="1" customFormat="1" x14ac:dyDescent="0.3">
      <c r="A413" s="129" t="s">
        <v>1504</v>
      </c>
      <c r="B413" s="3"/>
      <c r="C413" s="3" t="s">
        <v>1511</v>
      </c>
      <c r="D413" s="3" t="s">
        <v>693</v>
      </c>
      <c r="E413" s="4">
        <v>18946.400000000001</v>
      </c>
      <c r="F413" s="4">
        <f>(E413+12)/1.06</f>
        <v>17885.283018867925</v>
      </c>
      <c r="G413" s="4">
        <f t="shared" si="60"/>
        <v>1251.9698113207548</v>
      </c>
      <c r="H413" s="46">
        <f t="shared" si="61"/>
        <v>19137.252830188681</v>
      </c>
      <c r="I413" s="4">
        <f t="shared" si="62"/>
        <v>178.85283018867926</v>
      </c>
    </row>
    <row r="414" spans="1:9" s="1" customFormat="1" x14ac:dyDescent="0.3">
      <c r="A414" s="129" t="s">
        <v>1504</v>
      </c>
      <c r="B414" s="3"/>
      <c r="C414" s="3" t="s">
        <v>1512</v>
      </c>
      <c r="D414" s="3" t="s">
        <v>193</v>
      </c>
      <c r="E414" s="4">
        <v>48684.4</v>
      </c>
      <c r="F414" s="4">
        <f>(E414+12)/1.06</f>
        <v>45940</v>
      </c>
      <c r="G414" s="4">
        <f t="shared" si="60"/>
        <v>3215.8</v>
      </c>
      <c r="H414" s="46">
        <f t="shared" si="61"/>
        <v>49155.8</v>
      </c>
      <c r="I414" s="4">
        <f t="shared" si="62"/>
        <v>459.40000000000003</v>
      </c>
    </row>
    <row r="415" spans="1:9" s="1" customFormat="1" x14ac:dyDescent="0.3">
      <c r="A415" s="3" t="s">
        <v>1529</v>
      </c>
      <c r="B415" s="3"/>
      <c r="C415" s="3"/>
      <c r="D415" s="3" t="s">
        <v>1530</v>
      </c>
      <c r="E415" s="4">
        <v>56472.4</v>
      </c>
      <c r="F415" s="4">
        <f>(E415+10)/1.04</f>
        <v>54310</v>
      </c>
      <c r="G415" s="4">
        <f t="shared" si="60"/>
        <v>3801.7000000000003</v>
      </c>
      <c r="H415" s="46">
        <f t="shared" si="61"/>
        <v>58111.7</v>
      </c>
      <c r="I415" s="4">
        <f>F415*3%</f>
        <v>1629.3</v>
      </c>
    </row>
    <row r="416" spans="1:9" s="1" customFormat="1" x14ac:dyDescent="0.3">
      <c r="A416" s="3" t="s">
        <v>1638</v>
      </c>
      <c r="B416" s="3"/>
      <c r="C416" s="3" t="s">
        <v>1653</v>
      </c>
      <c r="D416" s="3" t="s">
        <v>340</v>
      </c>
      <c r="E416" s="4">
        <v>25200.1</v>
      </c>
      <c r="F416" s="4">
        <f>(E416+12)/1.06</f>
        <v>23784.999999999996</v>
      </c>
      <c r="G416" s="4">
        <f t="shared" si="60"/>
        <v>1664.9499999999998</v>
      </c>
      <c r="H416" s="46">
        <f t="shared" si="61"/>
        <v>25449.949999999997</v>
      </c>
      <c r="I416" s="4">
        <f>F416*3%</f>
        <v>713.54999999999984</v>
      </c>
    </row>
    <row r="417" spans="1:9" s="1" customFormat="1" x14ac:dyDescent="0.3">
      <c r="A417" s="3" t="s">
        <v>1639</v>
      </c>
      <c r="B417" s="3"/>
      <c r="C417" s="3" t="s">
        <v>1640</v>
      </c>
      <c r="D417" s="3" t="s">
        <v>1641</v>
      </c>
      <c r="E417" s="4">
        <v>22020.15</v>
      </c>
      <c r="F417" s="4">
        <f>(E417+12)/1.06</f>
        <v>20785.047169811322</v>
      </c>
      <c r="G417" s="4">
        <f t="shared" si="60"/>
        <v>1454.9533018867926</v>
      </c>
      <c r="H417" s="46">
        <f t="shared" si="61"/>
        <v>22240.000471698113</v>
      </c>
      <c r="I417" s="4">
        <f>F417*1%</f>
        <v>207.85047169811321</v>
      </c>
    </row>
    <row r="418" spans="1:9" s="1" customFormat="1" x14ac:dyDescent="0.3">
      <c r="A418" s="3" t="s">
        <v>1644</v>
      </c>
      <c r="B418" s="3"/>
      <c r="C418" s="3"/>
      <c r="D418" s="3" t="s">
        <v>1530</v>
      </c>
      <c r="E418" s="4">
        <v>21441.5</v>
      </c>
      <c r="F418" s="4"/>
      <c r="G418" s="4"/>
      <c r="H418" s="46"/>
      <c r="I418" s="4"/>
    </row>
    <row r="419" spans="1:9" s="1" customFormat="1" x14ac:dyDescent="0.3">
      <c r="A419" s="3" t="s">
        <v>1644</v>
      </c>
      <c r="B419" s="3"/>
      <c r="C419" s="3" t="s">
        <v>1646</v>
      </c>
      <c r="D419" s="3" t="s">
        <v>1647</v>
      </c>
      <c r="E419" s="4">
        <v>1578</v>
      </c>
      <c r="F419" s="4">
        <f>(E419+12)/1.06</f>
        <v>1500</v>
      </c>
      <c r="G419" s="4">
        <f>F419*7%</f>
        <v>105.00000000000001</v>
      </c>
      <c r="H419" s="46">
        <f>F419+G419</f>
        <v>1605</v>
      </c>
      <c r="I419" s="4">
        <f>F419*1%</f>
        <v>15</v>
      </c>
    </row>
    <row r="420" spans="1:9" s="1" customFormat="1" x14ac:dyDescent="0.3">
      <c r="A420" s="3" t="s">
        <v>1644</v>
      </c>
      <c r="B420" s="3"/>
      <c r="C420" s="3" t="s">
        <v>1648</v>
      </c>
      <c r="D420" s="3" t="s">
        <v>1647</v>
      </c>
      <c r="E420" s="4">
        <v>3306.69</v>
      </c>
      <c r="F420" s="4">
        <f>(E420+12)/1.06</f>
        <v>3130.8396226415093</v>
      </c>
      <c r="G420" s="4">
        <f>F420*7%</f>
        <v>219.15877358490567</v>
      </c>
      <c r="H420" s="46">
        <f>F420+G420</f>
        <v>3349.998396226415</v>
      </c>
      <c r="I420" s="4">
        <f>F420*1%</f>
        <v>31.308396226415095</v>
      </c>
    </row>
    <row r="421" spans="1:9" s="1" customFormat="1" x14ac:dyDescent="0.3">
      <c r="A421" s="3" t="s">
        <v>1644</v>
      </c>
      <c r="B421" s="3"/>
      <c r="C421" s="3" t="s">
        <v>1645</v>
      </c>
      <c r="D421" s="3" t="s">
        <v>120</v>
      </c>
      <c r="E421" s="4">
        <v>3698</v>
      </c>
      <c r="F421" s="4">
        <f>(E421+12)/1.06</f>
        <v>3500</v>
      </c>
      <c r="G421" s="4">
        <f>F421*7%</f>
        <v>245.00000000000003</v>
      </c>
      <c r="H421" s="46">
        <f>F421+G421</f>
        <v>3745</v>
      </c>
      <c r="I421" s="4">
        <f>F421*1%</f>
        <v>35</v>
      </c>
    </row>
    <row r="422" spans="1:9" s="1" customFormat="1" x14ac:dyDescent="0.3">
      <c r="A422" s="237" t="s">
        <v>1650</v>
      </c>
      <c r="B422" s="3"/>
      <c r="C422" s="3" t="s">
        <v>2139</v>
      </c>
      <c r="D422" s="3" t="s">
        <v>1026</v>
      </c>
      <c r="E422" s="235">
        <v>4758.3999999999996</v>
      </c>
      <c r="F422" s="4">
        <v>1870</v>
      </c>
      <c r="G422" s="4">
        <f>F422*7%</f>
        <v>130.9</v>
      </c>
      <c r="H422" s="46">
        <f>F422+G422</f>
        <v>2000.9</v>
      </c>
      <c r="I422" s="4">
        <f>F422*1%</f>
        <v>18.7</v>
      </c>
    </row>
    <row r="423" spans="1:9" s="1" customFormat="1" x14ac:dyDescent="0.3">
      <c r="A423" s="238"/>
      <c r="B423" s="3"/>
      <c r="C423" s="3" t="s">
        <v>2140</v>
      </c>
      <c r="D423" s="3" t="s">
        <v>1026</v>
      </c>
      <c r="E423" s="236"/>
      <c r="F423" s="4">
        <v>2905.05</v>
      </c>
      <c r="G423" s="4"/>
      <c r="H423" s="46"/>
      <c r="I423" s="4"/>
    </row>
    <row r="424" spans="1:9" s="1" customFormat="1" x14ac:dyDescent="0.3">
      <c r="A424" s="3" t="s">
        <v>1650</v>
      </c>
      <c r="B424" s="3"/>
      <c r="C424" s="3" t="s">
        <v>1652</v>
      </c>
      <c r="D424" s="3" t="s">
        <v>1651</v>
      </c>
      <c r="E424" s="4">
        <v>16937.400000000001</v>
      </c>
      <c r="F424" s="4">
        <f>(E424+12)/1.06</f>
        <v>15990</v>
      </c>
      <c r="G424" s="4">
        <f t="shared" ref="G424:G438" si="63">F424*7%</f>
        <v>1119.3000000000002</v>
      </c>
      <c r="H424" s="46">
        <f t="shared" ref="H424:H438" si="64">F424+G424</f>
        <v>17109.3</v>
      </c>
      <c r="I424" s="4">
        <f t="shared" ref="I424:I433" si="65">F424*1%</f>
        <v>159.9</v>
      </c>
    </row>
    <row r="425" spans="1:9" s="1" customFormat="1" x14ac:dyDescent="0.3">
      <c r="A425" s="3" t="s">
        <v>1656</v>
      </c>
      <c r="B425" s="3"/>
      <c r="C425" s="3" t="s">
        <v>1664</v>
      </c>
      <c r="D425" s="3" t="s">
        <v>932</v>
      </c>
      <c r="E425" s="4">
        <v>4262.3999999999996</v>
      </c>
      <c r="F425" s="4">
        <f>(E425+12)/1.04</f>
        <v>4109.9999999999991</v>
      </c>
      <c r="G425" s="4">
        <f t="shared" si="63"/>
        <v>287.7</v>
      </c>
      <c r="H425" s="46">
        <f t="shared" si="64"/>
        <v>4397.6999999999989</v>
      </c>
      <c r="I425" s="4">
        <f t="shared" si="65"/>
        <v>41.099999999999994</v>
      </c>
    </row>
    <row r="426" spans="1:9" s="1" customFormat="1" x14ac:dyDescent="0.3">
      <c r="A426" s="3" t="s">
        <v>1656</v>
      </c>
      <c r="B426" s="3"/>
      <c r="C426" s="3" t="s">
        <v>1663</v>
      </c>
      <c r="D426" s="3" t="s">
        <v>1662</v>
      </c>
      <c r="E426" s="4">
        <v>14600</v>
      </c>
      <c r="F426" s="4">
        <f>(E426+12)/1.04</f>
        <v>14050</v>
      </c>
      <c r="G426" s="4">
        <f t="shared" si="63"/>
        <v>983.50000000000011</v>
      </c>
      <c r="H426" s="46">
        <f t="shared" si="64"/>
        <v>15033.5</v>
      </c>
      <c r="I426" s="4">
        <f t="shared" si="65"/>
        <v>140.5</v>
      </c>
    </row>
    <row r="427" spans="1:9" s="1" customFormat="1" x14ac:dyDescent="0.3">
      <c r="A427" s="3" t="s">
        <v>1657</v>
      </c>
      <c r="B427" s="3"/>
      <c r="C427" s="3" t="s">
        <v>1668</v>
      </c>
      <c r="D427" s="3" t="s">
        <v>1669</v>
      </c>
      <c r="E427" s="4">
        <v>14610.06</v>
      </c>
      <c r="F427" s="4">
        <f t="shared" ref="F427:F433" si="66">(E427+12)/1.06</f>
        <v>13794.396226415092</v>
      </c>
      <c r="G427" s="4">
        <f t="shared" si="63"/>
        <v>965.60773584905655</v>
      </c>
      <c r="H427" s="46">
        <f t="shared" si="64"/>
        <v>14760.003962264149</v>
      </c>
      <c r="I427" s="4">
        <f t="shared" si="65"/>
        <v>137.94396226415094</v>
      </c>
    </row>
    <row r="428" spans="1:9" s="1" customFormat="1" x14ac:dyDescent="0.3">
      <c r="A428" s="3" t="s">
        <v>1657</v>
      </c>
      <c r="B428" s="3"/>
      <c r="C428" s="3" t="s">
        <v>1658</v>
      </c>
      <c r="D428" s="3" t="s">
        <v>1659</v>
      </c>
      <c r="E428" s="4">
        <v>33091.800000000003</v>
      </c>
      <c r="F428" s="4">
        <f t="shared" si="66"/>
        <v>31230</v>
      </c>
      <c r="G428" s="4">
        <f t="shared" si="63"/>
        <v>2186.1000000000004</v>
      </c>
      <c r="H428" s="46">
        <f t="shared" si="64"/>
        <v>33416.1</v>
      </c>
      <c r="I428" s="4">
        <f t="shared" si="65"/>
        <v>312.3</v>
      </c>
    </row>
    <row r="429" spans="1:9" s="1" customFormat="1" x14ac:dyDescent="0.3">
      <c r="A429" s="3" t="s">
        <v>1657</v>
      </c>
      <c r="B429" s="3"/>
      <c r="C429" s="3" t="s">
        <v>1660</v>
      </c>
      <c r="D429" s="3" t="s">
        <v>1661</v>
      </c>
      <c r="E429" s="4">
        <v>13262.77</v>
      </c>
      <c r="F429" s="4">
        <f t="shared" si="66"/>
        <v>12523.367924528302</v>
      </c>
      <c r="G429" s="4">
        <f t="shared" si="63"/>
        <v>876.63575471698118</v>
      </c>
      <c r="H429" s="46">
        <f t="shared" si="64"/>
        <v>13400.003679245283</v>
      </c>
      <c r="I429" s="4">
        <f t="shared" si="65"/>
        <v>125.23367924528303</v>
      </c>
    </row>
    <row r="430" spans="1:9" s="1" customFormat="1" x14ac:dyDescent="0.3">
      <c r="A430" s="3" t="s">
        <v>1657</v>
      </c>
      <c r="B430" s="3"/>
      <c r="C430" s="3" t="s">
        <v>1670</v>
      </c>
      <c r="D430" s="3" t="s">
        <v>1671</v>
      </c>
      <c r="E430" s="4">
        <v>14610.06</v>
      </c>
      <c r="F430" s="4">
        <f t="shared" si="66"/>
        <v>13794.396226415092</v>
      </c>
      <c r="G430" s="4">
        <f t="shared" si="63"/>
        <v>965.60773584905655</v>
      </c>
      <c r="H430" s="46">
        <f t="shared" si="64"/>
        <v>14760.003962264149</v>
      </c>
      <c r="I430" s="4">
        <f t="shared" si="65"/>
        <v>137.94396226415094</v>
      </c>
    </row>
    <row r="431" spans="1:9" s="1" customFormat="1" x14ac:dyDescent="0.3">
      <c r="A431" s="129" t="s">
        <v>1666</v>
      </c>
      <c r="B431" s="3"/>
      <c r="C431" s="3" t="s">
        <v>1667</v>
      </c>
      <c r="D431" s="3" t="s">
        <v>666</v>
      </c>
      <c r="E431" s="4">
        <v>3729.8</v>
      </c>
      <c r="F431" s="4">
        <f t="shared" si="66"/>
        <v>3530</v>
      </c>
      <c r="G431" s="4">
        <f t="shared" si="63"/>
        <v>247.10000000000002</v>
      </c>
      <c r="H431" s="46">
        <f t="shared" si="64"/>
        <v>3777.1</v>
      </c>
      <c r="I431" s="4">
        <f t="shared" si="65"/>
        <v>35.300000000000004</v>
      </c>
    </row>
    <row r="432" spans="1:9" s="1" customFormat="1" x14ac:dyDescent="0.3">
      <c r="A432" s="129" t="s">
        <v>1673</v>
      </c>
      <c r="B432" s="3"/>
      <c r="C432" s="3" t="s">
        <v>1674</v>
      </c>
      <c r="D432" s="3" t="s">
        <v>125</v>
      </c>
      <c r="E432" s="4">
        <v>8807.2000000000007</v>
      </c>
      <c r="F432" s="4">
        <f t="shared" si="66"/>
        <v>8320</v>
      </c>
      <c r="G432" s="4">
        <f t="shared" si="63"/>
        <v>582.40000000000009</v>
      </c>
      <c r="H432" s="46">
        <f t="shared" si="64"/>
        <v>8902.4</v>
      </c>
      <c r="I432" s="4">
        <f t="shared" si="65"/>
        <v>83.2</v>
      </c>
    </row>
    <row r="433" spans="1:9" s="1" customFormat="1" x14ac:dyDescent="0.3">
      <c r="A433" s="129" t="s">
        <v>1673</v>
      </c>
      <c r="B433" s="3"/>
      <c r="C433" s="3" t="s">
        <v>1675</v>
      </c>
      <c r="D433" s="3" t="s">
        <v>290</v>
      </c>
      <c r="E433" s="4">
        <v>22131.4</v>
      </c>
      <c r="F433" s="4">
        <f t="shared" si="66"/>
        <v>20890</v>
      </c>
      <c r="G433" s="4">
        <f t="shared" si="63"/>
        <v>1462.3000000000002</v>
      </c>
      <c r="H433" s="46">
        <f t="shared" si="64"/>
        <v>22352.3</v>
      </c>
      <c r="I433" s="4">
        <f t="shared" si="65"/>
        <v>208.9</v>
      </c>
    </row>
    <row r="434" spans="1:9" s="1" customFormat="1" x14ac:dyDescent="0.3">
      <c r="A434" s="259" t="s">
        <v>1673</v>
      </c>
      <c r="B434" s="3"/>
      <c r="C434" s="3" t="s">
        <v>1676</v>
      </c>
      <c r="D434" s="3" t="s">
        <v>1678</v>
      </c>
      <c r="E434" s="265">
        <v>25412.1</v>
      </c>
      <c r="F434" s="4">
        <v>20500</v>
      </c>
      <c r="G434" s="4">
        <f t="shared" si="63"/>
        <v>1435.0000000000002</v>
      </c>
      <c r="H434" s="46">
        <f t="shared" si="64"/>
        <v>21935</v>
      </c>
      <c r="I434" s="265">
        <v>239.85</v>
      </c>
    </row>
    <row r="435" spans="1:9" s="1" customFormat="1" x14ac:dyDescent="0.3">
      <c r="A435" s="260"/>
      <c r="B435" s="3"/>
      <c r="C435" s="3" t="s">
        <v>1677</v>
      </c>
      <c r="D435" s="3" t="s">
        <v>1365</v>
      </c>
      <c r="E435" s="266"/>
      <c r="F435" s="4">
        <v>3485</v>
      </c>
      <c r="G435" s="4">
        <f t="shared" si="63"/>
        <v>243.95000000000002</v>
      </c>
      <c r="H435" s="46">
        <f t="shared" si="64"/>
        <v>3728.95</v>
      </c>
      <c r="I435" s="266"/>
    </row>
    <row r="436" spans="1:9" s="1" customFormat="1" x14ac:dyDescent="0.3">
      <c r="A436" s="3" t="s">
        <v>1672</v>
      </c>
      <c r="B436" s="3"/>
      <c r="C436" s="3" t="s">
        <v>1679</v>
      </c>
      <c r="D436" s="3" t="s">
        <v>1233</v>
      </c>
      <c r="E436" s="4">
        <v>23186.1</v>
      </c>
      <c r="F436" s="4">
        <f>(E436+12)/1.06</f>
        <v>21884.999999999996</v>
      </c>
      <c r="G436" s="4">
        <f t="shared" si="63"/>
        <v>1531.9499999999998</v>
      </c>
      <c r="H436" s="46">
        <f t="shared" si="64"/>
        <v>23416.949999999997</v>
      </c>
      <c r="I436" s="4">
        <f>F436*1%</f>
        <v>218.84999999999997</v>
      </c>
    </row>
    <row r="437" spans="1:9" s="1" customFormat="1" x14ac:dyDescent="0.3">
      <c r="A437" s="3" t="s">
        <v>1672</v>
      </c>
      <c r="B437" s="3"/>
      <c r="C437" s="3" t="s">
        <v>1680</v>
      </c>
      <c r="D437" s="3" t="s">
        <v>1681</v>
      </c>
      <c r="E437" s="4">
        <v>14451.55</v>
      </c>
      <c r="F437" s="4">
        <f>(E437+12)/1.06</f>
        <v>13644.858490566035</v>
      </c>
      <c r="G437" s="4">
        <f t="shared" si="63"/>
        <v>955.14009433962258</v>
      </c>
      <c r="H437" s="46">
        <f t="shared" si="64"/>
        <v>14599.998584905657</v>
      </c>
      <c r="I437" s="4">
        <f>F437*1%</f>
        <v>136.44858490566037</v>
      </c>
    </row>
    <row r="438" spans="1:9" s="1" customFormat="1" x14ac:dyDescent="0.3">
      <c r="A438" s="3" t="s">
        <v>1672</v>
      </c>
      <c r="B438" s="3"/>
      <c r="C438" s="3" t="s">
        <v>1683</v>
      </c>
      <c r="D438" s="3" t="s">
        <v>1682</v>
      </c>
      <c r="E438" s="4">
        <v>14451.53</v>
      </c>
      <c r="F438" s="4">
        <f>(E438+12)/1.06</f>
        <v>13644.83962264151</v>
      </c>
      <c r="G438" s="4">
        <f t="shared" si="63"/>
        <v>955.13877358490572</v>
      </c>
      <c r="H438" s="46">
        <f t="shared" si="64"/>
        <v>14599.978396226415</v>
      </c>
      <c r="I438" s="4">
        <f>F438*1%</f>
        <v>136.4483962264151</v>
      </c>
    </row>
    <row r="439" spans="1:9" s="1" customFormat="1" x14ac:dyDescent="0.3">
      <c r="A439" s="3" t="s">
        <v>1684</v>
      </c>
      <c r="B439" s="3"/>
      <c r="C439" s="3"/>
      <c r="D439" s="3" t="s">
        <v>1530</v>
      </c>
      <c r="E439" s="4">
        <v>22485.200000000001</v>
      </c>
      <c r="F439" s="4"/>
      <c r="G439" s="4"/>
      <c r="H439" s="46"/>
      <c r="I439" s="4"/>
    </row>
    <row r="440" spans="1:9" s="1" customFormat="1" x14ac:dyDescent="0.3">
      <c r="A440" s="250" t="s">
        <v>1684</v>
      </c>
      <c r="B440" s="3"/>
      <c r="C440" s="3" t="s">
        <v>1685</v>
      </c>
      <c r="D440" s="3" t="s">
        <v>1005</v>
      </c>
      <c r="E440" s="265">
        <v>67892.7</v>
      </c>
      <c r="F440" s="4">
        <v>45741.04</v>
      </c>
      <c r="G440" s="4">
        <f t="shared" ref="G440:G459" si="67">F440*7%</f>
        <v>3201.8728000000006</v>
      </c>
      <c r="H440" s="46">
        <f t="shared" ref="H440:H459" si="68">F440+G440</f>
        <v>48942.912799999998</v>
      </c>
      <c r="I440" s="4">
        <f t="shared" ref="I440:I459" si="69">F440*1%</f>
        <v>457.41040000000004</v>
      </c>
    </row>
    <row r="441" spans="1:9" s="1" customFormat="1" x14ac:dyDescent="0.3">
      <c r="A441" s="252"/>
      <c r="B441" s="3"/>
      <c r="C441" s="3" t="s">
        <v>1686</v>
      </c>
      <c r="D441" s="3" t="s">
        <v>1148</v>
      </c>
      <c r="E441" s="266"/>
      <c r="F441" s="4">
        <v>18320</v>
      </c>
      <c r="G441" s="4">
        <f t="shared" si="67"/>
        <v>1282.4000000000001</v>
      </c>
      <c r="H441" s="46">
        <f t="shared" si="68"/>
        <v>19602.400000000001</v>
      </c>
      <c r="I441" s="4">
        <f t="shared" si="69"/>
        <v>183.20000000000002</v>
      </c>
    </row>
    <row r="442" spans="1:9" s="1" customFormat="1" x14ac:dyDescent="0.3">
      <c r="A442" s="3" t="s">
        <v>1684</v>
      </c>
      <c r="B442" s="3"/>
      <c r="C442" s="3" t="s">
        <v>1687</v>
      </c>
      <c r="D442" s="3" t="s">
        <v>674</v>
      </c>
      <c r="E442" s="4">
        <v>8854.9</v>
      </c>
      <c r="F442" s="4">
        <f>(E442+12)/1.06</f>
        <v>8365</v>
      </c>
      <c r="G442" s="4">
        <f t="shared" si="67"/>
        <v>585.55000000000007</v>
      </c>
      <c r="H442" s="46">
        <f t="shared" si="68"/>
        <v>8950.5499999999993</v>
      </c>
      <c r="I442" s="4">
        <f t="shared" si="69"/>
        <v>83.65</v>
      </c>
    </row>
    <row r="443" spans="1:9" s="1" customFormat="1" x14ac:dyDescent="0.3">
      <c r="A443" s="3" t="s">
        <v>1684</v>
      </c>
      <c r="B443" s="3"/>
      <c r="C443" s="3" t="s">
        <v>1688</v>
      </c>
      <c r="D443" s="3" t="s">
        <v>1043</v>
      </c>
      <c r="E443" s="4">
        <v>15580.6</v>
      </c>
      <c r="F443" s="4">
        <f>(E443+12)/1.06</f>
        <v>14710</v>
      </c>
      <c r="G443" s="4">
        <f t="shared" si="67"/>
        <v>1029.7</v>
      </c>
      <c r="H443" s="46">
        <f t="shared" si="68"/>
        <v>15739.7</v>
      </c>
      <c r="I443" s="4">
        <f t="shared" si="69"/>
        <v>147.1</v>
      </c>
    </row>
    <row r="444" spans="1:9" s="1" customFormat="1" x14ac:dyDescent="0.3">
      <c r="A444" s="250" t="s">
        <v>1684</v>
      </c>
      <c r="B444" s="3"/>
      <c r="C444" s="3" t="s">
        <v>1689</v>
      </c>
      <c r="D444" s="3" t="s">
        <v>1690</v>
      </c>
      <c r="E444" s="265">
        <v>44357.72</v>
      </c>
      <c r="F444" s="4">
        <f>(E444+12)/1.06</f>
        <v>41858.226415094337</v>
      </c>
      <c r="G444" s="4">
        <f t="shared" si="67"/>
        <v>2930.0758490566041</v>
      </c>
      <c r="H444" s="46">
        <f t="shared" si="68"/>
        <v>44788.302264150945</v>
      </c>
      <c r="I444" s="4">
        <f t="shared" si="69"/>
        <v>418.58226415094339</v>
      </c>
    </row>
    <row r="445" spans="1:9" s="1" customFormat="1" x14ac:dyDescent="0.3">
      <c r="A445" s="252"/>
      <c r="B445" s="3"/>
      <c r="C445" s="3" t="s">
        <v>1691</v>
      </c>
      <c r="D445" s="3" t="s">
        <v>1073</v>
      </c>
      <c r="E445" s="266"/>
      <c r="F445" s="4">
        <v>36690</v>
      </c>
      <c r="G445" s="4">
        <f t="shared" si="67"/>
        <v>2568.3000000000002</v>
      </c>
      <c r="H445" s="46">
        <f t="shared" si="68"/>
        <v>39258.300000000003</v>
      </c>
      <c r="I445" s="4">
        <f t="shared" si="69"/>
        <v>366.90000000000003</v>
      </c>
    </row>
    <row r="446" spans="1:9" s="1" customFormat="1" x14ac:dyDescent="0.3">
      <c r="A446" s="3" t="s">
        <v>1684</v>
      </c>
      <c r="B446" s="3"/>
      <c r="C446" s="3" t="s">
        <v>1692</v>
      </c>
      <c r="D446" s="3" t="s">
        <v>1693</v>
      </c>
      <c r="E446" s="4">
        <v>14610.06</v>
      </c>
      <c r="F446" s="4">
        <f t="shared" ref="F446:F459" si="70">(E446+12)/1.06</f>
        <v>13794.396226415092</v>
      </c>
      <c r="G446" s="4">
        <f t="shared" si="67"/>
        <v>965.60773584905655</v>
      </c>
      <c r="H446" s="46">
        <f t="shared" si="68"/>
        <v>14760.003962264149</v>
      </c>
      <c r="I446" s="4">
        <f t="shared" si="69"/>
        <v>137.94396226415094</v>
      </c>
    </row>
    <row r="447" spans="1:9" s="1" customFormat="1" x14ac:dyDescent="0.3">
      <c r="A447" s="3" t="s">
        <v>1684</v>
      </c>
      <c r="B447" s="3"/>
      <c r="C447" s="3" t="s">
        <v>1694</v>
      </c>
      <c r="D447" s="3" t="s">
        <v>1659</v>
      </c>
      <c r="E447" s="4">
        <v>13857.16</v>
      </c>
      <c r="F447" s="4">
        <f t="shared" si="70"/>
        <v>13084.113207547169</v>
      </c>
      <c r="G447" s="4">
        <f t="shared" si="67"/>
        <v>915.88792452830194</v>
      </c>
      <c r="H447" s="46">
        <f t="shared" si="68"/>
        <v>14000.001132075471</v>
      </c>
      <c r="I447" s="4">
        <f t="shared" si="69"/>
        <v>130.84113207547168</v>
      </c>
    </row>
    <row r="448" spans="1:9" s="1" customFormat="1" x14ac:dyDescent="0.3">
      <c r="A448" s="3" t="s">
        <v>1684</v>
      </c>
      <c r="B448" s="3"/>
      <c r="C448" s="3" t="s">
        <v>1695</v>
      </c>
      <c r="D448" s="3" t="s">
        <v>193</v>
      </c>
      <c r="E448" s="4">
        <v>62336.800000000003</v>
      </c>
      <c r="F448" s="4">
        <f t="shared" si="70"/>
        <v>58819.622641509435</v>
      </c>
      <c r="G448" s="4">
        <f t="shared" si="67"/>
        <v>4117.3735849056611</v>
      </c>
      <c r="H448" s="46">
        <f t="shared" si="68"/>
        <v>62936.996226415096</v>
      </c>
      <c r="I448" s="4">
        <f t="shared" si="69"/>
        <v>588.19622641509432</v>
      </c>
    </row>
    <row r="449" spans="1:9" s="1" customFormat="1" x14ac:dyDescent="0.3">
      <c r="A449" s="3" t="s">
        <v>1696</v>
      </c>
      <c r="B449" s="3"/>
      <c r="C449" s="3" t="s">
        <v>1701</v>
      </c>
      <c r="D449" s="3" t="s">
        <v>610</v>
      </c>
      <c r="E449" s="4">
        <v>66284.639999999999</v>
      </c>
      <c r="F449" s="4">
        <f t="shared" si="70"/>
        <v>62543.999999999993</v>
      </c>
      <c r="G449" s="4">
        <f t="shared" si="67"/>
        <v>4378.08</v>
      </c>
      <c r="H449" s="46">
        <f t="shared" si="68"/>
        <v>66922.079999999987</v>
      </c>
      <c r="I449" s="4">
        <f t="shared" si="69"/>
        <v>625.43999999999994</v>
      </c>
    </row>
    <row r="450" spans="1:9" s="1" customFormat="1" x14ac:dyDescent="0.3">
      <c r="A450" s="3" t="s">
        <v>1697</v>
      </c>
      <c r="B450" s="3"/>
      <c r="C450" s="3" t="s">
        <v>1703</v>
      </c>
      <c r="D450" s="3" t="s">
        <v>1702</v>
      </c>
      <c r="E450" s="4">
        <v>4397.6000000000004</v>
      </c>
      <c r="F450" s="4">
        <f t="shared" si="70"/>
        <v>4160</v>
      </c>
      <c r="G450" s="4">
        <f t="shared" si="67"/>
        <v>291.20000000000005</v>
      </c>
      <c r="H450" s="46">
        <f t="shared" si="68"/>
        <v>4451.2</v>
      </c>
      <c r="I450" s="4">
        <f t="shared" si="69"/>
        <v>41.6</v>
      </c>
    </row>
    <row r="451" spans="1:9" s="1" customFormat="1" x14ac:dyDescent="0.3">
      <c r="A451" s="3" t="s">
        <v>1697</v>
      </c>
      <c r="B451" s="3"/>
      <c r="C451" s="3" t="s">
        <v>1704</v>
      </c>
      <c r="D451" s="3" t="s">
        <v>644</v>
      </c>
      <c r="E451" s="4">
        <v>19111.46</v>
      </c>
      <c r="F451" s="4">
        <f t="shared" si="70"/>
        <v>18041</v>
      </c>
      <c r="G451" s="4">
        <f t="shared" si="67"/>
        <v>1262.8700000000001</v>
      </c>
      <c r="H451" s="46">
        <f t="shared" si="68"/>
        <v>19303.87</v>
      </c>
      <c r="I451" s="4">
        <f t="shared" si="69"/>
        <v>180.41</v>
      </c>
    </row>
    <row r="452" spans="1:9" s="1" customFormat="1" x14ac:dyDescent="0.3">
      <c r="A452" s="3" t="s">
        <v>1698</v>
      </c>
      <c r="B452" s="3"/>
      <c r="C452" s="3" t="s">
        <v>1705</v>
      </c>
      <c r="D452" s="3" t="s">
        <v>808</v>
      </c>
      <c r="E452" s="4">
        <v>8044</v>
      </c>
      <c r="F452" s="4">
        <f t="shared" si="70"/>
        <v>7600</v>
      </c>
      <c r="G452" s="4">
        <f t="shared" si="67"/>
        <v>532</v>
      </c>
      <c r="H452" s="46">
        <f t="shared" si="68"/>
        <v>8132</v>
      </c>
      <c r="I452" s="4">
        <f t="shared" si="69"/>
        <v>76</v>
      </c>
    </row>
    <row r="453" spans="1:9" s="1" customFormat="1" x14ac:dyDescent="0.3">
      <c r="A453" s="3" t="s">
        <v>1698</v>
      </c>
      <c r="B453" s="3"/>
      <c r="C453" s="3" t="s">
        <v>1706</v>
      </c>
      <c r="D453" s="3" t="s">
        <v>662</v>
      </c>
      <c r="E453" s="4">
        <v>12792.8</v>
      </c>
      <c r="F453" s="4">
        <f t="shared" si="70"/>
        <v>12079.999999999998</v>
      </c>
      <c r="G453" s="4">
        <f t="shared" si="67"/>
        <v>845.59999999999991</v>
      </c>
      <c r="H453" s="46">
        <f t="shared" si="68"/>
        <v>12925.599999999999</v>
      </c>
      <c r="I453" s="4">
        <f t="shared" si="69"/>
        <v>120.79999999999998</v>
      </c>
    </row>
    <row r="454" spans="1:9" s="1" customFormat="1" x14ac:dyDescent="0.3">
      <c r="A454" s="3" t="s">
        <v>1699</v>
      </c>
      <c r="B454" s="3"/>
      <c r="C454" s="3" t="s">
        <v>1707</v>
      </c>
      <c r="D454" s="3" t="s">
        <v>1708</v>
      </c>
      <c r="E454" s="4">
        <v>11836.21</v>
      </c>
      <c r="F454" s="4">
        <f t="shared" si="70"/>
        <v>11177.556603773584</v>
      </c>
      <c r="G454" s="4">
        <f t="shared" si="67"/>
        <v>782.42896226415098</v>
      </c>
      <c r="H454" s="46">
        <f t="shared" si="68"/>
        <v>11959.985566037736</v>
      </c>
      <c r="I454" s="4">
        <f t="shared" si="69"/>
        <v>111.77556603773584</v>
      </c>
    </row>
    <row r="455" spans="1:9" s="1" customFormat="1" x14ac:dyDescent="0.3">
      <c r="A455" s="3" t="s">
        <v>1700</v>
      </c>
      <c r="B455" s="3"/>
      <c r="C455" s="3" t="s">
        <v>1709</v>
      </c>
      <c r="D455" s="3" t="s">
        <v>1710</v>
      </c>
      <c r="E455" s="4">
        <v>14610.06</v>
      </c>
      <c r="F455" s="4">
        <f t="shared" si="70"/>
        <v>13794.396226415092</v>
      </c>
      <c r="G455" s="4">
        <f t="shared" si="67"/>
        <v>965.60773584905655</v>
      </c>
      <c r="H455" s="46">
        <f t="shared" si="68"/>
        <v>14760.003962264149</v>
      </c>
      <c r="I455" s="4">
        <f t="shared" si="69"/>
        <v>137.94396226415094</v>
      </c>
    </row>
    <row r="456" spans="1:9" s="1" customFormat="1" x14ac:dyDescent="0.3">
      <c r="A456" s="3" t="s">
        <v>1715</v>
      </c>
      <c r="B456" s="3"/>
      <c r="C456" s="3" t="s">
        <v>1721</v>
      </c>
      <c r="D456" s="3" t="s">
        <v>673</v>
      </c>
      <c r="E456" s="4">
        <v>5466.32</v>
      </c>
      <c r="F456" s="4">
        <f t="shared" si="70"/>
        <v>5168.2264150943392</v>
      </c>
      <c r="G456" s="4">
        <f t="shared" si="67"/>
        <v>361.77584905660376</v>
      </c>
      <c r="H456" s="46">
        <f t="shared" si="68"/>
        <v>5530.0022641509431</v>
      </c>
      <c r="I456" s="4">
        <f t="shared" si="69"/>
        <v>51.682264150943396</v>
      </c>
    </row>
    <row r="457" spans="1:9" s="1" customFormat="1" x14ac:dyDescent="0.3">
      <c r="A457" s="3" t="s">
        <v>1716</v>
      </c>
      <c r="B457" s="3"/>
      <c r="C457" s="3" t="s">
        <v>1722</v>
      </c>
      <c r="D457" s="3" t="s">
        <v>1367</v>
      </c>
      <c r="E457" s="4">
        <v>16808.32</v>
      </c>
      <c r="F457" s="4">
        <f t="shared" si="70"/>
        <v>15868.226415094339</v>
      </c>
      <c r="G457" s="4">
        <f t="shared" si="67"/>
        <v>1110.7758490566039</v>
      </c>
      <c r="H457" s="46">
        <f t="shared" si="68"/>
        <v>16979.002264150942</v>
      </c>
      <c r="I457" s="4">
        <f t="shared" si="69"/>
        <v>158.68226415094338</v>
      </c>
    </row>
    <row r="458" spans="1:9" s="1" customFormat="1" x14ac:dyDescent="0.3">
      <c r="A458" s="3" t="s">
        <v>1728</v>
      </c>
      <c r="B458" s="3"/>
      <c r="C458" s="3" t="s">
        <v>1730</v>
      </c>
      <c r="D458" s="3" t="s">
        <v>1731</v>
      </c>
      <c r="E458" s="4">
        <v>13659.03</v>
      </c>
      <c r="F458" s="4">
        <f t="shared" si="70"/>
        <v>12897.198113207547</v>
      </c>
      <c r="G458" s="4">
        <f t="shared" si="67"/>
        <v>902.80386792452839</v>
      </c>
      <c r="H458" s="46">
        <f t="shared" si="68"/>
        <v>13800.001981132076</v>
      </c>
      <c r="I458" s="4">
        <f t="shared" si="69"/>
        <v>128.97198113207548</v>
      </c>
    </row>
    <row r="459" spans="1:9" s="1" customFormat="1" x14ac:dyDescent="0.3">
      <c r="A459" s="3" t="s">
        <v>1728</v>
      </c>
      <c r="B459" s="3"/>
      <c r="C459" s="3" t="s">
        <v>1729</v>
      </c>
      <c r="D459" s="3" t="s">
        <v>722</v>
      </c>
      <c r="E459" s="4">
        <v>2828.8</v>
      </c>
      <c r="F459" s="4">
        <f t="shared" si="70"/>
        <v>2680</v>
      </c>
      <c r="G459" s="4">
        <f t="shared" si="67"/>
        <v>187.60000000000002</v>
      </c>
      <c r="H459" s="46">
        <f t="shared" si="68"/>
        <v>2867.6</v>
      </c>
      <c r="I459" s="4">
        <f t="shared" si="69"/>
        <v>26.8</v>
      </c>
    </row>
    <row r="460" spans="1:9" s="1" customFormat="1" x14ac:dyDescent="0.3">
      <c r="A460" s="3" t="s">
        <v>1734</v>
      </c>
      <c r="B460" s="3"/>
      <c r="C460" s="3"/>
      <c r="D460" s="3" t="s">
        <v>1530</v>
      </c>
      <c r="E460" s="4">
        <v>8622</v>
      </c>
      <c r="F460" s="4"/>
      <c r="G460" s="4"/>
      <c r="H460" s="46"/>
      <c r="I460" s="4"/>
    </row>
    <row r="461" spans="1:9" s="1" customFormat="1" x14ac:dyDescent="0.3">
      <c r="A461" s="3" t="s">
        <v>1734</v>
      </c>
      <c r="B461" s="3"/>
      <c r="C461" s="3" t="s">
        <v>1735</v>
      </c>
      <c r="D461" s="3" t="s">
        <v>162</v>
      </c>
      <c r="E461" s="4">
        <v>38141.64</v>
      </c>
      <c r="F461" s="4">
        <f t="shared" ref="F461:F474" si="71">(E461+12)/1.06</f>
        <v>35994</v>
      </c>
      <c r="G461" s="4">
        <f t="shared" ref="G461:G492" si="72">F461*7%</f>
        <v>2519.5800000000004</v>
      </c>
      <c r="H461" s="46">
        <f t="shared" ref="H461:H492" si="73">F461+G461</f>
        <v>38513.58</v>
      </c>
      <c r="I461" s="4">
        <f t="shared" ref="I461:I492" si="74">F461*1%</f>
        <v>359.94</v>
      </c>
    </row>
    <row r="462" spans="1:9" s="1" customFormat="1" x14ac:dyDescent="0.3">
      <c r="A462" s="3" t="s">
        <v>1734</v>
      </c>
      <c r="B462" s="3"/>
      <c r="C462" s="3" t="s">
        <v>1736</v>
      </c>
      <c r="D462" s="3" t="s">
        <v>585</v>
      </c>
      <c r="E462" s="4">
        <v>50349.84</v>
      </c>
      <c r="F462" s="4">
        <f t="shared" si="71"/>
        <v>47511.169811320746</v>
      </c>
      <c r="G462" s="4">
        <f t="shared" si="72"/>
        <v>3325.7818867924525</v>
      </c>
      <c r="H462" s="46">
        <f t="shared" si="73"/>
        <v>50836.951698113196</v>
      </c>
      <c r="I462" s="4">
        <f t="shared" si="74"/>
        <v>475.11169811320747</v>
      </c>
    </row>
    <row r="463" spans="1:9" s="1" customFormat="1" x14ac:dyDescent="0.3">
      <c r="A463" s="3" t="s">
        <v>1734</v>
      </c>
      <c r="B463" s="3"/>
      <c r="C463" s="3" t="s">
        <v>1737</v>
      </c>
      <c r="D463" s="3" t="s">
        <v>1738</v>
      </c>
      <c r="E463" s="4">
        <v>84708.5</v>
      </c>
      <c r="F463" s="4">
        <f t="shared" si="71"/>
        <v>79925</v>
      </c>
      <c r="G463" s="4">
        <f t="shared" si="72"/>
        <v>5594.7500000000009</v>
      </c>
      <c r="H463" s="46">
        <f t="shared" si="73"/>
        <v>85519.75</v>
      </c>
      <c r="I463" s="4">
        <f t="shared" si="74"/>
        <v>799.25</v>
      </c>
    </row>
    <row r="464" spans="1:9" s="1" customFormat="1" x14ac:dyDescent="0.3">
      <c r="A464" s="3" t="s">
        <v>1734</v>
      </c>
      <c r="B464" s="3"/>
      <c r="C464" s="3" t="s">
        <v>1739</v>
      </c>
      <c r="D464" s="3" t="s">
        <v>164</v>
      </c>
      <c r="E464" s="4">
        <v>45218.03</v>
      </c>
      <c r="F464" s="4">
        <f t="shared" si="71"/>
        <v>42669.839622641506</v>
      </c>
      <c r="G464" s="4">
        <f t="shared" si="72"/>
        <v>2986.8887735849057</v>
      </c>
      <c r="H464" s="46">
        <f t="shared" si="73"/>
        <v>45656.728396226412</v>
      </c>
      <c r="I464" s="4">
        <f t="shared" si="74"/>
        <v>426.69839622641507</v>
      </c>
    </row>
    <row r="465" spans="1:9" s="1" customFormat="1" x14ac:dyDescent="0.3">
      <c r="A465" s="3" t="s">
        <v>1744</v>
      </c>
      <c r="B465" s="3"/>
      <c r="C465" s="3" t="s">
        <v>1745</v>
      </c>
      <c r="D465" s="3" t="s">
        <v>182</v>
      </c>
      <c r="E465" s="4">
        <v>16508.099999999999</v>
      </c>
      <c r="F465" s="4">
        <f t="shared" si="71"/>
        <v>15584.999999999998</v>
      </c>
      <c r="G465" s="4">
        <f t="shared" si="72"/>
        <v>1090.95</v>
      </c>
      <c r="H465" s="46">
        <f t="shared" si="73"/>
        <v>16675.949999999997</v>
      </c>
      <c r="I465" s="4">
        <f t="shared" si="74"/>
        <v>155.85</v>
      </c>
    </row>
    <row r="466" spans="1:9" s="1" customFormat="1" x14ac:dyDescent="0.3">
      <c r="A466" s="3" t="s">
        <v>1744</v>
      </c>
      <c r="B466" s="3"/>
      <c r="C466" s="3" t="s">
        <v>1746</v>
      </c>
      <c r="D466" s="3" t="s">
        <v>1265</v>
      </c>
      <c r="E466" s="4">
        <v>16622.82</v>
      </c>
      <c r="F466" s="4">
        <f t="shared" si="71"/>
        <v>15693.226415094339</v>
      </c>
      <c r="G466" s="4">
        <f t="shared" si="72"/>
        <v>1098.5258490566039</v>
      </c>
      <c r="H466" s="46">
        <f t="shared" si="73"/>
        <v>16791.752264150942</v>
      </c>
      <c r="I466" s="4">
        <f t="shared" si="74"/>
        <v>156.93226415094338</v>
      </c>
    </row>
    <row r="467" spans="1:9" s="1" customFormat="1" x14ac:dyDescent="0.3">
      <c r="A467" s="3" t="s">
        <v>1750</v>
      </c>
      <c r="B467" s="3"/>
      <c r="C467" s="3" t="s">
        <v>1753</v>
      </c>
      <c r="D467" s="3" t="s">
        <v>1752</v>
      </c>
      <c r="E467" s="4">
        <v>10885.2</v>
      </c>
      <c r="F467" s="4">
        <f t="shared" si="71"/>
        <v>10280.377358490567</v>
      </c>
      <c r="G467" s="4">
        <f t="shared" si="72"/>
        <v>719.62641509433968</v>
      </c>
      <c r="H467" s="46">
        <f t="shared" si="73"/>
        <v>11000.003773584906</v>
      </c>
      <c r="I467" s="4">
        <f t="shared" si="74"/>
        <v>102.80377358490567</v>
      </c>
    </row>
    <row r="468" spans="1:9" s="1" customFormat="1" x14ac:dyDescent="0.3">
      <c r="A468" s="3" t="s">
        <v>1750</v>
      </c>
      <c r="B468" s="3"/>
      <c r="C468" s="3" t="s">
        <v>1751</v>
      </c>
      <c r="D468" s="3" t="s">
        <v>1752</v>
      </c>
      <c r="E468" s="4">
        <v>24516.400000000001</v>
      </c>
      <c r="F468" s="4">
        <f t="shared" si="71"/>
        <v>23140</v>
      </c>
      <c r="G468" s="4">
        <f t="shared" si="72"/>
        <v>1619.8000000000002</v>
      </c>
      <c r="H468" s="46">
        <f t="shared" si="73"/>
        <v>24759.8</v>
      </c>
      <c r="I468" s="4">
        <f t="shared" si="74"/>
        <v>231.4</v>
      </c>
    </row>
    <row r="469" spans="1:9" s="1" customFormat="1" x14ac:dyDescent="0.3">
      <c r="A469" s="3" t="s">
        <v>1749</v>
      </c>
      <c r="B469" s="3"/>
      <c r="C469" s="3" t="s">
        <v>1758</v>
      </c>
      <c r="D469" s="3" t="s">
        <v>420</v>
      </c>
      <c r="E469" s="4">
        <v>52238.82</v>
      </c>
      <c r="F469" s="4">
        <f t="shared" si="71"/>
        <v>49293.226415094337</v>
      </c>
      <c r="G469" s="4">
        <f t="shared" si="72"/>
        <v>3450.5258490566039</v>
      </c>
      <c r="H469" s="46">
        <f t="shared" si="73"/>
        <v>52743.752264150942</v>
      </c>
      <c r="I469" s="4">
        <f t="shared" si="74"/>
        <v>492.93226415094341</v>
      </c>
    </row>
    <row r="470" spans="1:9" s="1" customFormat="1" x14ac:dyDescent="0.3">
      <c r="A470" s="3" t="s">
        <v>1749</v>
      </c>
      <c r="B470" s="3"/>
      <c r="C470" s="3" t="s">
        <v>1757</v>
      </c>
      <c r="D470" s="3" t="s">
        <v>1106</v>
      </c>
      <c r="E470" s="4">
        <v>6915.1</v>
      </c>
      <c r="F470" s="4">
        <f t="shared" si="71"/>
        <v>6535</v>
      </c>
      <c r="G470" s="4">
        <f t="shared" si="72"/>
        <v>457.45000000000005</v>
      </c>
      <c r="H470" s="46">
        <f t="shared" si="73"/>
        <v>6992.45</v>
      </c>
      <c r="I470" s="4">
        <f t="shared" si="74"/>
        <v>65.349999999999994</v>
      </c>
    </row>
    <row r="471" spans="1:9" s="1" customFormat="1" x14ac:dyDescent="0.3">
      <c r="A471" s="3" t="s">
        <v>1749</v>
      </c>
      <c r="B471" s="3"/>
      <c r="C471" s="3" t="s">
        <v>1756</v>
      </c>
      <c r="D471" s="3" t="s">
        <v>674</v>
      </c>
      <c r="E471" s="4">
        <v>9591.6</v>
      </c>
      <c r="F471" s="4">
        <f t="shared" si="71"/>
        <v>9060</v>
      </c>
      <c r="G471" s="4">
        <f t="shared" si="72"/>
        <v>634.20000000000005</v>
      </c>
      <c r="H471" s="46">
        <f t="shared" si="73"/>
        <v>9694.2000000000007</v>
      </c>
      <c r="I471" s="4">
        <f t="shared" si="74"/>
        <v>90.600000000000009</v>
      </c>
    </row>
    <row r="472" spans="1:9" s="1" customFormat="1" x14ac:dyDescent="0.3">
      <c r="A472" s="3" t="s">
        <v>1749</v>
      </c>
      <c r="B472" s="3"/>
      <c r="C472" s="3" t="s">
        <v>1755</v>
      </c>
      <c r="D472" s="3" t="s">
        <v>862</v>
      </c>
      <c r="E472" s="4">
        <v>29964.799999999999</v>
      </c>
      <c r="F472" s="4">
        <f t="shared" si="71"/>
        <v>28279.999999999996</v>
      </c>
      <c r="G472" s="4">
        <f t="shared" si="72"/>
        <v>1979.6</v>
      </c>
      <c r="H472" s="46">
        <f t="shared" si="73"/>
        <v>30259.599999999995</v>
      </c>
      <c r="I472" s="4">
        <f t="shared" si="74"/>
        <v>282.79999999999995</v>
      </c>
    </row>
    <row r="473" spans="1:9" s="1" customFormat="1" x14ac:dyDescent="0.3">
      <c r="A473" s="3" t="s">
        <v>1749</v>
      </c>
      <c r="B473" s="3"/>
      <c r="C473" s="3" t="s">
        <v>1754</v>
      </c>
      <c r="D473" s="3" t="s">
        <v>1365</v>
      </c>
      <c r="E473" s="4">
        <v>12050.8</v>
      </c>
      <c r="F473" s="4">
        <f t="shared" si="71"/>
        <v>11379.999999999998</v>
      </c>
      <c r="G473" s="4">
        <f t="shared" si="72"/>
        <v>796.59999999999991</v>
      </c>
      <c r="H473" s="46">
        <f t="shared" si="73"/>
        <v>12176.599999999999</v>
      </c>
      <c r="I473" s="4">
        <f t="shared" si="74"/>
        <v>113.79999999999998</v>
      </c>
    </row>
    <row r="474" spans="1:9" s="1" customFormat="1" x14ac:dyDescent="0.3">
      <c r="A474" s="3" t="s">
        <v>1762</v>
      </c>
      <c r="B474" s="3"/>
      <c r="C474" s="3" t="s">
        <v>1763</v>
      </c>
      <c r="D474" s="3" t="s">
        <v>365</v>
      </c>
      <c r="E474" s="4">
        <v>17351.900000000001</v>
      </c>
      <c r="F474" s="4">
        <f t="shared" si="71"/>
        <v>16381.037735849057</v>
      </c>
      <c r="G474" s="4">
        <f t="shared" si="72"/>
        <v>1146.672641509434</v>
      </c>
      <c r="H474" s="46">
        <f t="shared" si="73"/>
        <v>17527.710377358489</v>
      </c>
      <c r="I474" s="4">
        <f t="shared" si="74"/>
        <v>163.81037735849057</v>
      </c>
    </row>
    <row r="475" spans="1:9" s="1" customFormat="1" x14ac:dyDescent="0.3">
      <c r="A475" s="237" t="s">
        <v>1764</v>
      </c>
      <c r="B475" s="3"/>
      <c r="C475" s="3" t="s">
        <v>1766</v>
      </c>
      <c r="D475" s="3" t="s">
        <v>640</v>
      </c>
      <c r="E475" s="235">
        <v>24811.32</v>
      </c>
      <c r="F475" s="4">
        <v>10970</v>
      </c>
      <c r="G475" s="4">
        <f t="shared" si="72"/>
        <v>767.90000000000009</v>
      </c>
      <c r="H475" s="46">
        <f t="shared" si="73"/>
        <v>11737.9</v>
      </c>
      <c r="I475" s="4">
        <f t="shared" si="74"/>
        <v>109.7</v>
      </c>
    </row>
    <row r="476" spans="1:9" s="1" customFormat="1" x14ac:dyDescent="0.3">
      <c r="A476" s="239"/>
      <c r="B476" s="3"/>
      <c r="C476" s="3" t="s">
        <v>1767</v>
      </c>
      <c r="D476" s="3" t="s">
        <v>806</v>
      </c>
      <c r="E476" s="240"/>
      <c r="F476" s="4">
        <v>7280</v>
      </c>
      <c r="G476" s="4">
        <f t="shared" si="72"/>
        <v>509.6</v>
      </c>
      <c r="H476" s="46">
        <f t="shared" si="73"/>
        <v>7789.6</v>
      </c>
      <c r="I476" s="4">
        <f t="shared" si="74"/>
        <v>72.8</v>
      </c>
    </row>
    <row r="477" spans="1:9" s="1" customFormat="1" x14ac:dyDescent="0.3">
      <c r="A477" s="238"/>
      <c r="B477" s="3"/>
      <c r="C477" s="3" t="s">
        <v>1768</v>
      </c>
      <c r="D477" s="3" t="s">
        <v>804</v>
      </c>
      <c r="E477" s="236"/>
      <c r="F477" s="4">
        <v>5168.22</v>
      </c>
      <c r="G477" s="4">
        <f t="shared" si="72"/>
        <v>361.77540000000005</v>
      </c>
      <c r="H477" s="46">
        <f t="shared" si="73"/>
        <v>5529.9954000000007</v>
      </c>
      <c r="I477" s="4">
        <f t="shared" si="74"/>
        <v>51.682200000000002</v>
      </c>
    </row>
    <row r="478" spans="1:9" s="1" customFormat="1" x14ac:dyDescent="0.3">
      <c r="A478" s="3" t="s">
        <v>1764</v>
      </c>
      <c r="B478" s="3"/>
      <c r="C478" s="3" t="s">
        <v>1765</v>
      </c>
      <c r="D478" s="3" t="s">
        <v>552</v>
      </c>
      <c r="E478" s="4">
        <v>6734.9</v>
      </c>
      <c r="F478" s="4">
        <f t="shared" ref="F478:F484" si="75">(E478+12)/1.06</f>
        <v>6364.9999999999991</v>
      </c>
      <c r="G478" s="4">
        <f t="shared" si="72"/>
        <v>445.54999999999995</v>
      </c>
      <c r="H478" s="46">
        <f t="shared" si="73"/>
        <v>6810.5499999999993</v>
      </c>
      <c r="I478" s="4">
        <f t="shared" si="74"/>
        <v>63.649999999999991</v>
      </c>
    </row>
    <row r="479" spans="1:9" s="1" customFormat="1" x14ac:dyDescent="0.3">
      <c r="A479" s="3" t="s">
        <v>1785</v>
      </c>
      <c r="B479" s="3"/>
      <c r="C479" s="3" t="s">
        <v>1789</v>
      </c>
      <c r="D479" s="3" t="s">
        <v>475</v>
      </c>
      <c r="E479" s="4">
        <v>17054</v>
      </c>
      <c r="F479" s="4">
        <f t="shared" si="75"/>
        <v>16100</v>
      </c>
      <c r="G479" s="4">
        <f t="shared" si="72"/>
        <v>1127</v>
      </c>
      <c r="H479" s="46">
        <f t="shared" si="73"/>
        <v>17227</v>
      </c>
      <c r="I479" s="4">
        <f t="shared" si="74"/>
        <v>161</v>
      </c>
    </row>
    <row r="480" spans="1:9" s="1" customFormat="1" x14ac:dyDescent="0.3">
      <c r="A480" s="3" t="s">
        <v>1785</v>
      </c>
      <c r="B480" s="3"/>
      <c r="C480" s="3" t="s">
        <v>1790</v>
      </c>
      <c r="D480" s="3" t="s">
        <v>987</v>
      </c>
      <c r="E480" s="4">
        <v>51652.4</v>
      </c>
      <c r="F480" s="4">
        <f t="shared" si="75"/>
        <v>48740</v>
      </c>
      <c r="G480" s="4">
        <f t="shared" si="72"/>
        <v>3411.8</v>
      </c>
      <c r="H480" s="46">
        <f t="shared" si="73"/>
        <v>52151.8</v>
      </c>
      <c r="I480" s="4">
        <f t="shared" si="74"/>
        <v>487.40000000000003</v>
      </c>
    </row>
    <row r="481" spans="1:10" x14ac:dyDescent="0.3">
      <c r="A481" s="3" t="s">
        <v>1784</v>
      </c>
      <c r="C481" s="3" t="s">
        <v>1787</v>
      </c>
      <c r="D481" s="3" t="s">
        <v>1788</v>
      </c>
      <c r="E481" s="4">
        <v>16420.12</v>
      </c>
      <c r="F481" s="4">
        <f t="shared" si="75"/>
        <v>15501.999999999998</v>
      </c>
      <c r="G481" s="4">
        <f t="shared" si="72"/>
        <v>1085.1399999999999</v>
      </c>
      <c r="H481" s="46">
        <f t="shared" si="73"/>
        <v>16587.14</v>
      </c>
      <c r="I481" s="4">
        <f t="shared" si="74"/>
        <v>155.01999999999998</v>
      </c>
    </row>
    <row r="482" spans="1:10" x14ac:dyDescent="0.3">
      <c r="A482" s="3" t="s">
        <v>1800</v>
      </c>
      <c r="C482" s="3" t="s">
        <v>1801</v>
      </c>
      <c r="D482" s="3" t="s">
        <v>1802</v>
      </c>
      <c r="E482" s="4">
        <v>76520</v>
      </c>
      <c r="F482" s="4">
        <f t="shared" si="75"/>
        <v>72200</v>
      </c>
      <c r="G482" s="4">
        <f t="shared" si="72"/>
        <v>5054.0000000000009</v>
      </c>
      <c r="H482" s="46">
        <f t="shared" si="73"/>
        <v>77254</v>
      </c>
      <c r="I482" s="4">
        <f t="shared" si="74"/>
        <v>722</v>
      </c>
    </row>
    <row r="483" spans="1:10" x14ac:dyDescent="0.3">
      <c r="A483" s="3" t="s">
        <v>1800</v>
      </c>
      <c r="C483" s="3" t="s">
        <v>1803</v>
      </c>
      <c r="D483" s="3" t="s">
        <v>662</v>
      </c>
      <c r="E483" s="4">
        <v>2489.6</v>
      </c>
      <c r="F483" s="4">
        <f t="shared" si="75"/>
        <v>2360</v>
      </c>
      <c r="G483" s="4">
        <f t="shared" si="72"/>
        <v>165.20000000000002</v>
      </c>
      <c r="H483" s="46">
        <f t="shared" si="73"/>
        <v>2525.1999999999998</v>
      </c>
      <c r="I483" s="4">
        <f t="shared" si="74"/>
        <v>23.6</v>
      </c>
    </row>
    <row r="484" spans="1:10" x14ac:dyDescent="0.3">
      <c r="A484" s="3" t="s">
        <v>1804</v>
      </c>
      <c r="C484" s="3" t="s">
        <v>1805</v>
      </c>
      <c r="D484" s="3" t="s">
        <v>1806</v>
      </c>
      <c r="E484" s="4">
        <v>19736.490000000002</v>
      </c>
      <c r="F484" s="4">
        <f t="shared" si="75"/>
        <v>18630.650943396227</v>
      </c>
      <c r="G484" s="4">
        <f t="shared" si="72"/>
        <v>1304.145566037736</v>
      </c>
      <c r="H484" s="46">
        <f t="shared" si="73"/>
        <v>19934.796509433963</v>
      </c>
      <c r="I484" s="4">
        <f t="shared" si="74"/>
        <v>186.30650943396228</v>
      </c>
    </row>
    <row r="485" spans="1:10" x14ac:dyDescent="0.3">
      <c r="A485" s="3" t="s">
        <v>1817</v>
      </c>
      <c r="D485" s="3" t="s">
        <v>1530</v>
      </c>
      <c r="E485" s="4">
        <v>4025.2</v>
      </c>
      <c r="F485" s="4">
        <v>3880</v>
      </c>
      <c r="G485" s="4">
        <f t="shared" si="72"/>
        <v>271.60000000000002</v>
      </c>
      <c r="H485" s="46">
        <f t="shared" si="73"/>
        <v>4151.6000000000004</v>
      </c>
      <c r="I485" s="4">
        <f t="shared" si="74"/>
        <v>38.800000000000004</v>
      </c>
    </row>
    <row r="486" spans="1:10" x14ac:dyDescent="0.3">
      <c r="A486" s="3" t="s">
        <v>1817</v>
      </c>
      <c r="C486" s="3" t="s">
        <v>1818</v>
      </c>
      <c r="D486" s="3" t="s">
        <v>150</v>
      </c>
      <c r="E486" s="4">
        <v>8828.4</v>
      </c>
      <c r="F486" s="4">
        <f t="shared" ref="F486:F498" si="76">(E486+12)/1.06</f>
        <v>8340</v>
      </c>
      <c r="G486" s="4">
        <f t="shared" si="72"/>
        <v>583.80000000000007</v>
      </c>
      <c r="H486" s="46">
        <f t="shared" si="73"/>
        <v>8923.7999999999993</v>
      </c>
      <c r="I486" s="4">
        <f t="shared" si="74"/>
        <v>83.4</v>
      </c>
    </row>
    <row r="487" spans="1:10" x14ac:dyDescent="0.3">
      <c r="A487" s="3" t="s">
        <v>1817</v>
      </c>
      <c r="C487" s="3" t="s">
        <v>1819</v>
      </c>
      <c r="D487" s="3" t="s">
        <v>1738</v>
      </c>
      <c r="E487" s="4">
        <v>42695.4</v>
      </c>
      <c r="F487" s="4">
        <f t="shared" si="76"/>
        <v>40290</v>
      </c>
      <c r="G487" s="4">
        <f t="shared" si="72"/>
        <v>2820.3</v>
      </c>
      <c r="H487" s="46">
        <f t="shared" si="73"/>
        <v>43110.3</v>
      </c>
      <c r="I487" s="4">
        <f t="shared" si="74"/>
        <v>402.90000000000003</v>
      </c>
    </row>
    <row r="488" spans="1:10" x14ac:dyDescent="0.3">
      <c r="A488" s="3" t="s">
        <v>1816</v>
      </c>
      <c r="D488" s="106" t="s">
        <v>2141</v>
      </c>
      <c r="E488" s="108">
        <v>19234.86</v>
      </c>
      <c r="F488" s="108">
        <f t="shared" si="76"/>
        <v>18157.415094339623</v>
      </c>
      <c r="G488" s="108">
        <f t="shared" si="72"/>
        <v>1271.0190566037738</v>
      </c>
      <c r="H488" s="109">
        <f t="shared" si="73"/>
        <v>19428.434150943398</v>
      </c>
      <c r="I488" s="108">
        <f t="shared" si="74"/>
        <v>181.57415094339623</v>
      </c>
      <c r="J488" s="114"/>
    </row>
    <row r="489" spans="1:10" x14ac:dyDescent="0.3">
      <c r="A489" s="3" t="s">
        <v>1820</v>
      </c>
      <c r="C489" s="3" t="s">
        <v>1821</v>
      </c>
      <c r="D489" s="3" t="s">
        <v>1489</v>
      </c>
      <c r="E489" s="4">
        <v>8377.9</v>
      </c>
      <c r="F489" s="4">
        <f t="shared" si="76"/>
        <v>7914.9999999999991</v>
      </c>
      <c r="G489" s="4">
        <f t="shared" si="72"/>
        <v>554.04999999999995</v>
      </c>
      <c r="H489" s="46">
        <f t="shared" si="73"/>
        <v>8469.0499999999993</v>
      </c>
      <c r="I489" s="4">
        <f t="shared" si="74"/>
        <v>79.149999999999991</v>
      </c>
    </row>
    <row r="490" spans="1:10" x14ac:dyDescent="0.3">
      <c r="A490" s="3" t="s">
        <v>1822</v>
      </c>
      <c r="C490" s="3" t="s">
        <v>1823</v>
      </c>
      <c r="D490" s="3" t="s">
        <v>644</v>
      </c>
      <c r="E490" s="4">
        <v>624</v>
      </c>
      <c r="F490" s="4">
        <f t="shared" si="76"/>
        <v>600</v>
      </c>
      <c r="G490" s="4">
        <f t="shared" si="72"/>
        <v>42.000000000000007</v>
      </c>
      <c r="H490" s="46">
        <f t="shared" si="73"/>
        <v>642</v>
      </c>
      <c r="I490" s="4">
        <f t="shared" si="74"/>
        <v>6</v>
      </c>
    </row>
    <row r="491" spans="1:10" x14ac:dyDescent="0.3">
      <c r="A491" s="3" t="s">
        <v>1822</v>
      </c>
      <c r="C491" s="3" t="s">
        <v>1824</v>
      </c>
      <c r="D491" s="3" t="s">
        <v>1005</v>
      </c>
      <c r="E491" s="4">
        <v>3960.52</v>
      </c>
      <c r="F491" s="4">
        <f t="shared" si="76"/>
        <v>3747.6603773584902</v>
      </c>
      <c r="G491" s="4">
        <f t="shared" si="72"/>
        <v>262.33622641509436</v>
      </c>
      <c r="H491" s="46">
        <f t="shared" si="73"/>
        <v>4009.9966037735844</v>
      </c>
      <c r="I491" s="4">
        <f t="shared" si="74"/>
        <v>37.476603773584905</v>
      </c>
    </row>
    <row r="492" spans="1:10" x14ac:dyDescent="0.3">
      <c r="A492" s="3" t="s">
        <v>1825</v>
      </c>
      <c r="C492" s="3" t="s">
        <v>1827</v>
      </c>
      <c r="D492" s="3" t="s">
        <v>1826</v>
      </c>
      <c r="E492" s="4">
        <v>67679.600000000006</v>
      </c>
      <c r="F492" s="4">
        <f t="shared" si="76"/>
        <v>63860</v>
      </c>
      <c r="G492" s="4">
        <f t="shared" si="72"/>
        <v>4470.2000000000007</v>
      </c>
      <c r="H492" s="46">
        <f t="shared" si="73"/>
        <v>68330.2</v>
      </c>
      <c r="I492" s="4">
        <f t="shared" si="74"/>
        <v>638.6</v>
      </c>
    </row>
    <row r="493" spans="1:10" x14ac:dyDescent="0.3">
      <c r="A493" s="3" t="s">
        <v>1828</v>
      </c>
      <c r="C493" s="3" t="s">
        <v>1829</v>
      </c>
      <c r="D493" s="3" t="s">
        <v>567</v>
      </c>
      <c r="E493" s="4">
        <v>2161</v>
      </c>
      <c r="F493" s="4">
        <f t="shared" si="76"/>
        <v>2050</v>
      </c>
      <c r="G493" s="4">
        <f t="shared" ref="G493:G524" si="77">F493*7%</f>
        <v>143.5</v>
      </c>
      <c r="H493" s="46">
        <f t="shared" ref="H493:H524" si="78">F493+G493</f>
        <v>2193.5</v>
      </c>
      <c r="I493" s="4">
        <f t="shared" ref="I493:I514" si="79">F493*1%</f>
        <v>20.5</v>
      </c>
    </row>
    <row r="494" spans="1:10" x14ac:dyDescent="0.3">
      <c r="A494" s="3" t="s">
        <v>1828</v>
      </c>
      <c r="C494" s="3" t="s">
        <v>1830</v>
      </c>
      <c r="D494" s="3" t="s">
        <v>248</v>
      </c>
      <c r="E494" s="4">
        <v>17997.400000000001</v>
      </c>
      <c r="F494" s="4">
        <f t="shared" si="76"/>
        <v>16990</v>
      </c>
      <c r="G494" s="4">
        <f t="shared" si="77"/>
        <v>1189.3000000000002</v>
      </c>
      <c r="H494" s="46">
        <f t="shared" si="78"/>
        <v>18179.3</v>
      </c>
      <c r="I494" s="4">
        <f t="shared" si="79"/>
        <v>169.9</v>
      </c>
    </row>
    <row r="495" spans="1:10" x14ac:dyDescent="0.3">
      <c r="A495" s="3" t="s">
        <v>1831</v>
      </c>
      <c r="C495" s="3" t="s">
        <v>1842</v>
      </c>
      <c r="D495" s="3" t="s">
        <v>1841</v>
      </c>
      <c r="E495" s="4">
        <v>14610.06</v>
      </c>
      <c r="F495" s="4">
        <f t="shared" si="76"/>
        <v>13794.396226415092</v>
      </c>
      <c r="G495" s="4">
        <f t="shared" si="77"/>
        <v>965.60773584905655</v>
      </c>
      <c r="H495" s="46">
        <f t="shared" si="78"/>
        <v>14760.003962264149</v>
      </c>
      <c r="I495" s="4">
        <f t="shared" si="79"/>
        <v>137.94396226415094</v>
      </c>
    </row>
    <row r="496" spans="1:10" x14ac:dyDescent="0.3">
      <c r="A496" s="3" t="s">
        <v>1831</v>
      </c>
      <c r="C496" s="3" t="s">
        <v>1843</v>
      </c>
      <c r="D496" s="3" t="s">
        <v>1844</v>
      </c>
      <c r="E496" s="4">
        <v>14610.06</v>
      </c>
      <c r="F496" s="4">
        <f t="shared" si="76"/>
        <v>13794.396226415092</v>
      </c>
      <c r="G496" s="4">
        <f t="shared" si="77"/>
        <v>965.60773584905655</v>
      </c>
      <c r="H496" s="46">
        <f t="shared" si="78"/>
        <v>14760.003962264149</v>
      </c>
      <c r="I496" s="4">
        <f t="shared" si="79"/>
        <v>137.94396226415094</v>
      </c>
    </row>
    <row r="497" spans="1:9" s="1" customFormat="1" x14ac:dyDescent="0.3">
      <c r="A497" s="3" t="s">
        <v>1832</v>
      </c>
      <c r="B497" s="3"/>
      <c r="C497" s="3" t="s">
        <v>1835</v>
      </c>
      <c r="D497" s="3" t="s">
        <v>1465</v>
      </c>
      <c r="E497" s="4">
        <v>14828</v>
      </c>
      <c r="F497" s="4">
        <f t="shared" si="76"/>
        <v>14000</v>
      </c>
      <c r="G497" s="4">
        <f t="shared" si="77"/>
        <v>980.00000000000011</v>
      </c>
      <c r="H497" s="46">
        <f t="shared" si="78"/>
        <v>14980</v>
      </c>
      <c r="I497" s="4">
        <f t="shared" si="79"/>
        <v>140</v>
      </c>
    </row>
    <row r="498" spans="1:9" s="1" customFormat="1" x14ac:dyDescent="0.3">
      <c r="A498" s="3" t="s">
        <v>1832</v>
      </c>
      <c r="B498" s="3"/>
      <c r="C498" s="3" t="s">
        <v>1833</v>
      </c>
      <c r="D498" s="3" t="s">
        <v>1834</v>
      </c>
      <c r="E498" s="4">
        <v>5076</v>
      </c>
      <c r="F498" s="4">
        <f t="shared" si="76"/>
        <v>4800</v>
      </c>
      <c r="G498" s="4">
        <f t="shared" si="77"/>
        <v>336.00000000000006</v>
      </c>
      <c r="H498" s="46">
        <f t="shared" si="78"/>
        <v>5136</v>
      </c>
      <c r="I498" s="4">
        <f t="shared" si="79"/>
        <v>48</v>
      </c>
    </row>
    <row r="499" spans="1:9" s="1" customFormat="1" x14ac:dyDescent="0.3">
      <c r="A499" s="237" t="s">
        <v>1832</v>
      </c>
      <c r="B499" s="3"/>
      <c r="C499" s="3" t="s">
        <v>1836</v>
      </c>
      <c r="D499" s="3" t="s">
        <v>647</v>
      </c>
      <c r="E499" s="235">
        <v>42469.03</v>
      </c>
      <c r="F499" s="4">
        <v>31896.44</v>
      </c>
      <c r="G499" s="4">
        <f t="shared" si="77"/>
        <v>2232.7508000000003</v>
      </c>
      <c r="H499" s="46">
        <f t="shared" si="78"/>
        <v>34129.190799999997</v>
      </c>
      <c r="I499" s="4">
        <f t="shared" si="79"/>
        <v>318.96440000000001</v>
      </c>
    </row>
    <row r="500" spans="1:9" s="1" customFormat="1" x14ac:dyDescent="0.3">
      <c r="A500" s="238"/>
      <c r="B500" s="3"/>
      <c r="C500" s="3" t="s">
        <v>1837</v>
      </c>
      <c r="D500" s="3" t="s">
        <v>1166</v>
      </c>
      <c r="E500" s="236"/>
      <c r="F500" s="4">
        <v>8180</v>
      </c>
      <c r="G500" s="4">
        <f t="shared" si="77"/>
        <v>572.6</v>
      </c>
      <c r="H500" s="46">
        <f t="shared" si="78"/>
        <v>8752.6</v>
      </c>
      <c r="I500" s="4">
        <f t="shared" si="79"/>
        <v>81.8</v>
      </c>
    </row>
    <row r="501" spans="1:9" s="1" customFormat="1" x14ac:dyDescent="0.3">
      <c r="A501" s="3" t="s">
        <v>1832</v>
      </c>
      <c r="B501" s="3"/>
      <c r="C501" s="3" t="s">
        <v>1838</v>
      </c>
      <c r="D501" s="3" t="s">
        <v>1335</v>
      </c>
      <c r="E501" s="4">
        <v>7095.3</v>
      </c>
      <c r="F501" s="4">
        <f t="shared" ref="F501:F510" si="80">(E501+12)/1.06</f>
        <v>6705</v>
      </c>
      <c r="G501" s="4">
        <f t="shared" si="77"/>
        <v>469.35</v>
      </c>
      <c r="H501" s="46">
        <f t="shared" si="78"/>
        <v>7174.35</v>
      </c>
      <c r="I501" s="4">
        <f t="shared" si="79"/>
        <v>67.05</v>
      </c>
    </row>
    <row r="502" spans="1:9" s="1" customFormat="1" x14ac:dyDescent="0.3">
      <c r="A502" s="3" t="s">
        <v>1832</v>
      </c>
      <c r="B502" s="3"/>
      <c r="C502" s="3" t="s">
        <v>1839</v>
      </c>
      <c r="D502" s="3" t="s">
        <v>1043</v>
      </c>
      <c r="E502" s="4">
        <v>5081.3</v>
      </c>
      <c r="F502" s="4">
        <f t="shared" si="80"/>
        <v>4805</v>
      </c>
      <c r="G502" s="4">
        <f t="shared" si="77"/>
        <v>336.35</v>
      </c>
      <c r="H502" s="46">
        <f t="shared" si="78"/>
        <v>5141.3500000000004</v>
      </c>
      <c r="I502" s="4">
        <f t="shared" si="79"/>
        <v>48.050000000000004</v>
      </c>
    </row>
    <row r="503" spans="1:9" s="1" customFormat="1" x14ac:dyDescent="0.3">
      <c r="A503" s="3" t="s">
        <v>1832</v>
      </c>
      <c r="B503" s="3"/>
      <c r="C503" s="3" t="s">
        <v>1840</v>
      </c>
      <c r="D503" s="3" t="s">
        <v>552</v>
      </c>
      <c r="E503" s="4">
        <v>9846</v>
      </c>
      <c r="F503" s="4">
        <f t="shared" si="80"/>
        <v>9300</v>
      </c>
      <c r="G503" s="4">
        <f t="shared" si="77"/>
        <v>651.00000000000011</v>
      </c>
      <c r="H503" s="46">
        <f t="shared" si="78"/>
        <v>9951</v>
      </c>
      <c r="I503" s="4">
        <f t="shared" si="79"/>
        <v>93</v>
      </c>
    </row>
    <row r="504" spans="1:9" s="1" customFormat="1" x14ac:dyDescent="0.3">
      <c r="A504" s="3" t="s">
        <v>1845</v>
      </c>
      <c r="B504" s="3"/>
      <c r="C504" s="3" t="s">
        <v>1846</v>
      </c>
      <c r="D504" s="3" t="s">
        <v>1847</v>
      </c>
      <c r="E504" s="4">
        <v>12073.99</v>
      </c>
      <c r="F504" s="4">
        <f t="shared" si="80"/>
        <v>11401.877358490565</v>
      </c>
      <c r="G504" s="4">
        <f t="shared" si="77"/>
        <v>798.13141509433956</v>
      </c>
      <c r="H504" s="46">
        <f t="shared" si="78"/>
        <v>12200.008773584905</v>
      </c>
      <c r="I504" s="4">
        <f t="shared" si="79"/>
        <v>114.01877358490565</v>
      </c>
    </row>
    <row r="505" spans="1:9" s="1" customFormat="1" x14ac:dyDescent="0.3">
      <c r="A505" s="3" t="s">
        <v>1848</v>
      </c>
      <c r="B505" s="3"/>
      <c r="C505" s="3" t="s">
        <v>1849</v>
      </c>
      <c r="D505" s="3" t="s">
        <v>292</v>
      </c>
      <c r="E505" s="4">
        <v>39605.97</v>
      </c>
      <c r="F505" s="4">
        <f t="shared" si="80"/>
        <v>37375.443396226416</v>
      </c>
      <c r="G505" s="4">
        <f t="shared" si="77"/>
        <v>2616.2810377358492</v>
      </c>
      <c r="H505" s="46">
        <f t="shared" si="78"/>
        <v>39991.724433962263</v>
      </c>
      <c r="I505" s="4">
        <f t="shared" si="79"/>
        <v>373.75443396226416</v>
      </c>
    </row>
    <row r="506" spans="1:9" s="1" customFormat="1" x14ac:dyDescent="0.3">
      <c r="A506" s="3" t="s">
        <v>1851</v>
      </c>
      <c r="B506" s="3"/>
      <c r="C506" s="3" t="s">
        <v>1852</v>
      </c>
      <c r="D506" s="3" t="s">
        <v>1278</v>
      </c>
      <c r="E506" s="4">
        <v>9213.42</v>
      </c>
      <c r="F506" s="4">
        <f t="shared" si="80"/>
        <v>8703.2264150943392</v>
      </c>
      <c r="G506" s="4">
        <f t="shared" si="77"/>
        <v>609.22584905660381</v>
      </c>
      <c r="H506" s="46">
        <f t="shared" si="78"/>
        <v>9312.4522641509429</v>
      </c>
      <c r="I506" s="4">
        <f t="shared" si="79"/>
        <v>87.032264150943391</v>
      </c>
    </row>
    <row r="507" spans="1:9" s="1" customFormat="1" x14ac:dyDescent="0.3">
      <c r="A507" s="3" t="s">
        <v>1851</v>
      </c>
      <c r="B507" s="3"/>
      <c r="C507" s="3" t="s">
        <v>1853</v>
      </c>
      <c r="D507" s="3" t="s">
        <v>1854</v>
      </c>
      <c r="E507" s="4">
        <v>11403.04</v>
      </c>
      <c r="F507" s="4">
        <f t="shared" si="80"/>
        <v>10768.905660377359</v>
      </c>
      <c r="G507" s="4">
        <f t="shared" si="77"/>
        <v>753.82339622641518</v>
      </c>
      <c r="H507" s="46">
        <f t="shared" si="78"/>
        <v>11522.729056603774</v>
      </c>
      <c r="I507" s="4">
        <f t="shared" si="79"/>
        <v>107.68905660377359</v>
      </c>
    </row>
    <row r="508" spans="1:9" s="1" customFormat="1" x14ac:dyDescent="0.3">
      <c r="A508" s="3" t="s">
        <v>1855</v>
      </c>
      <c r="B508" s="3"/>
      <c r="C508" s="3" t="s">
        <v>1866</v>
      </c>
      <c r="D508" s="3" t="s">
        <v>1865</v>
      </c>
      <c r="E508" s="4">
        <v>14610.06</v>
      </c>
      <c r="F508" s="4">
        <f t="shared" si="80"/>
        <v>13794.396226415092</v>
      </c>
      <c r="G508" s="4">
        <f t="shared" si="77"/>
        <v>965.60773584905655</v>
      </c>
      <c r="H508" s="46">
        <f t="shared" si="78"/>
        <v>14760.003962264149</v>
      </c>
      <c r="I508" s="4">
        <f t="shared" si="79"/>
        <v>137.94396226415094</v>
      </c>
    </row>
    <row r="509" spans="1:9" s="1" customFormat="1" x14ac:dyDescent="0.3">
      <c r="A509" s="3" t="s">
        <v>1855</v>
      </c>
      <c r="B509" s="3"/>
      <c r="C509" s="3" t="s">
        <v>1856</v>
      </c>
      <c r="D509" s="3" t="s">
        <v>1857</v>
      </c>
      <c r="E509" s="4">
        <v>14847.8</v>
      </c>
      <c r="F509" s="4">
        <f t="shared" si="80"/>
        <v>14018.679245283018</v>
      </c>
      <c r="G509" s="4">
        <f t="shared" si="77"/>
        <v>981.3075471698113</v>
      </c>
      <c r="H509" s="46">
        <f t="shared" si="78"/>
        <v>14999.98679245283</v>
      </c>
      <c r="I509" s="4">
        <f t="shared" si="79"/>
        <v>140.18679245283019</v>
      </c>
    </row>
    <row r="510" spans="1:9" s="1" customFormat="1" x14ac:dyDescent="0.3">
      <c r="A510" s="3" t="s">
        <v>1858</v>
      </c>
      <c r="B510" s="3"/>
      <c r="C510" s="3"/>
      <c r="D510" s="3" t="s">
        <v>1530</v>
      </c>
      <c r="E510" s="4">
        <v>10390</v>
      </c>
      <c r="F510" s="4">
        <f t="shared" si="80"/>
        <v>9813.2075471698117</v>
      </c>
      <c r="G510" s="4">
        <f t="shared" si="77"/>
        <v>686.92452830188688</v>
      </c>
      <c r="H510" s="46">
        <f t="shared" si="78"/>
        <v>10500.132075471698</v>
      </c>
      <c r="I510" s="4">
        <f t="shared" si="79"/>
        <v>98.132075471698116</v>
      </c>
    </row>
    <row r="511" spans="1:9" s="1" customFormat="1" x14ac:dyDescent="0.3">
      <c r="A511" s="237" t="s">
        <v>1858</v>
      </c>
      <c r="B511" s="3"/>
      <c r="C511" s="3" t="s">
        <v>1862</v>
      </c>
      <c r="D511" s="3" t="s">
        <v>1859</v>
      </c>
      <c r="E511" s="235">
        <v>52973.64</v>
      </c>
      <c r="F511" s="4">
        <v>26813.22</v>
      </c>
      <c r="G511" s="4">
        <f t="shared" si="77"/>
        <v>1876.9254000000003</v>
      </c>
      <c r="H511" s="46">
        <f t="shared" si="78"/>
        <v>28690.145400000001</v>
      </c>
      <c r="I511" s="4">
        <f t="shared" si="79"/>
        <v>268.13220000000001</v>
      </c>
    </row>
    <row r="512" spans="1:9" s="1" customFormat="1" x14ac:dyDescent="0.3">
      <c r="A512" s="238"/>
      <c r="B512" s="3"/>
      <c r="C512" s="3" t="s">
        <v>1861</v>
      </c>
      <c r="D512" s="3" t="s">
        <v>1860</v>
      </c>
      <c r="E512" s="236"/>
      <c r="F512" s="4">
        <v>23173.22</v>
      </c>
      <c r="G512" s="4">
        <f t="shared" si="77"/>
        <v>1622.1254000000001</v>
      </c>
      <c r="H512" s="46">
        <f t="shared" si="78"/>
        <v>24795.345400000002</v>
      </c>
      <c r="I512" s="4">
        <f t="shared" si="79"/>
        <v>231.73220000000001</v>
      </c>
    </row>
    <row r="513" spans="1:9" s="1" customFormat="1" x14ac:dyDescent="0.3">
      <c r="A513" s="3" t="s">
        <v>1858</v>
      </c>
      <c r="B513" s="3"/>
      <c r="C513" s="3" t="s">
        <v>1863</v>
      </c>
      <c r="D513" s="3" t="s">
        <v>675</v>
      </c>
      <c r="E513" s="4">
        <v>31415.119999999999</v>
      </c>
      <c r="F513" s="4">
        <f>(E513+12)/1.06</f>
        <v>29648.226415094337</v>
      </c>
      <c r="G513" s="4">
        <f t="shared" si="77"/>
        <v>2075.3758490566038</v>
      </c>
      <c r="H513" s="46">
        <f t="shared" si="78"/>
        <v>31723.602264150941</v>
      </c>
      <c r="I513" s="4">
        <f t="shared" si="79"/>
        <v>296.48226415094337</v>
      </c>
    </row>
    <row r="514" spans="1:9" s="1" customFormat="1" x14ac:dyDescent="0.3">
      <c r="A514" s="3" t="s">
        <v>1858</v>
      </c>
      <c r="B514" s="3"/>
      <c r="C514" s="3" t="s">
        <v>1864</v>
      </c>
      <c r="D514" s="3" t="s">
        <v>1249</v>
      </c>
      <c r="E514" s="4">
        <v>22322.2</v>
      </c>
      <c r="F514" s="4">
        <f>(E514+12)/1.06</f>
        <v>21070</v>
      </c>
      <c r="G514" s="4">
        <f t="shared" si="77"/>
        <v>1474.9</v>
      </c>
      <c r="H514" s="46">
        <f t="shared" si="78"/>
        <v>22544.9</v>
      </c>
      <c r="I514" s="4">
        <f t="shared" si="79"/>
        <v>210.70000000000002</v>
      </c>
    </row>
    <row r="515" spans="1:9" s="1" customFormat="1" x14ac:dyDescent="0.3">
      <c r="A515" s="3" t="s">
        <v>1872</v>
      </c>
      <c r="B515" s="3"/>
      <c r="C515" s="3" t="s">
        <v>1874</v>
      </c>
      <c r="D515" s="3" t="s">
        <v>1873</v>
      </c>
      <c r="E515" s="4">
        <v>22136.400000000001</v>
      </c>
      <c r="F515" s="4">
        <v>21285</v>
      </c>
      <c r="G515" s="4">
        <f t="shared" si="77"/>
        <v>1489.95</v>
      </c>
      <c r="H515" s="46">
        <f t="shared" si="78"/>
        <v>22774.95</v>
      </c>
      <c r="I515" s="4">
        <f>F515*3%</f>
        <v>638.54999999999995</v>
      </c>
    </row>
    <row r="516" spans="1:9" s="1" customFormat="1" x14ac:dyDescent="0.3">
      <c r="A516" s="3" t="s">
        <v>1876</v>
      </c>
      <c r="B516" s="3"/>
      <c r="C516" s="3" t="s">
        <v>1887</v>
      </c>
      <c r="D516" s="3" t="s">
        <v>1888</v>
      </c>
      <c r="E516" s="4">
        <v>5466.32</v>
      </c>
      <c r="F516" s="4">
        <f t="shared" ref="F516:F527" si="81">(E516+12)/1.06</f>
        <v>5168.2264150943392</v>
      </c>
      <c r="G516" s="4">
        <f t="shared" si="77"/>
        <v>361.77584905660376</v>
      </c>
      <c r="H516" s="46">
        <f t="shared" si="78"/>
        <v>5530.0022641509431</v>
      </c>
      <c r="I516" s="4">
        <f t="shared" ref="I516:I550" si="82">F516*1%</f>
        <v>51.682264150943396</v>
      </c>
    </row>
    <row r="517" spans="1:9" s="1" customFormat="1" x14ac:dyDescent="0.3">
      <c r="A517" s="3" t="s">
        <v>1876</v>
      </c>
      <c r="B517" s="3"/>
      <c r="C517" s="3" t="s">
        <v>1943</v>
      </c>
      <c r="D517" s="3" t="s">
        <v>1944</v>
      </c>
      <c r="E517" s="4">
        <v>13111.5</v>
      </c>
      <c r="F517" s="4">
        <f t="shared" si="81"/>
        <v>12380.66037735849</v>
      </c>
      <c r="G517" s="4">
        <f t="shared" si="77"/>
        <v>866.64622641509436</v>
      </c>
      <c r="H517" s="46">
        <f t="shared" si="78"/>
        <v>13247.306603773584</v>
      </c>
      <c r="I517" s="4">
        <f t="shared" si="82"/>
        <v>123.80660377358491</v>
      </c>
    </row>
    <row r="518" spans="1:9" s="1" customFormat="1" x14ac:dyDescent="0.3">
      <c r="A518" s="3" t="s">
        <v>1879</v>
      </c>
      <c r="B518" s="3"/>
      <c r="C518" s="3" t="s">
        <v>1919</v>
      </c>
      <c r="D518" s="3" t="s">
        <v>1918</v>
      </c>
      <c r="E518" s="4">
        <v>14610.06</v>
      </c>
      <c r="F518" s="4">
        <f t="shared" si="81"/>
        <v>13794.396226415092</v>
      </c>
      <c r="G518" s="4">
        <f t="shared" si="77"/>
        <v>965.60773584905655</v>
      </c>
      <c r="H518" s="46">
        <f t="shared" si="78"/>
        <v>14760.003962264149</v>
      </c>
      <c r="I518" s="4">
        <f t="shared" si="82"/>
        <v>137.94396226415094</v>
      </c>
    </row>
    <row r="519" spans="1:9" s="1" customFormat="1" x14ac:dyDescent="0.3">
      <c r="A519" s="3" t="s">
        <v>1879</v>
      </c>
      <c r="B519" s="3"/>
      <c r="C519" s="3" t="s">
        <v>1889</v>
      </c>
      <c r="D519" s="3" t="s">
        <v>1305</v>
      </c>
      <c r="E519" s="4">
        <v>18792.400000000001</v>
      </c>
      <c r="F519" s="4">
        <f t="shared" si="81"/>
        <v>17740</v>
      </c>
      <c r="G519" s="4">
        <f t="shared" si="77"/>
        <v>1241.8000000000002</v>
      </c>
      <c r="H519" s="46">
        <f t="shared" si="78"/>
        <v>18981.8</v>
      </c>
      <c r="I519" s="4">
        <f t="shared" si="82"/>
        <v>177.4</v>
      </c>
    </row>
    <row r="520" spans="1:9" s="1" customFormat="1" x14ac:dyDescent="0.3">
      <c r="A520" s="3" t="s">
        <v>1879</v>
      </c>
      <c r="B520" s="3"/>
      <c r="C520" s="3" t="s">
        <v>1890</v>
      </c>
      <c r="D520" s="3" t="s">
        <v>1144</v>
      </c>
      <c r="E520" s="4">
        <v>27977.3</v>
      </c>
      <c r="F520" s="4">
        <f t="shared" si="81"/>
        <v>26404.999999999996</v>
      </c>
      <c r="G520" s="4">
        <f t="shared" si="77"/>
        <v>1848.35</v>
      </c>
      <c r="H520" s="46">
        <f t="shared" si="78"/>
        <v>28253.349999999995</v>
      </c>
      <c r="I520" s="4">
        <f t="shared" si="82"/>
        <v>264.04999999999995</v>
      </c>
    </row>
    <row r="521" spans="1:9" s="1" customFormat="1" x14ac:dyDescent="0.3">
      <c r="A521" s="3" t="s">
        <v>1878</v>
      </c>
      <c r="B521" s="3"/>
      <c r="C521" s="3" t="s">
        <v>1906</v>
      </c>
      <c r="D521" s="3" t="s">
        <v>1905</v>
      </c>
      <c r="E521" s="4">
        <v>7169.5</v>
      </c>
      <c r="F521" s="4">
        <f t="shared" si="81"/>
        <v>6775</v>
      </c>
      <c r="G521" s="4">
        <f t="shared" si="77"/>
        <v>474.25000000000006</v>
      </c>
      <c r="H521" s="46">
        <f t="shared" si="78"/>
        <v>7249.25</v>
      </c>
      <c r="I521" s="4">
        <f t="shared" si="82"/>
        <v>67.75</v>
      </c>
    </row>
    <row r="522" spans="1:9" s="1" customFormat="1" x14ac:dyDescent="0.3">
      <c r="A522" s="3" t="s">
        <v>1878</v>
      </c>
      <c r="B522" s="3"/>
      <c r="C522" s="3" t="s">
        <v>1904</v>
      </c>
      <c r="D522" s="3" t="s">
        <v>1903</v>
      </c>
      <c r="E522" s="4">
        <v>9289.5</v>
      </c>
      <c r="F522" s="4">
        <f t="shared" si="81"/>
        <v>8775</v>
      </c>
      <c r="G522" s="4">
        <f t="shared" si="77"/>
        <v>614.25000000000011</v>
      </c>
      <c r="H522" s="46">
        <f t="shared" si="78"/>
        <v>9389.25</v>
      </c>
      <c r="I522" s="4">
        <f t="shared" si="82"/>
        <v>87.75</v>
      </c>
    </row>
    <row r="523" spans="1:9" s="1" customFormat="1" x14ac:dyDescent="0.3">
      <c r="A523" s="3" t="s">
        <v>1878</v>
      </c>
      <c r="B523" s="3"/>
      <c r="C523" s="3" t="s">
        <v>1902</v>
      </c>
      <c r="D523" s="3" t="s">
        <v>130</v>
      </c>
      <c r="E523" s="4">
        <v>16518.7</v>
      </c>
      <c r="F523" s="4">
        <f t="shared" si="81"/>
        <v>15595</v>
      </c>
      <c r="G523" s="4">
        <f t="shared" si="77"/>
        <v>1091.6500000000001</v>
      </c>
      <c r="H523" s="46">
        <f t="shared" si="78"/>
        <v>16686.650000000001</v>
      </c>
      <c r="I523" s="4">
        <f t="shared" si="82"/>
        <v>155.95000000000002</v>
      </c>
    </row>
    <row r="524" spans="1:9" s="1" customFormat="1" x14ac:dyDescent="0.3">
      <c r="A524" s="3" t="s">
        <v>1878</v>
      </c>
      <c r="B524" s="3"/>
      <c r="C524" s="3" t="s">
        <v>1907</v>
      </c>
      <c r="D524" s="3" t="s">
        <v>154</v>
      </c>
      <c r="E524" s="4">
        <v>56381.06</v>
      </c>
      <c r="F524" s="4">
        <f t="shared" si="81"/>
        <v>53200.999999999993</v>
      </c>
      <c r="G524" s="4">
        <f t="shared" si="77"/>
        <v>3724.0699999999997</v>
      </c>
      <c r="H524" s="46">
        <f t="shared" si="78"/>
        <v>56925.069999999992</v>
      </c>
      <c r="I524" s="4">
        <f t="shared" si="82"/>
        <v>532.01</v>
      </c>
    </row>
    <row r="525" spans="1:9" s="1" customFormat="1" x14ac:dyDescent="0.3">
      <c r="A525" s="3" t="s">
        <v>1877</v>
      </c>
      <c r="B525" s="3"/>
      <c r="C525" s="3" t="s">
        <v>1891</v>
      </c>
      <c r="D525" s="3" t="s">
        <v>1892</v>
      </c>
      <c r="E525" s="4">
        <v>12866.5</v>
      </c>
      <c r="F525" s="4">
        <f t="shared" si="81"/>
        <v>12149.528301886792</v>
      </c>
      <c r="G525" s="4">
        <f t="shared" ref="G525:G556" si="83">F525*7%</f>
        <v>850.46698113207549</v>
      </c>
      <c r="H525" s="46">
        <f t="shared" ref="H525:H556" si="84">F525+G525</f>
        <v>12999.995283018867</v>
      </c>
      <c r="I525" s="4">
        <f t="shared" si="82"/>
        <v>121.49528301886792</v>
      </c>
    </row>
    <row r="526" spans="1:9" s="1" customFormat="1" x14ac:dyDescent="0.3">
      <c r="A526" s="3" t="s">
        <v>1880</v>
      </c>
      <c r="B526" s="3"/>
      <c r="C526" s="3" t="s">
        <v>1893</v>
      </c>
      <c r="D526" s="3" t="s">
        <v>873</v>
      </c>
      <c r="E526" s="4">
        <v>11171</v>
      </c>
      <c r="F526" s="4">
        <f t="shared" si="81"/>
        <v>10550</v>
      </c>
      <c r="G526" s="4">
        <f t="shared" si="83"/>
        <v>738.50000000000011</v>
      </c>
      <c r="H526" s="46">
        <f t="shared" si="84"/>
        <v>11288.5</v>
      </c>
      <c r="I526" s="4">
        <f t="shared" si="82"/>
        <v>105.5</v>
      </c>
    </row>
    <row r="527" spans="1:9" s="1" customFormat="1" x14ac:dyDescent="0.3">
      <c r="A527" s="3" t="s">
        <v>1880</v>
      </c>
      <c r="B527" s="3"/>
      <c r="C527" s="3" t="s">
        <v>1901</v>
      </c>
      <c r="D527" s="3" t="s">
        <v>160</v>
      </c>
      <c r="E527" s="4">
        <v>17939.099999999999</v>
      </c>
      <c r="F527" s="4">
        <f t="shared" si="81"/>
        <v>16934.999999999996</v>
      </c>
      <c r="G527" s="4">
        <f t="shared" si="83"/>
        <v>1185.4499999999998</v>
      </c>
      <c r="H527" s="46">
        <f t="shared" si="84"/>
        <v>18120.449999999997</v>
      </c>
      <c r="I527" s="4">
        <f t="shared" si="82"/>
        <v>169.34999999999997</v>
      </c>
    </row>
    <row r="528" spans="1:9" s="1" customFormat="1" x14ac:dyDescent="0.3">
      <c r="A528" s="237" t="s">
        <v>1880</v>
      </c>
      <c r="B528" s="3"/>
      <c r="C528" s="3" t="s">
        <v>1894</v>
      </c>
      <c r="D528" s="3" t="s">
        <v>638</v>
      </c>
      <c r="E528" s="235">
        <v>22425.08</v>
      </c>
      <c r="F528" s="4">
        <v>6625</v>
      </c>
      <c r="G528" s="4">
        <f t="shared" si="83"/>
        <v>463.75000000000006</v>
      </c>
      <c r="H528" s="46">
        <f t="shared" si="84"/>
        <v>7088.75</v>
      </c>
      <c r="I528" s="4">
        <f t="shared" si="82"/>
        <v>66.25</v>
      </c>
    </row>
    <row r="529" spans="1:9" s="1" customFormat="1" x14ac:dyDescent="0.3">
      <c r="A529" s="238"/>
      <c r="B529" s="3"/>
      <c r="C529" s="3" t="s">
        <v>1895</v>
      </c>
      <c r="D529" s="3" t="s">
        <v>638</v>
      </c>
      <c r="E529" s="236"/>
      <c r="F529" s="4">
        <v>15560</v>
      </c>
      <c r="G529" s="4">
        <f t="shared" si="83"/>
        <v>1089.2</v>
      </c>
      <c r="H529" s="46">
        <f t="shared" si="84"/>
        <v>16649.2</v>
      </c>
      <c r="I529" s="4">
        <f t="shared" si="82"/>
        <v>155.6</v>
      </c>
    </row>
    <row r="530" spans="1:9" s="1" customFormat="1" x14ac:dyDescent="0.3">
      <c r="A530" s="237" t="s">
        <v>1880</v>
      </c>
      <c r="B530" s="3"/>
      <c r="C530" s="3" t="s">
        <v>1896</v>
      </c>
      <c r="D530" s="3" t="s">
        <v>806</v>
      </c>
      <c r="E530" s="235">
        <v>75382.75</v>
      </c>
      <c r="F530" s="4">
        <v>14330</v>
      </c>
      <c r="G530" s="4">
        <f t="shared" si="83"/>
        <v>1003.1000000000001</v>
      </c>
      <c r="H530" s="46">
        <f t="shared" si="84"/>
        <v>15333.1</v>
      </c>
      <c r="I530" s="4">
        <f t="shared" si="82"/>
        <v>143.30000000000001</v>
      </c>
    </row>
    <row r="531" spans="1:9" s="1" customFormat="1" x14ac:dyDescent="0.3">
      <c r="A531" s="239"/>
      <c r="B531" s="3"/>
      <c r="C531" s="3" t="s">
        <v>1897</v>
      </c>
      <c r="D531" s="3" t="s">
        <v>1374</v>
      </c>
      <c r="E531" s="240"/>
      <c r="F531" s="4">
        <v>5050</v>
      </c>
      <c r="G531" s="4">
        <f t="shared" si="83"/>
        <v>353.50000000000006</v>
      </c>
      <c r="H531" s="46">
        <f t="shared" si="84"/>
        <v>5403.5</v>
      </c>
      <c r="I531" s="4">
        <f t="shared" si="82"/>
        <v>50.5</v>
      </c>
    </row>
    <row r="532" spans="1:9" s="1" customFormat="1" x14ac:dyDescent="0.3">
      <c r="A532" s="239"/>
      <c r="B532" s="3"/>
      <c r="C532" s="3" t="s">
        <v>1898</v>
      </c>
      <c r="D532" s="3" t="s">
        <v>651</v>
      </c>
      <c r="E532" s="240"/>
      <c r="F532" s="4">
        <v>32507.119999999999</v>
      </c>
      <c r="G532" s="4">
        <f t="shared" si="83"/>
        <v>2275.4983999999999</v>
      </c>
      <c r="H532" s="46">
        <f t="shared" si="84"/>
        <v>34782.618399999999</v>
      </c>
      <c r="I532" s="4">
        <f t="shared" si="82"/>
        <v>325.07119999999998</v>
      </c>
    </row>
    <row r="533" spans="1:9" s="1" customFormat="1" x14ac:dyDescent="0.3">
      <c r="A533" s="238"/>
      <c r="B533" s="3"/>
      <c r="C533" s="3" t="s">
        <v>1899</v>
      </c>
      <c r="D533" s="3" t="s">
        <v>1900</v>
      </c>
      <c r="E533" s="236"/>
      <c r="F533" s="4">
        <v>19240</v>
      </c>
      <c r="G533" s="4">
        <f t="shared" si="83"/>
        <v>1346.8000000000002</v>
      </c>
      <c r="H533" s="46">
        <f t="shared" si="84"/>
        <v>20586.8</v>
      </c>
      <c r="I533" s="4">
        <f t="shared" si="82"/>
        <v>192.4</v>
      </c>
    </row>
    <row r="534" spans="1:9" s="1" customFormat="1" x14ac:dyDescent="0.3">
      <c r="A534" s="3" t="s">
        <v>1881</v>
      </c>
      <c r="B534" s="3"/>
      <c r="C534" s="3" t="s">
        <v>1886</v>
      </c>
      <c r="D534" s="3" t="s">
        <v>325</v>
      </c>
      <c r="E534" s="4">
        <v>5466.32</v>
      </c>
      <c r="F534" s="4">
        <f>(E534+12)/1.06</f>
        <v>5168.2264150943392</v>
      </c>
      <c r="G534" s="4">
        <f t="shared" si="83"/>
        <v>361.77584905660376</v>
      </c>
      <c r="H534" s="46">
        <f t="shared" si="84"/>
        <v>5530.0022641509431</v>
      </c>
      <c r="I534" s="4">
        <f t="shared" si="82"/>
        <v>51.682264150943396</v>
      </c>
    </row>
    <row r="535" spans="1:9" s="1" customFormat="1" x14ac:dyDescent="0.3">
      <c r="A535" s="237" t="s">
        <v>1908</v>
      </c>
      <c r="B535" s="3"/>
      <c r="C535" s="3" t="s">
        <v>1910</v>
      </c>
      <c r="D535" s="3" t="s">
        <v>1911</v>
      </c>
      <c r="E535" s="235">
        <v>68136.77</v>
      </c>
      <c r="F535" s="4">
        <v>15382.04</v>
      </c>
      <c r="G535" s="4">
        <f t="shared" si="83"/>
        <v>1076.7428000000002</v>
      </c>
      <c r="H535" s="46">
        <f t="shared" si="84"/>
        <v>16458.782800000001</v>
      </c>
      <c r="I535" s="4">
        <f t="shared" si="82"/>
        <v>153.82040000000001</v>
      </c>
    </row>
    <row r="536" spans="1:9" s="1" customFormat="1" x14ac:dyDescent="0.3">
      <c r="A536" s="239"/>
      <c r="B536" s="3"/>
      <c r="C536" s="3" t="s">
        <v>1912</v>
      </c>
      <c r="D536" s="3" t="s">
        <v>808</v>
      </c>
      <c r="E536" s="240"/>
      <c r="F536" s="4">
        <v>13271.03</v>
      </c>
      <c r="G536" s="4">
        <f t="shared" si="83"/>
        <v>928.97210000000018</v>
      </c>
      <c r="H536" s="46">
        <f t="shared" si="84"/>
        <v>14200.002100000002</v>
      </c>
      <c r="I536" s="4">
        <f t="shared" si="82"/>
        <v>132.71030000000002</v>
      </c>
    </row>
    <row r="537" spans="1:9" s="1" customFormat="1" x14ac:dyDescent="0.3">
      <c r="A537" s="239"/>
      <c r="B537" s="3"/>
      <c r="C537" s="3" t="s">
        <v>1913</v>
      </c>
      <c r="D537" s="3" t="s">
        <v>808</v>
      </c>
      <c r="E537" s="240"/>
      <c r="F537" s="4">
        <v>14010</v>
      </c>
      <c r="G537" s="4">
        <f t="shared" si="83"/>
        <v>980.7</v>
      </c>
      <c r="H537" s="46">
        <f t="shared" si="84"/>
        <v>14990.7</v>
      </c>
      <c r="I537" s="4">
        <f t="shared" si="82"/>
        <v>140.1</v>
      </c>
    </row>
    <row r="538" spans="1:9" s="1" customFormat="1" x14ac:dyDescent="0.3">
      <c r="A538" s="239"/>
      <c r="B538" s="3"/>
      <c r="C538" s="3" t="s">
        <v>1914</v>
      </c>
      <c r="D538" s="3" t="s">
        <v>804</v>
      </c>
      <c r="E538" s="240"/>
      <c r="F538" s="4">
        <v>6415</v>
      </c>
      <c r="G538" s="4">
        <f t="shared" si="83"/>
        <v>449.05000000000007</v>
      </c>
      <c r="H538" s="46">
        <f t="shared" si="84"/>
        <v>6864.05</v>
      </c>
      <c r="I538" s="4">
        <f t="shared" si="82"/>
        <v>64.150000000000006</v>
      </c>
    </row>
    <row r="539" spans="1:9" s="1" customFormat="1" x14ac:dyDescent="0.3">
      <c r="A539" s="239"/>
      <c r="B539" s="3"/>
      <c r="C539" s="3" t="s">
        <v>1915</v>
      </c>
      <c r="D539" s="3" t="s">
        <v>1911</v>
      </c>
      <c r="E539" s="240"/>
      <c r="F539" s="4">
        <v>8478.2199999999993</v>
      </c>
      <c r="G539" s="4">
        <f t="shared" si="83"/>
        <v>593.47540000000004</v>
      </c>
      <c r="H539" s="46">
        <f t="shared" si="84"/>
        <v>9071.6953999999987</v>
      </c>
      <c r="I539" s="4">
        <f t="shared" si="82"/>
        <v>84.782199999999989</v>
      </c>
    </row>
    <row r="540" spans="1:9" s="1" customFormat="1" x14ac:dyDescent="0.3">
      <c r="A540" s="238"/>
      <c r="B540" s="3"/>
      <c r="C540" s="3" t="s">
        <v>1916</v>
      </c>
      <c r="D540" s="3" t="s">
        <v>1911</v>
      </c>
      <c r="E540" s="236"/>
      <c r="F540" s="4">
        <v>6735</v>
      </c>
      <c r="G540" s="4">
        <f t="shared" si="83"/>
        <v>471.45000000000005</v>
      </c>
      <c r="H540" s="46">
        <f t="shared" si="84"/>
        <v>7206.45</v>
      </c>
      <c r="I540" s="4">
        <f t="shared" si="82"/>
        <v>67.349999999999994</v>
      </c>
    </row>
    <row r="541" spans="1:9" s="1" customFormat="1" x14ac:dyDescent="0.3">
      <c r="A541" s="3" t="s">
        <v>1909</v>
      </c>
      <c r="B541" s="3"/>
      <c r="C541" s="3" t="s">
        <v>1917</v>
      </c>
      <c r="D541" s="3" t="s">
        <v>176</v>
      </c>
      <c r="E541" s="4">
        <v>15402.58</v>
      </c>
      <c r="F541" s="4">
        <f>(E541+12)/1.06</f>
        <v>14542.056603773584</v>
      </c>
      <c r="G541" s="4">
        <f t="shared" si="83"/>
        <v>1017.943962264151</v>
      </c>
      <c r="H541" s="46">
        <f t="shared" si="84"/>
        <v>15560.000566037736</v>
      </c>
      <c r="I541" s="4">
        <f t="shared" si="82"/>
        <v>145.42056603773585</v>
      </c>
    </row>
    <row r="542" spans="1:9" s="1" customFormat="1" x14ac:dyDescent="0.3">
      <c r="A542" s="3" t="s">
        <v>1909</v>
      </c>
      <c r="B542" s="3"/>
      <c r="C542" s="3" t="s">
        <v>2119</v>
      </c>
      <c r="D542" s="237" t="s">
        <v>1923</v>
      </c>
      <c r="E542" s="235">
        <v>16045.78</v>
      </c>
      <c r="F542" s="4">
        <v>11028.04</v>
      </c>
      <c r="G542" s="4">
        <f t="shared" si="83"/>
        <v>771.96280000000013</v>
      </c>
      <c r="H542" s="46">
        <f t="shared" si="84"/>
        <v>11800.0028</v>
      </c>
      <c r="I542" s="4">
        <f t="shared" si="82"/>
        <v>110.28040000000001</v>
      </c>
    </row>
    <row r="543" spans="1:9" s="1" customFormat="1" x14ac:dyDescent="0.3">
      <c r="A543" s="3"/>
      <c r="B543" s="3"/>
      <c r="C543" s="3" t="s">
        <v>2120</v>
      </c>
      <c r="D543" s="238"/>
      <c r="E543" s="236"/>
      <c r="F543" s="4">
        <v>4412.1400000000003</v>
      </c>
      <c r="G543" s="4">
        <f t="shared" si="83"/>
        <v>308.84980000000007</v>
      </c>
      <c r="H543" s="46">
        <f t="shared" si="84"/>
        <v>4720.9898000000003</v>
      </c>
      <c r="I543" s="4">
        <f t="shared" si="82"/>
        <v>44.121400000000001</v>
      </c>
    </row>
    <row r="544" spans="1:9" s="1" customFormat="1" x14ac:dyDescent="0.3">
      <c r="A544" s="3" t="s">
        <v>1920</v>
      </c>
      <c r="B544" s="3"/>
      <c r="C544" s="3" t="s">
        <v>1921</v>
      </c>
      <c r="D544" s="3" t="s">
        <v>1922</v>
      </c>
      <c r="E544" s="4">
        <v>17621.64</v>
      </c>
      <c r="F544" s="4">
        <f t="shared" ref="F544:F550" si="85">(E544+12)/1.06</f>
        <v>16635.509433962263</v>
      </c>
      <c r="G544" s="4">
        <f t="shared" si="83"/>
        <v>1164.4856603773585</v>
      </c>
      <c r="H544" s="46">
        <f t="shared" si="84"/>
        <v>17799.995094339622</v>
      </c>
      <c r="I544" s="4">
        <f t="shared" si="82"/>
        <v>166.35509433962264</v>
      </c>
    </row>
    <row r="545" spans="1:9" s="1" customFormat="1" x14ac:dyDescent="0.3">
      <c r="A545" s="3" t="s">
        <v>1920</v>
      </c>
      <c r="B545" s="3"/>
      <c r="C545" s="3" t="s">
        <v>1929</v>
      </c>
      <c r="D545" s="3" t="s">
        <v>1928</v>
      </c>
      <c r="E545" s="4">
        <v>14610.06</v>
      </c>
      <c r="F545" s="4">
        <f t="shared" si="85"/>
        <v>13794.396226415092</v>
      </c>
      <c r="G545" s="4">
        <f t="shared" si="83"/>
        <v>965.60773584905655</v>
      </c>
      <c r="H545" s="46">
        <f t="shared" si="84"/>
        <v>14760.003962264149</v>
      </c>
      <c r="I545" s="4">
        <f t="shared" si="82"/>
        <v>137.94396226415094</v>
      </c>
    </row>
    <row r="546" spans="1:9" s="1" customFormat="1" x14ac:dyDescent="0.3">
      <c r="A546" s="3" t="s">
        <v>1930</v>
      </c>
      <c r="B546" s="3"/>
      <c r="C546" s="3" t="s">
        <v>1950</v>
      </c>
      <c r="D546" s="3" t="s">
        <v>1949</v>
      </c>
      <c r="E546" s="4">
        <v>9558</v>
      </c>
      <c r="F546" s="4">
        <f t="shared" si="85"/>
        <v>9028.3018867924529</v>
      </c>
      <c r="G546" s="4">
        <f t="shared" si="83"/>
        <v>631.98113207547181</v>
      </c>
      <c r="H546" s="46">
        <f t="shared" si="84"/>
        <v>9660.2830188679254</v>
      </c>
      <c r="I546" s="4">
        <f t="shared" si="82"/>
        <v>90.283018867924525</v>
      </c>
    </row>
    <row r="547" spans="1:9" s="1" customFormat="1" x14ac:dyDescent="0.3">
      <c r="A547" s="3" t="s">
        <v>1925</v>
      </c>
      <c r="B547" s="3"/>
      <c r="C547" s="3" t="s">
        <v>1927</v>
      </c>
      <c r="D547" s="3" t="s">
        <v>1926</v>
      </c>
      <c r="E547" s="4">
        <v>20880.88</v>
      </c>
      <c r="F547" s="4">
        <f t="shared" si="85"/>
        <v>19710.264150943396</v>
      </c>
      <c r="G547" s="4">
        <f t="shared" si="83"/>
        <v>1379.7184905660379</v>
      </c>
      <c r="H547" s="46">
        <f t="shared" si="84"/>
        <v>21089.982641509436</v>
      </c>
      <c r="I547" s="4">
        <f t="shared" si="82"/>
        <v>197.10264150943397</v>
      </c>
    </row>
    <row r="548" spans="1:9" s="1" customFormat="1" x14ac:dyDescent="0.3">
      <c r="A548" s="3" t="s">
        <v>1933</v>
      </c>
      <c r="B548" s="3"/>
      <c r="C548" s="3" t="s">
        <v>1936</v>
      </c>
      <c r="D548" s="3" t="s">
        <v>1365</v>
      </c>
      <c r="E548" s="4">
        <v>8651.6200000000008</v>
      </c>
      <c r="F548" s="4">
        <f t="shared" si="85"/>
        <v>8173.2264150943402</v>
      </c>
      <c r="G548" s="4">
        <f t="shared" si="83"/>
        <v>572.1258490566039</v>
      </c>
      <c r="H548" s="46">
        <f t="shared" si="84"/>
        <v>8745.3522641509444</v>
      </c>
      <c r="I548" s="4">
        <f t="shared" si="82"/>
        <v>81.732264150943408</v>
      </c>
    </row>
    <row r="549" spans="1:9" s="1" customFormat="1" x14ac:dyDescent="0.3">
      <c r="A549" s="3" t="s">
        <v>1933</v>
      </c>
      <c r="B549" s="3"/>
      <c r="C549" s="3" t="s">
        <v>1934</v>
      </c>
      <c r="D549" s="3" t="s">
        <v>1935</v>
      </c>
      <c r="E549" s="4">
        <v>90130</v>
      </c>
      <c r="F549" s="4">
        <f t="shared" si="85"/>
        <v>85039.622641509428</v>
      </c>
      <c r="G549" s="4">
        <f t="shared" si="83"/>
        <v>5952.7735849056608</v>
      </c>
      <c r="H549" s="46">
        <f t="shared" si="84"/>
        <v>90992.39622641509</v>
      </c>
      <c r="I549" s="4">
        <f t="shared" si="82"/>
        <v>850.39622641509425</v>
      </c>
    </row>
    <row r="550" spans="1:9" s="1" customFormat="1" x14ac:dyDescent="0.3">
      <c r="A550" s="3" t="s">
        <v>1933</v>
      </c>
      <c r="B550" s="3"/>
      <c r="C550" s="3" t="s">
        <v>1937</v>
      </c>
      <c r="D550" s="3" t="s">
        <v>1423</v>
      </c>
      <c r="E550" s="4">
        <v>12250.32</v>
      </c>
      <c r="F550" s="4">
        <f t="shared" si="85"/>
        <v>11568.226415094339</v>
      </c>
      <c r="G550" s="4">
        <f t="shared" si="83"/>
        <v>809.77584905660387</v>
      </c>
      <c r="H550" s="46">
        <f t="shared" si="84"/>
        <v>12378.002264150942</v>
      </c>
      <c r="I550" s="4">
        <f t="shared" si="82"/>
        <v>115.6822641509434</v>
      </c>
    </row>
    <row r="551" spans="1:9" s="1" customFormat="1" x14ac:dyDescent="0.3">
      <c r="A551" s="237" t="s">
        <v>1939</v>
      </c>
      <c r="B551" s="3"/>
      <c r="C551" s="3" t="s">
        <v>1946</v>
      </c>
      <c r="D551" s="3" t="s">
        <v>1945</v>
      </c>
      <c r="E551" s="235">
        <v>16509.48</v>
      </c>
      <c r="F551" s="4">
        <v>13084.11</v>
      </c>
      <c r="G551" s="4">
        <f t="shared" si="83"/>
        <v>915.88770000000011</v>
      </c>
      <c r="H551" s="46">
        <f t="shared" si="84"/>
        <v>13999.9977</v>
      </c>
      <c r="I551" s="4">
        <f>F551*3%</f>
        <v>392.52330000000001</v>
      </c>
    </row>
    <row r="552" spans="1:9" s="1" customFormat="1" x14ac:dyDescent="0.3">
      <c r="A552" s="238"/>
      <c r="B552" s="3"/>
      <c r="C552" s="3" t="s">
        <v>1947</v>
      </c>
      <c r="D552" s="3" t="s">
        <v>1948</v>
      </c>
      <c r="E552" s="236"/>
      <c r="F552" s="4">
        <v>2800</v>
      </c>
      <c r="G552" s="4">
        <f t="shared" si="83"/>
        <v>196.00000000000003</v>
      </c>
      <c r="H552" s="46">
        <f t="shared" si="84"/>
        <v>2996</v>
      </c>
      <c r="I552" s="4">
        <f>F552*3%</f>
        <v>84</v>
      </c>
    </row>
    <row r="553" spans="1:9" s="1" customFormat="1" x14ac:dyDescent="0.3">
      <c r="A553" s="3" t="s">
        <v>1939</v>
      </c>
      <c r="B553" s="3"/>
      <c r="C553" s="3" t="s">
        <v>1941</v>
      </c>
      <c r="D553" s="3" t="s">
        <v>1940</v>
      </c>
      <c r="E553" s="4">
        <v>3405.76</v>
      </c>
      <c r="F553" s="4">
        <f t="shared" ref="F553:F567" si="86">(E553+12)/1.06</f>
        <v>3224.3018867924529</v>
      </c>
      <c r="G553" s="4">
        <f t="shared" si="83"/>
        <v>225.70113207547172</v>
      </c>
      <c r="H553" s="46">
        <f t="shared" si="84"/>
        <v>3450.0030188679248</v>
      </c>
      <c r="I553" s="4">
        <f t="shared" ref="I553:I598" si="87">F553*1%</f>
        <v>32.243018867924533</v>
      </c>
    </row>
    <row r="554" spans="1:9" s="1" customFormat="1" x14ac:dyDescent="0.3">
      <c r="A554" s="3" t="s">
        <v>1952</v>
      </c>
      <c r="B554" s="3"/>
      <c r="C554" s="3" t="s">
        <v>1953</v>
      </c>
      <c r="D554" s="3" t="s">
        <v>873</v>
      </c>
      <c r="E554" s="4">
        <v>97428.5</v>
      </c>
      <c r="F554" s="4">
        <f t="shared" si="86"/>
        <v>91925</v>
      </c>
      <c r="G554" s="4">
        <f t="shared" si="83"/>
        <v>6434.7500000000009</v>
      </c>
      <c r="H554" s="46">
        <f t="shared" si="84"/>
        <v>98359.75</v>
      </c>
      <c r="I554" s="4">
        <f t="shared" si="87"/>
        <v>919.25</v>
      </c>
    </row>
    <row r="555" spans="1:9" s="1" customFormat="1" x14ac:dyDescent="0.3">
      <c r="A555" s="3" t="s">
        <v>1954</v>
      </c>
      <c r="B555" s="3"/>
      <c r="C555" s="3" t="s">
        <v>1955</v>
      </c>
      <c r="D555" s="3" t="s">
        <v>610</v>
      </c>
      <c r="E555" s="4">
        <v>52168.62</v>
      </c>
      <c r="F555" s="4">
        <f t="shared" si="86"/>
        <v>49227</v>
      </c>
      <c r="G555" s="4">
        <f t="shared" si="83"/>
        <v>3445.8900000000003</v>
      </c>
      <c r="H555" s="46">
        <f t="shared" si="84"/>
        <v>52672.89</v>
      </c>
      <c r="I555" s="4">
        <f t="shared" si="87"/>
        <v>492.27000000000004</v>
      </c>
    </row>
    <row r="556" spans="1:9" s="1" customFormat="1" x14ac:dyDescent="0.3">
      <c r="A556" s="3" t="s">
        <v>1961</v>
      </c>
      <c r="B556" s="3"/>
      <c r="C556" s="3" t="s">
        <v>1962</v>
      </c>
      <c r="D556" s="3" t="s">
        <v>664</v>
      </c>
      <c r="E556" s="4">
        <v>13124.82</v>
      </c>
      <c r="F556" s="4">
        <f t="shared" si="86"/>
        <v>12393.226415094339</v>
      </c>
      <c r="G556" s="4">
        <f t="shared" si="83"/>
        <v>867.52584905660387</v>
      </c>
      <c r="H556" s="46">
        <f t="shared" si="84"/>
        <v>13260.752264150942</v>
      </c>
      <c r="I556" s="4">
        <f t="shared" si="87"/>
        <v>123.9322641509434</v>
      </c>
    </row>
    <row r="557" spans="1:9" s="1" customFormat="1" x14ac:dyDescent="0.3">
      <c r="A557" s="3" t="s">
        <v>1963</v>
      </c>
      <c r="B557" s="3"/>
      <c r="C557" s="3" t="s">
        <v>1964</v>
      </c>
      <c r="D557" s="3" t="s">
        <v>1690</v>
      </c>
      <c r="E557" s="4">
        <v>814.8</v>
      </c>
      <c r="F557" s="4">
        <f t="shared" si="86"/>
        <v>779.99999999999989</v>
      </c>
      <c r="G557" s="4">
        <f t="shared" ref="G557:G588" si="88">F557*7%</f>
        <v>54.599999999999994</v>
      </c>
      <c r="H557" s="46">
        <f t="shared" ref="H557:H588" si="89">F557+G557</f>
        <v>834.59999999999991</v>
      </c>
      <c r="I557" s="4">
        <f t="shared" si="87"/>
        <v>7.7999999999999989</v>
      </c>
    </row>
    <row r="558" spans="1:9" s="1" customFormat="1" x14ac:dyDescent="0.3">
      <c r="A558" s="3" t="s">
        <v>1965</v>
      </c>
      <c r="B558" s="3"/>
      <c r="C558" s="3" t="s">
        <v>1966</v>
      </c>
      <c r="D558" s="3" t="s">
        <v>1967</v>
      </c>
      <c r="E558" s="4">
        <v>14055.29</v>
      </c>
      <c r="F558" s="4">
        <f t="shared" si="86"/>
        <v>13271.028301886792</v>
      </c>
      <c r="G558" s="4">
        <f t="shared" si="88"/>
        <v>928.97198113207548</v>
      </c>
      <c r="H558" s="46">
        <f t="shared" si="89"/>
        <v>14200.000283018868</v>
      </c>
      <c r="I558" s="4">
        <f t="shared" si="87"/>
        <v>132.71028301886793</v>
      </c>
    </row>
    <row r="559" spans="1:9" s="1" customFormat="1" x14ac:dyDescent="0.3">
      <c r="A559" s="3" t="s">
        <v>1965</v>
      </c>
      <c r="B559" s="3"/>
      <c r="C559" s="3" t="s">
        <v>1968</v>
      </c>
      <c r="D559" s="3" t="s">
        <v>950</v>
      </c>
      <c r="E559" s="4">
        <v>14610.06</v>
      </c>
      <c r="F559" s="4">
        <f t="shared" si="86"/>
        <v>13794.396226415092</v>
      </c>
      <c r="G559" s="4">
        <f t="shared" si="88"/>
        <v>965.60773584905655</v>
      </c>
      <c r="H559" s="46">
        <f t="shared" si="89"/>
        <v>14760.003962264149</v>
      </c>
      <c r="I559" s="4">
        <f t="shared" si="87"/>
        <v>137.94396226415094</v>
      </c>
    </row>
    <row r="560" spans="1:9" s="1" customFormat="1" x14ac:dyDescent="0.3">
      <c r="A560" s="3" t="s">
        <v>1965</v>
      </c>
      <c r="B560" s="3"/>
      <c r="C560" s="3" t="s">
        <v>1969</v>
      </c>
      <c r="D560" s="3" t="s">
        <v>1970</v>
      </c>
      <c r="E560" s="4">
        <v>7164.2</v>
      </c>
      <c r="F560" s="4">
        <f t="shared" si="86"/>
        <v>6769.9999999999991</v>
      </c>
      <c r="G560" s="4">
        <f t="shared" si="88"/>
        <v>473.9</v>
      </c>
      <c r="H560" s="46">
        <f t="shared" si="89"/>
        <v>7243.8999999999987</v>
      </c>
      <c r="I560" s="4">
        <f t="shared" si="87"/>
        <v>67.699999999999989</v>
      </c>
    </row>
    <row r="561" spans="1:9" s="1" customFormat="1" x14ac:dyDescent="0.3">
      <c r="A561" s="3" t="s">
        <v>1965</v>
      </c>
      <c r="B561" s="3"/>
      <c r="C561" s="3" t="s">
        <v>1971</v>
      </c>
      <c r="D561" s="3" t="s">
        <v>1888</v>
      </c>
      <c r="E561" s="4">
        <v>14610.06</v>
      </c>
      <c r="F561" s="4">
        <f t="shared" si="86"/>
        <v>13794.396226415092</v>
      </c>
      <c r="G561" s="4">
        <f t="shared" si="88"/>
        <v>965.60773584905655</v>
      </c>
      <c r="H561" s="46">
        <f t="shared" si="89"/>
        <v>14760.003962264149</v>
      </c>
      <c r="I561" s="4">
        <f t="shared" si="87"/>
        <v>137.94396226415094</v>
      </c>
    </row>
    <row r="562" spans="1:9" s="1" customFormat="1" x14ac:dyDescent="0.3">
      <c r="A562" s="3" t="s">
        <v>1972</v>
      </c>
      <c r="B562" s="3"/>
      <c r="C562" s="3" t="s">
        <v>1973</v>
      </c>
      <c r="D562" s="3" t="s">
        <v>950</v>
      </c>
      <c r="E562" s="4">
        <v>13121.4</v>
      </c>
      <c r="F562" s="4">
        <f t="shared" si="86"/>
        <v>12389.999999999998</v>
      </c>
      <c r="G562" s="4">
        <f t="shared" si="88"/>
        <v>867.3</v>
      </c>
      <c r="H562" s="46">
        <f t="shared" si="89"/>
        <v>13257.299999999997</v>
      </c>
      <c r="I562" s="4">
        <f t="shared" si="87"/>
        <v>123.89999999999999</v>
      </c>
    </row>
    <row r="563" spans="1:9" s="1" customFormat="1" x14ac:dyDescent="0.3">
      <c r="A563" s="3" t="s">
        <v>1974</v>
      </c>
      <c r="B563" s="3"/>
      <c r="C563" s="3" t="s">
        <v>1976</v>
      </c>
      <c r="D563" s="3" t="s">
        <v>249</v>
      </c>
      <c r="E563" s="4">
        <v>13487.1</v>
      </c>
      <c r="F563" s="4">
        <f t="shared" si="86"/>
        <v>12735</v>
      </c>
      <c r="G563" s="4">
        <f t="shared" si="88"/>
        <v>891.45</v>
      </c>
      <c r="H563" s="46">
        <f t="shared" si="89"/>
        <v>13626.45</v>
      </c>
      <c r="I563" s="4">
        <f t="shared" si="87"/>
        <v>127.35000000000001</v>
      </c>
    </row>
    <row r="564" spans="1:9" s="1" customFormat="1" x14ac:dyDescent="0.3">
      <c r="A564" s="3" t="s">
        <v>1974</v>
      </c>
      <c r="B564" s="3"/>
      <c r="C564" s="3" t="s">
        <v>1975</v>
      </c>
      <c r="D564" s="3" t="s">
        <v>898</v>
      </c>
      <c r="E564" s="4">
        <v>2956</v>
      </c>
      <c r="F564" s="4">
        <f t="shared" si="86"/>
        <v>2800</v>
      </c>
      <c r="G564" s="4">
        <f t="shared" si="88"/>
        <v>196.00000000000003</v>
      </c>
      <c r="H564" s="46">
        <f t="shared" si="89"/>
        <v>2996</v>
      </c>
      <c r="I564" s="4">
        <f t="shared" si="87"/>
        <v>28</v>
      </c>
    </row>
    <row r="565" spans="1:9" s="1" customFormat="1" x14ac:dyDescent="0.3">
      <c r="A565" s="3" t="s">
        <v>1986</v>
      </c>
      <c r="B565" s="3"/>
      <c r="C565" s="3" t="s">
        <v>2005</v>
      </c>
      <c r="D565" s="3" t="s">
        <v>218</v>
      </c>
      <c r="E565" s="4">
        <v>5466.32</v>
      </c>
      <c r="F565" s="4">
        <f t="shared" si="86"/>
        <v>5168.2264150943392</v>
      </c>
      <c r="G565" s="4">
        <f t="shared" si="88"/>
        <v>361.77584905660376</v>
      </c>
      <c r="H565" s="46">
        <f t="shared" si="89"/>
        <v>5530.0022641509431</v>
      </c>
      <c r="I565" s="4">
        <f t="shared" si="87"/>
        <v>51.682264150943396</v>
      </c>
    </row>
    <row r="566" spans="1:9" s="1" customFormat="1" x14ac:dyDescent="0.3">
      <c r="A566" s="3" t="s">
        <v>1986</v>
      </c>
      <c r="B566" s="3"/>
      <c r="C566" s="3" t="s">
        <v>2000</v>
      </c>
      <c r="D566" s="3" t="s">
        <v>1465</v>
      </c>
      <c r="E566" s="4">
        <v>14192</v>
      </c>
      <c r="F566" s="4">
        <f t="shared" si="86"/>
        <v>13400</v>
      </c>
      <c r="G566" s="4">
        <f t="shared" si="88"/>
        <v>938.00000000000011</v>
      </c>
      <c r="H566" s="46">
        <f t="shared" si="89"/>
        <v>14338</v>
      </c>
      <c r="I566" s="4">
        <f t="shared" si="87"/>
        <v>134</v>
      </c>
    </row>
    <row r="567" spans="1:9" s="1" customFormat="1" x14ac:dyDescent="0.3">
      <c r="A567" s="3" t="s">
        <v>1986</v>
      </c>
      <c r="B567" s="3"/>
      <c r="C567" s="3" t="s">
        <v>1999</v>
      </c>
      <c r="D567" s="3" t="s">
        <v>1197</v>
      </c>
      <c r="E567" s="4">
        <v>67017.100000000006</v>
      </c>
      <c r="F567" s="4">
        <f t="shared" si="86"/>
        <v>63235</v>
      </c>
      <c r="G567" s="4">
        <f t="shared" si="88"/>
        <v>4426.4500000000007</v>
      </c>
      <c r="H567" s="46">
        <f t="shared" si="89"/>
        <v>67661.45</v>
      </c>
      <c r="I567" s="4">
        <f t="shared" si="87"/>
        <v>632.35</v>
      </c>
    </row>
    <row r="568" spans="1:9" s="1" customFormat="1" x14ac:dyDescent="0.3">
      <c r="A568" s="237" t="s">
        <v>1986</v>
      </c>
      <c r="B568" s="3"/>
      <c r="C568" s="3" t="s">
        <v>2001</v>
      </c>
      <c r="D568" s="3" t="s">
        <v>808</v>
      </c>
      <c r="E568" s="235">
        <v>79276</v>
      </c>
      <c r="F568" s="4">
        <v>37700</v>
      </c>
      <c r="G568" s="4">
        <f t="shared" si="88"/>
        <v>2639.0000000000005</v>
      </c>
      <c r="H568" s="46">
        <f t="shared" si="89"/>
        <v>40339</v>
      </c>
      <c r="I568" s="4">
        <f t="shared" si="87"/>
        <v>377</v>
      </c>
    </row>
    <row r="569" spans="1:9" s="1" customFormat="1" x14ac:dyDescent="0.3">
      <c r="A569" s="239"/>
      <c r="B569" s="3"/>
      <c r="C569" s="3" t="s">
        <v>2002</v>
      </c>
      <c r="D569" s="3" t="s">
        <v>1911</v>
      </c>
      <c r="E569" s="240"/>
      <c r="F569" s="4">
        <v>3050</v>
      </c>
      <c r="G569" s="4">
        <f t="shared" si="88"/>
        <v>213.50000000000003</v>
      </c>
      <c r="H569" s="46">
        <f t="shared" si="89"/>
        <v>3263.5</v>
      </c>
      <c r="I569" s="4">
        <f t="shared" si="87"/>
        <v>30.5</v>
      </c>
    </row>
    <row r="570" spans="1:9" s="1" customFormat="1" x14ac:dyDescent="0.3">
      <c r="A570" s="239"/>
      <c r="B570" s="3"/>
      <c r="C570" s="3" t="s">
        <v>2003</v>
      </c>
      <c r="D570" s="3" t="s">
        <v>804</v>
      </c>
      <c r="E570" s="240"/>
      <c r="F570" s="4">
        <v>14870</v>
      </c>
      <c r="G570" s="4">
        <f t="shared" si="88"/>
        <v>1040.9000000000001</v>
      </c>
      <c r="H570" s="46">
        <f t="shared" si="89"/>
        <v>15910.9</v>
      </c>
      <c r="I570" s="4">
        <f t="shared" si="87"/>
        <v>148.70000000000002</v>
      </c>
    </row>
    <row r="571" spans="1:9" s="1" customFormat="1" x14ac:dyDescent="0.3">
      <c r="A571" s="238"/>
      <c r="B571" s="3"/>
      <c r="C571" s="3" t="s">
        <v>2004</v>
      </c>
      <c r="D571" s="3" t="s">
        <v>706</v>
      </c>
      <c r="E571" s="236"/>
      <c r="F571" s="4">
        <v>19180</v>
      </c>
      <c r="G571" s="4">
        <f t="shared" si="88"/>
        <v>1342.6000000000001</v>
      </c>
      <c r="H571" s="46">
        <f t="shared" si="89"/>
        <v>20522.599999999999</v>
      </c>
      <c r="I571" s="4">
        <f t="shared" si="87"/>
        <v>191.8</v>
      </c>
    </row>
    <row r="572" spans="1:9" s="1" customFormat="1" x14ac:dyDescent="0.3">
      <c r="A572" s="3" t="s">
        <v>1985</v>
      </c>
      <c r="B572" s="3"/>
      <c r="C572" s="3" t="s">
        <v>2009</v>
      </c>
      <c r="D572" s="3" t="s">
        <v>120</v>
      </c>
      <c r="E572" s="4">
        <v>3168</v>
      </c>
      <c r="F572" s="4">
        <f>(E572+12)/1.06</f>
        <v>3000</v>
      </c>
      <c r="G572" s="4">
        <f t="shared" si="88"/>
        <v>210.00000000000003</v>
      </c>
      <c r="H572" s="46">
        <f t="shared" si="89"/>
        <v>3210</v>
      </c>
      <c r="I572" s="4">
        <f t="shared" si="87"/>
        <v>30</v>
      </c>
    </row>
    <row r="573" spans="1:9" s="1" customFormat="1" x14ac:dyDescent="0.3">
      <c r="A573" s="3" t="s">
        <v>1985</v>
      </c>
      <c r="B573" s="3"/>
      <c r="C573" s="3" t="s">
        <v>2007</v>
      </c>
      <c r="D573" s="3" t="s">
        <v>2008</v>
      </c>
      <c r="E573" s="4">
        <v>4429.3999999999996</v>
      </c>
      <c r="F573" s="4">
        <f>(E573+12)/1.06</f>
        <v>4189.9999999999991</v>
      </c>
      <c r="G573" s="4">
        <f t="shared" si="88"/>
        <v>293.29999999999995</v>
      </c>
      <c r="H573" s="46">
        <f t="shared" si="89"/>
        <v>4483.2999999999993</v>
      </c>
      <c r="I573" s="4">
        <f t="shared" si="87"/>
        <v>41.899999999999991</v>
      </c>
    </row>
    <row r="574" spans="1:9" s="1" customFormat="1" x14ac:dyDescent="0.3">
      <c r="A574" s="3" t="s">
        <v>1985</v>
      </c>
      <c r="B574" s="3"/>
      <c r="C574" s="3" t="s">
        <v>2010</v>
      </c>
      <c r="D574" s="3" t="s">
        <v>800</v>
      </c>
      <c r="E574" s="4">
        <v>17345.5</v>
      </c>
      <c r="F574" s="4">
        <f>(E574+12)/1.06</f>
        <v>16375</v>
      </c>
      <c r="G574" s="4">
        <f t="shared" si="88"/>
        <v>1146.25</v>
      </c>
      <c r="H574" s="46">
        <f t="shared" si="89"/>
        <v>17521.25</v>
      </c>
      <c r="I574" s="4">
        <f t="shared" si="87"/>
        <v>163.75</v>
      </c>
    </row>
    <row r="575" spans="1:9" s="1" customFormat="1" x14ac:dyDescent="0.3">
      <c r="A575" s="3" t="s">
        <v>1985</v>
      </c>
      <c r="B575" s="3"/>
      <c r="C575" s="3" t="s">
        <v>1998</v>
      </c>
      <c r="D575" s="3" t="s">
        <v>420</v>
      </c>
      <c r="E575" s="4">
        <v>28422.5</v>
      </c>
      <c r="F575" s="4">
        <f>(E575+12)/1.06</f>
        <v>26825</v>
      </c>
      <c r="G575" s="4">
        <f t="shared" si="88"/>
        <v>1877.7500000000002</v>
      </c>
      <c r="H575" s="46">
        <f t="shared" si="89"/>
        <v>28702.75</v>
      </c>
      <c r="I575" s="4">
        <f t="shared" si="87"/>
        <v>268.25</v>
      </c>
    </row>
    <row r="576" spans="1:9" s="1" customFormat="1" x14ac:dyDescent="0.3">
      <c r="A576" s="3" t="s">
        <v>1987</v>
      </c>
      <c r="B576" s="3"/>
      <c r="C576" s="3" t="s">
        <v>2135</v>
      </c>
      <c r="D576" s="3" t="s">
        <v>2136</v>
      </c>
      <c r="E576" s="4">
        <v>146</v>
      </c>
      <c r="F576" s="4">
        <f>(E576+10)/1.04</f>
        <v>150</v>
      </c>
      <c r="G576" s="4">
        <f t="shared" si="88"/>
        <v>10.500000000000002</v>
      </c>
      <c r="H576" s="46">
        <f t="shared" si="89"/>
        <v>160.5</v>
      </c>
      <c r="I576" s="4">
        <f t="shared" si="87"/>
        <v>1.5</v>
      </c>
    </row>
    <row r="577" spans="1:9" s="1" customFormat="1" x14ac:dyDescent="0.3">
      <c r="A577" s="3" t="s">
        <v>1987</v>
      </c>
      <c r="B577" s="3"/>
      <c r="C577" s="3" t="s">
        <v>2006</v>
      </c>
      <c r="D577" s="3" t="s">
        <v>1073</v>
      </c>
      <c r="E577" s="4">
        <v>624</v>
      </c>
      <c r="F577" s="4">
        <f t="shared" ref="F577:F586" si="90">(E577+12)/1.06</f>
        <v>600</v>
      </c>
      <c r="G577" s="4">
        <f t="shared" si="88"/>
        <v>42.000000000000007</v>
      </c>
      <c r="H577" s="46">
        <f t="shared" si="89"/>
        <v>642</v>
      </c>
      <c r="I577" s="4">
        <f t="shared" si="87"/>
        <v>6</v>
      </c>
    </row>
    <row r="578" spans="1:9" s="1" customFormat="1" x14ac:dyDescent="0.3">
      <c r="A578" s="3" t="s">
        <v>1987</v>
      </c>
      <c r="B578" s="3"/>
      <c r="C578" s="3" t="s">
        <v>1997</v>
      </c>
      <c r="D578" s="3" t="s">
        <v>806</v>
      </c>
      <c r="E578" s="4">
        <v>18750</v>
      </c>
      <c r="F578" s="4">
        <f t="shared" si="90"/>
        <v>17700</v>
      </c>
      <c r="G578" s="4">
        <f t="shared" si="88"/>
        <v>1239.0000000000002</v>
      </c>
      <c r="H578" s="46">
        <f t="shared" si="89"/>
        <v>18939</v>
      </c>
      <c r="I578" s="4">
        <f t="shared" si="87"/>
        <v>177</v>
      </c>
    </row>
    <row r="579" spans="1:9" s="1" customFormat="1" x14ac:dyDescent="0.3">
      <c r="A579" s="3" t="s">
        <v>1988</v>
      </c>
      <c r="B579" s="3"/>
      <c r="C579" s="3" t="s">
        <v>1995</v>
      </c>
      <c r="D579" s="3" t="s">
        <v>1996</v>
      </c>
      <c r="E579" s="4">
        <v>5466.32</v>
      </c>
      <c r="F579" s="4">
        <f t="shared" si="90"/>
        <v>5168.2264150943392</v>
      </c>
      <c r="G579" s="4">
        <f t="shared" si="88"/>
        <v>361.77584905660376</v>
      </c>
      <c r="H579" s="46">
        <f t="shared" si="89"/>
        <v>5530.0022641509431</v>
      </c>
      <c r="I579" s="4">
        <f t="shared" si="87"/>
        <v>51.682264150943396</v>
      </c>
    </row>
    <row r="580" spans="1:9" s="1" customFormat="1" x14ac:dyDescent="0.3">
      <c r="A580" s="3" t="s">
        <v>1988</v>
      </c>
      <c r="B580" s="3"/>
      <c r="C580" s="3" t="s">
        <v>1992</v>
      </c>
      <c r="D580" s="3" t="s">
        <v>1994</v>
      </c>
      <c r="E580" s="4">
        <v>8902.6</v>
      </c>
      <c r="F580" s="4">
        <f t="shared" si="90"/>
        <v>8410</v>
      </c>
      <c r="G580" s="4">
        <f t="shared" si="88"/>
        <v>588.70000000000005</v>
      </c>
      <c r="H580" s="46">
        <f t="shared" si="89"/>
        <v>8998.7000000000007</v>
      </c>
      <c r="I580" s="4">
        <f t="shared" si="87"/>
        <v>84.100000000000009</v>
      </c>
    </row>
    <row r="581" spans="1:9" s="1" customFormat="1" x14ac:dyDescent="0.3">
      <c r="A581" s="3" t="s">
        <v>1988</v>
      </c>
      <c r="B581" s="3"/>
      <c r="C581" s="3" t="s">
        <v>1993</v>
      </c>
      <c r="D581" s="3" t="s">
        <v>1651</v>
      </c>
      <c r="E581" s="4">
        <v>24707.200000000001</v>
      </c>
      <c r="F581" s="4">
        <f t="shared" si="90"/>
        <v>23320</v>
      </c>
      <c r="G581" s="4">
        <f t="shared" si="88"/>
        <v>1632.4</v>
      </c>
      <c r="H581" s="46">
        <f t="shared" si="89"/>
        <v>24952.400000000001</v>
      </c>
      <c r="I581" s="4">
        <f t="shared" si="87"/>
        <v>233.20000000000002</v>
      </c>
    </row>
    <row r="582" spans="1:9" s="1" customFormat="1" x14ac:dyDescent="0.3">
      <c r="A582" s="3" t="s">
        <v>2011</v>
      </c>
      <c r="B582" s="3"/>
      <c r="C582" s="3" t="s">
        <v>2013</v>
      </c>
      <c r="D582" s="3" t="s">
        <v>2014</v>
      </c>
      <c r="E582" s="4">
        <v>24142.26</v>
      </c>
      <c r="F582" s="4">
        <f t="shared" si="90"/>
        <v>22787.037735849055</v>
      </c>
      <c r="G582" s="4">
        <f t="shared" si="88"/>
        <v>1595.0926415094341</v>
      </c>
      <c r="H582" s="46">
        <f t="shared" si="89"/>
        <v>24382.130377358488</v>
      </c>
      <c r="I582" s="4">
        <f t="shared" si="87"/>
        <v>227.87037735849054</v>
      </c>
    </row>
    <row r="583" spans="1:9" s="1" customFormat="1" x14ac:dyDescent="0.3">
      <c r="A583" s="3" t="s">
        <v>2012</v>
      </c>
      <c r="B583" s="3"/>
      <c r="C583" s="3" t="s">
        <v>2015</v>
      </c>
      <c r="D583" s="3" t="s">
        <v>800</v>
      </c>
      <c r="E583" s="4">
        <v>16852.599999999999</v>
      </c>
      <c r="F583" s="4">
        <f t="shared" si="90"/>
        <v>15909.999999999998</v>
      </c>
      <c r="G583" s="4">
        <f t="shared" si="88"/>
        <v>1113.7</v>
      </c>
      <c r="H583" s="46">
        <f t="shared" si="89"/>
        <v>17023.699999999997</v>
      </c>
      <c r="I583" s="4">
        <f t="shared" si="87"/>
        <v>159.1</v>
      </c>
    </row>
    <row r="584" spans="1:9" s="1" customFormat="1" x14ac:dyDescent="0.3">
      <c r="A584" s="3" t="s">
        <v>2020</v>
      </c>
      <c r="B584" s="3"/>
      <c r="C584" s="3" t="s">
        <v>2021</v>
      </c>
      <c r="D584" s="3" t="s">
        <v>2022</v>
      </c>
      <c r="E584" s="4">
        <v>26917.3</v>
      </c>
      <c r="F584" s="4">
        <f t="shared" si="90"/>
        <v>25404.999999999996</v>
      </c>
      <c r="G584" s="4">
        <f t="shared" si="88"/>
        <v>1778.35</v>
      </c>
      <c r="H584" s="46">
        <f t="shared" si="89"/>
        <v>27183.349999999995</v>
      </c>
      <c r="I584" s="4">
        <f t="shared" si="87"/>
        <v>254.04999999999998</v>
      </c>
    </row>
    <row r="585" spans="1:9" s="1" customFormat="1" x14ac:dyDescent="0.3">
      <c r="A585" s="3" t="s">
        <v>2020</v>
      </c>
      <c r="B585" s="3"/>
      <c r="C585" s="3" t="s">
        <v>2023</v>
      </c>
      <c r="D585" s="3" t="s">
        <v>674</v>
      </c>
      <c r="E585" s="4">
        <v>23154.3</v>
      </c>
      <c r="F585" s="4">
        <f t="shared" si="90"/>
        <v>21855</v>
      </c>
      <c r="G585" s="4">
        <f t="shared" si="88"/>
        <v>1529.8500000000001</v>
      </c>
      <c r="H585" s="46">
        <f t="shared" si="89"/>
        <v>23384.85</v>
      </c>
      <c r="I585" s="4">
        <f t="shared" si="87"/>
        <v>218.55</v>
      </c>
    </row>
    <row r="586" spans="1:9" s="1" customFormat="1" x14ac:dyDescent="0.3">
      <c r="A586" s="3" t="s">
        <v>2020</v>
      </c>
      <c r="B586" s="3"/>
      <c r="C586" s="3" t="s">
        <v>2024</v>
      </c>
      <c r="D586" s="3" t="s">
        <v>474</v>
      </c>
      <c r="E586" s="4">
        <v>12634.84</v>
      </c>
      <c r="F586" s="4">
        <f t="shared" si="90"/>
        <v>11930.981132075471</v>
      </c>
      <c r="G586" s="4">
        <f t="shared" si="88"/>
        <v>835.16867924528299</v>
      </c>
      <c r="H586" s="46">
        <f t="shared" si="89"/>
        <v>12766.149811320754</v>
      </c>
      <c r="I586" s="4">
        <f t="shared" si="87"/>
        <v>119.3098113207547</v>
      </c>
    </row>
    <row r="587" spans="1:9" s="1" customFormat="1" x14ac:dyDescent="0.3">
      <c r="A587" s="237" t="s">
        <v>2020</v>
      </c>
      <c r="B587" s="3"/>
      <c r="C587" s="3" t="s">
        <v>2025</v>
      </c>
      <c r="D587" s="3" t="s">
        <v>1859</v>
      </c>
      <c r="E587" s="235">
        <v>52278.31</v>
      </c>
      <c r="F587" s="4">
        <v>24605.48</v>
      </c>
      <c r="G587" s="4">
        <f t="shared" si="88"/>
        <v>1722.3836000000001</v>
      </c>
      <c r="H587" s="46">
        <f t="shared" si="89"/>
        <v>26327.863600000001</v>
      </c>
      <c r="I587" s="4">
        <f t="shared" si="87"/>
        <v>246.0548</v>
      </c>
    </row>
    <row r="588" spans="1:9" s="1" customFormat="1" x14ac:dyDescent="0.3">
      <c r="A588" s="239"/>
      <c r="B588" s="3"/>
      <c r="C588" s="3" t="s">
        <v>2026</v>
      </c>
      <c r="D588" s="3" t="s">
        <v>1045</v>
      </c>
      <c r="E588" s="240"/>
      <c r="F588" s="4">
        <v>7905</v>
      </c>
      <c r="G588" s="4">
        <f t="shared" si="88"/>
        <v>553.35</v>
      </c>
      <c r="H588" s="46">
        <f t="shared" si="89"/>
        <v>8458.35</v>
      </c>
      <c r="I588" s="4">
        <f t="shared" si="87"/>
        <v>79.05</v>
      </c>
    </row>
    <row r="589" spans="1:9" s="1" customFormat="1" x14ac:dyDescent="0.3">
      <c r="A589" s="238"/>
      <c r="B589" s="3"/>
      <c r="C589" s="3" t="s">
        <v>2027</v>
      </c>
      <c r="D589" s="3" t="s">
        <v>475</v>
      </c>
      <c r="E589" s="236"/>
      <c r="F589" s="4">
        <v>16820</v>
      </c>
      <c r="G589" s="4">
        <f t="shared" ref="G589:G598" si="91">F589*7%</f>
        <v>1177.4000000000001</v>
      </c>
      <c r="H589" s="46">
        <f t="shared" ref="H589:H598" si="92">F589+G589</f>
        <v>17997.400000000001</v>
      </c>
      <c r="I589" s="4">
        <f t="shared" si="87"/>
        <v>168.20000000000002</v>
      </c>
    </row>
    <row r="590" spans="1:9" s="1" customFormat="1" x14ac:dyDescent="0.3">
      <c r="A590" s="3" t="s">
        <v>2028</v>
      </c>
      <c r="B590" s="3"/>
      <c r="C590" s="3" t="s">
        <v>2029</v>
      </c>
      <c r="D590" s="152" t="s">
        <v>673</v>
      </c>
      <c r="E590" s="4">
        <v>9104</v>
      </c>
      <c r="F590" s="4">
        <f>(E590+12)/1.06</f>
        <v>8600</v>
      </c>
      <c r="G590" s="4">
        <f t="shared" si="91"/>
        <v>602.00000000000011</v>
      </c>
      <c r="H590" s="46">
        <f t="shared" si="92"/>
        <v>9202</v>
      </c>
      <c r="I590" s="4">
        <f t="shared" si="87"/>
        <v>86</v>
      </c>
    </row>
    <row r="591" spans="1:9" s="1" customFormat="1" x14ac:dyDescent="0.3">
      <c r="A591" s="237" t="s">
        <v>2030</v>
      </c>
      <c r="B591" s="3"/>
      <c r="C591" s="3" t="s">
        <v>2049</v>
      </c>
      <c r="D591" s="3" t="s">
        <v>248</v>
      </c>
      <c r="E591" s="235">
        <v>13206.2</v>
      </c>
      <c r="F591" s="4">
        <v>4770</v>
      </c>
      <c r="G591" s="4">
        <f t="shared" si="91"/>
        <v>333.90000000000003</v>
      </c>
      <c r="H591" s="46">
        <f t="shared" si="92"/>
        <v>5103.8999999999996</v>
      </c>
      <c r="I591" s="4">
        <f t="shared" si="87"/>
        <v>47.7</v>
      </c>
    </row>
    <row r="592" spans="1:9" s="1" customFormat="1" x14ac:dyDescent="0.3">
      <c r="A592" s="238"/>
      <c r="B592" s="3"/>
      <c r="C592" s="3" t="s">
        <v>2050</v>
      </c>
      <c r="D592" s="3" t="s">
        <v>1043</v>
      </c>
      <c r="E592" s="236"/>
      <c r="F592" s="4">
        <v>7700</v>
      </c>
      <c r="G592" s="4">
        <f t="shared" si="91"/>
        <v>539</v>
      </c>
      <c r="H592" s="46">
        <f t="shared" si="92"/>
        <v>8239</v>
      </c>
      <c r="I592" s="4">
        <f t="shared" si="87"/>
        <v>77</v>
      </c>
    </row>
    <row r="593" spans="1:9" s="1" customFormat="1" x14ac:dyDescent="0.3">
      <c r="A593" s="237" t="s">
        <v>2030</v>
      </c>
      <c r="B593" s="3"/>
      <c r="C593" s="3" t="s">
        <v>2051</v>
      </c>
      <c r="D593" s="3" t="s">
        <v>706</v>
      </c>
      <c r="E593" s="235">
        <v>35137.599999999999</v>
      </c>
      <c r="F593" s="4">
        <v>17480</v>
      </c>
      <c r="G593" s="4">
        <f t="shared" si="91"/>
        <v>1223.6000000000001</v>
      </c>
      <c r="H593" s="46">
        <f t="shared" si="92"/>
        <v>18703.599999999999</v>
      </c>
      <c r="I593" s="4">
        <f t="shared" si="87"/>
        <v>174.8</v>
      </c>
    </row>
    <row r="594" spans="1:9" s="1" customFormat="1" x14ac:dyDescent="0.3">
      <c r="A594" s="238"/>
      <c r="B594" s="3"/>
      <c r="C594" s="3" t="s">
        <v>2052</v>
      </c>
      <c r="D594" s="3" t="s">
        <v>1335</v>
      </c>
      <c r="E594" s="236"/>
      <c r="F594" s="4">
        <v>15680</v>
      </c>
      <c r="G594" s="4">
        <f t="shared" si="91"/>
        <v>1097.6000000000001</v>
      </c>
      <c r="H594" s="46">
        <f t="shared" si="92"/>
        <v>16777.599999999999</v>
      </c>
      <c r="I594" s="4">
        <f t="shared" si="87"/>
        <v>156.80000000000001</v>
      </c>
    </row>
    <row r="595" spans="1:9" s="1" customFormat="1" x14ac:dyDescent="0.3">
      <c r="A595" s="237" t="s">
        <v>2030</v>
      </c>
      <c r="B595" s="3"/>
      <c r="C595" s="3" t="s">
        <v>2043</v>
      </c>
      <c r="D595" s="3" t="s">
        <v>1911</v>
      </c>
      <c r="E595" s="235">
        <v>59443.4</v>
      </c>
      <c r="F595" s="4">
        <v>40870</v>
      </c>
      <c r="G595" s="4">
        <f t="shared" si="91"/>
        <v>2860.9</v>
      </c>
      <c r="H595" s="46">
        <f t="shared" si="92"/>
        <v>43730.9</v>
      </c>
      <c r="I595" s="4">
        <f t="shared" si="87"/>
        <v>408.7</v>
      </c>
    </row>
    <row r="596" spans="1:9" s="1" customFormat="1" x14ac:dyDescent="0.3">
      <c r="A596" s="238"/>
      <c r="B596" s="3"/>
      <c r="C596" s="3" t="s">
        <v>2044</v>
      </c>
      <c r="D596" s="3" t="s">
        <v>804</v>
      </c>
      <c r="E596" s="236"/>
      <c r="F596" s="4">
        <v>15220</v>
      </c>
      <c r="G596" s="4">
        <f t="shared" si="91"/>
        <v>1065.4000000000001</v>
      </c>
      <c r="H596" s="46">
        <f t="shared" si="92"/>
        <v>16285.4</v>
      </c>
      <c r="I596" s="4">
        <f t="shared" si="87"/>
        <v>152.20000000000002</v>
      </c>
    </row>
    <row r="597" spans="1:9" s="1" customFormat="1" x14ac:dyDescent="0.3">
      <c r="A597" s="3" t="s">
        <v>2030</v>
      </c>
      <c r="B597" s="3"/>
      <c r="C597" s="3" t="s">
        <v>2045</v>
      </c>
      <c r="D597" s="3" t="s">
        <v>1149</v>
      </c>
      <c r="E597" s="4">
        <v>4106.1000000000004</v>
      </c>
      <c r="F597" s="4">
        <f>(E597+12)/1.06</f>
        <v>3885</v>
      </c>
      <c r="G597" s="4">
        <f t="shared" si="91"/>
        <v>271.95000000000005</v>
      </c>
      <c r="H597" s="46">
        <f t="shared" si="92"/>
        <v>4156.95</v>
      </c>
      <c r="I597" s="4">
        <f t="shared" si="87"/>
        <v>38.85</v>
      </c>
    </row>
    <row r="598" spans="1:9" s="1" customFormat="1" x14ac:dyDescent="0.3">
      <c r="A598" s="3" t="s">
        <v>2030</v>
      </c>
      <c r="B598" s="3"/>
      <c r="C598" s="3" t="s">
        <v>2046</v>
      </c>
      <c r="D598" s="3" t="s">
        <v>862</v>
      </c>
      <c r="E598" s="4">
        <v>9517.4</v>
      </c>
      <c r="F598" s="4">
        <f>(E598+12)/1.06</f>
        <v>8990</v>
      </c>
      <c r="G598" s="4">
        <f t="shared" si="91"/>
        <v>629.30000000000007</v>
      </c>
      <c r="H598" s="46">
        <f t="shared" si="92"/>
        <v>9619.2999999999993</v>
      </c>
      <c r="I598" s="4">
        <f t="shared" si="87"/>
        <v>89.9</v>
      </c>
    </row>
    <row r="599" spans="1:9" s="1" customFormat="1" x14ac:dyDescent="0.3">
      <c r="A599" s="3" t="s">
        <v>2030</v>
      </c>
      <c r="B599" s="3"/>
      <c r="C599" s="3" t="s">
        <v>2054</v>
      </c>
      <c r="D599" s="3" t="s">
        <v>2053</v>
      </c>
      <c r="E599" s="4">
        <v>6791.2</v>
      </c>
      <c r="F599" s="4"/>
      <c r="G599" s="4"/>
      <c r="H599" s="46"/>
      <c r="I599" s="4"/>
    </row>
    <row r="600" spans="1:9" s="1" customFormat="1" x14ac:dyDescent="0.3">
      <c r="A600" s="3" t="s">
        <v>2055</v>
      </c>
      <c r="B600" s="3"/>
      <c r="C600" s="3" t="s">
        <v>2057</v>
      </c>
      <c r="D600" s="3" t="s">
        <v>647</v>
      </c>
      <c r="E600" s="4">
        <v>11656.72</v>
      </c>
      <c r="F600" s="4">
        <f t="shared" ref="F600:F620" si="93">(E600+12)/1.06</f>
        <v>11008.226415094339</v>
      </c>
      <c r="G600" s="4">
        <f t="shared" ref="G600:G631" si="94">F600*7%</f>
        <v>770.57584905660383</v>
      </c>
      <c r="H600" s="46">
        <f t="shared" ref="H600:H631" si="95">F600+G600</f>
        <v>11778.802264150943</v>
      </c>
      <c r="I600" s="4">
        <f t="shared" ref="I600:I631" si="96">F600*1%</f>
        <v>110.08226415094339</v>
      </c>
    </row>
    <row r="601" spans="1:9" s="1" customFormat="1" x14ac:dyDescent="0.3">
      <c r="A601" s="129" t="s">
        <v>2056</v>
      </c>
      <c r="B601" s="3"/>
      <c r="C601" s="3" t="s">
        <v>2058</v>
      </c>
      <c r="D601" s="3" t="s">
        <v>1335</v>
      </c>
      <c r="E601" s="4">
        <v>8013.28</v>
      </c>
      <c r="F601" s="4">
        <f t="shared" si="93"/>
        <v>7571.0188679245275</v>
      </c>
      <c r="G601" s="4">
        <f t="shared" si="94"/>
        <v>529.971320754717</v>
      </c>
      <c r="H601" s="46">
        <f t="shared" si="95"/>
        <v>8100.990188679245</v>
      </c>
      <c r="I601" s="4">
        <f t="shared" si="96"/>
        <v>75.710188679245277</v>
      </c>
    </row>
    <row r="602" spans="1:9" s="1" customFormat="1" x14ac:dyDescent="0.3">
      <c r="A602" s="3" t="s">
        <v>2059</v>
      </c>
      <c r="B602" s="3"/>
      <c r="C602" s="3" t="s">
        <v>2061</v>
      </c>
      <c r="D602" s="3" t="s">
        <v>2062</v>
      </c>
      <c r="E602" s="4">
        <v>26522.68</v>
      </c>
      <c r="F602" s="4">
        <f t="shared" si="93"/>
        <v>25032.716981132075</v>
      </c>
      <c r="G602" s="4">
        <f t="shared" si="94"/>
        <v>1752.2901886792454</v>
      </c>
      <c r="H602" s="46">
        <f t="shared" si="95"/>
        <v>26785.007169811321</v>
      </c>
      <c r="I602" s="4">
        <f t="shared" si="96"/>
        <v>250.32716981132074</v>
      </c>
    </row>
    <row r="603" spans="1:9" s="1" customFormat="1" x14ac:dyDescent="0.3">
      <c r="A603" s="3" t="s">
        <v>2060</v>
      </c>
      <c r="B603" s="3"/>
      <c r="C603" s="3" t="s">
        <v>2066</v>
      </c>
      <c r="D603" s="3" t="s">
        <v>2067</v>
      </c>
      <c r="E603" s="4">
        <v>11479.59</v>
      </c>
      <c r="F603" s="4">
        <f t="shared" si="93"/>
        <v>10841.122641509433</v>
      </c>
      <c r="G603" s="4">
        <f t="shared" si="94"/>
        <v>758.87858490566043</v>
      </c>
      <c r="H603" s="46">
        <f t="shared" si="95"/>
        <v>11600.001226415094</v>
      </c>
      <c r="I603" s="4">
        <f t="shared" si="96"/>
        <v>108.41122641509433</v>
      </c>
    </row>
    <row r="604" spans="1:9" s="1" customFormat="1" x14ac:dyDescent="0.3">
      <c r="A604" s="129" t="s">
        <v>2060</v>
      </c>
      <c r="B604" s="3"/>
      <c r="C604" s="3" t="s">
        <v>2065</v>
      </c>
      <c r="D604" s="3" t="s">
        <v>328</v>
      </c>
      <c r="E604" s="4">
        <v>14610.06</v>
      </c>
      <c r="F604" s="4">
        <f t="shared" si="93"/>
        <v>13794.396226415092</v>
      </c>
      <c r="G604" s="4">
        <f t="shared" si="94"/>
        <v>965.60773584905655</v>
      </c>
      <c r="H604" s="46">
        <f t="shared" si="95"/>
        <v>14760.003962264149</v>
      </c>
      <c r="I604" s="4">
        <f t="shared" si="96"/>
        <v>137.94396226415094</v>
      </c>
    </row>
    <row r="605" spans="1:9" s="1" customFormat="1" x14ac:dyDescent="0.3">
      <c r="A605" s="3" t="s">
        <v>2060</v>
      </c>
      <c r="B605" s="3"/>
      <c r="C605" s="3" t="s">
        <v>2063</v>
      </c>
      <c r="D605" s="3" t="s">
        <v>2064</v>
      </c>
      <c r="E605" s="4">
        <v>13262.77</v>
      </c>
      <c r="F605" s="4">
        <f t="shared" si="93"/>
        <v>12523.367924528302</v>
      </c>
      <c r="G605" s="4">
        <f t="shared" si="94"/>
        <v>876.63575471698118</v>
      </c>
      <c r="H605" s="46">
        <f t="shared" si="95"/>
        <v>13400.003679245283</v>
      </c>
      <c r="I605" s="4">
        <f t="shared" si="96"/>
        <v>125.23367924528303</v>
      </c>
    </row>
    <row r="606" spans="1:9" s="1" customFormat="1" x14ac:dyDescent="0.3">
      <c r="A606" s="3" t="s">
        <v>2068</v>
      </c>
      <c r="B606" s="3"/>
      <c r="C606" s="3" t="s">
        <v>2070</v>
      </c>
      <c r="D606" s="3" t="s">
        <v>1283</v>
      </c>
      <c r="E606" s="4">
        <v>6162.5</v>
      </c>
      <c r="F606" s="4">
        <f t="shared" si="93"/>
        <v>5825</v>
      </c>
      <c r="G606" s="4">
        <f t="shared" si="94"/>
        <v>407.75000000000006</v>
      </c>
      <c r="H606" s="46">
        <f t="shared" si="95"/>
        <v>6232.75</v>
      </c>
      <c r="I606" s="4">
        <f t="shared" si="96"/>
        <v>58.25</v>
      </c>
    </row>
    <row r="607" spans="1:9" s="1" customFormat="1" x14ac:dyDescent="0.3">
      <c r="A607" s="3" t="s">
        <v>2069</v>
      </c>
      <c r="B607" s="3"/>
      <c r="C607" s="3" t="s">
        <v>2071</v>
      </c>
      <c r="D607" s="3" t="s">
        <v>556</v>
      </c>
      <c r="E607" s="4">
        <v>60084.7</v>
      </c>
      <c r="F607" s="4">
        <f t="shared" si="93"/>
        <v>56694.999999999993</v>
      </c>
      <c r="G607" s="4">
        <f t="shared" si="94"/>
        <v>3968.65</v>
      </c>
      <c r="H607" s="46">
        <f t="shared" si="95"/>
        <v>60663.649999999994</v>
      </c>
      <c r="I607" s="4">
        <f t="shared" si="96"/>
        <v>566.94999999999993</v>
      </c>
    </row>
    <row r="608" spans="1:9" s="1" customFormat="1" x14ac:dyDescent="0.3">
      <c r="A608" s="3" t="s">
        <v>2069</v>
      </c>
      <c r="B608" s="3"/>
      <c r="C608" s="3" t="s">
        <v>2072</v>
      </c>
      <c r="D608" s="3" t="s">
        <v>193</v>
      </c>
      <c r="E608" s="4">
        <v>16234.73</v>
      </c>
      <c r="F608" s="4">
        <f t="shared" si="93"/>
        <v>15327.103773584904</v>
      </c>
      <c r="G608" s="4">
        <f t="shared" si="94"/>
        <v>1072.8972641509433</v>
      </c>
      <c r="H608" s="46">
        <f t="shared" si="95"/>
        <v>16400.001037735849</v>
      </c>
      <c r="I608" s="4">
        <f t="shared" si="96"/>
        <v>153.27103773584903</v>
      </c>
    </row>
    <row r="609" spans="1:9" s="1" customFormat="1" x14ac:dyDescent="0.3">
      <c r="A609" s="3" t="s">
        <v>2080</v>
      </c>
      <c r="B609" s="3"/>
      <c r="C609" s="3" t="s">
        <v>2081</v>
      </c>
      <c r="D609" s="3" t="s">
        <v>1788</v>
      </c>
      <c r="E609" s="4">
        <v>30896.41</v>
      </c>
      <c r="F609" s="4">
        <f t="shared" si="93"/>
        <v>29158.877358490565</v>
      </c>
      <c r="G609" s="4">
        <f t="shared" si="94"/>
        <v>2041.1214150943397</v>
      </c>
      <c r="H609" s="46">
        <f t="shared" si="95"/>
        <v>31199.998773584906</v>
      </c>
      <c r="I609" s="4">
        <f t="shared" si="96"/>
        <v>291.58877358490565</v>
      </c>
    </row>
    <row r="610" spans="1:9" s="1" customFormat="1" x14ac:dyDescent="0.3">
      <c r="A610" s="3" t="s">
        <v>2084</v>
      </c>
      <c r="B610" s="3"/>
      <c r="C610" s="3" t="s">
        <v>2085</v>
      </c>
      <c r="D610" s="3" t="s">
        <v>1220</v>
      </c>
      <c r="E610" s="4">
        <v>5593.52</v>
      </c>
      <c r="F610" s="4">
        <f t="shared" si="93"/>
        <v>5288.2264150943402</v>
      </c>
      <c r="G610" s="4">
        <f t="shared" si="94"/>
        <v>370.17584905660385</v>
      </c>
      <c r="H610" s="46">
        <f t="shared" si="95"/>
        <v>5658.4022641509437</v>
      </c>
      <c r="I610" s="4">
        <f t="shared" si="96"/>
        <v>52.882264150943399</v>
      </c>
    </row>
    <row r="611" spans="1:9" s="1" customFormat="1" x14ac:dyDescent="0.3">
      <c r="A611" s="3" t="s">
        <v>2084</v>
      </c>
      <c r="B611" s="3"/>
      <c r="C611" s="3" t="s">
        <v>2086</v>
      </c>
      <c r="D611" s="3" t="s">
        <v>541</v>
      </c>
      <c r="E611" s="4">
        <v>6678.68</v>
      </c>
      <c r="F611" s="4">
        <f t="shared" si="93"/>
        <v>6311.9622641509432</v>
      </c>
      <c r="G611" s="4">
        <f t="shared" si="94"/>
        <v>441.83735849056609</v>
      </c>
      <c r="H611" s="46">
        <f t="shared" si="95"/>
        <v>6753.7996226415089</v>
      </c>
      <c r="I611" s="4">
        <f t="shared" si="96"/>
        <v>63.11962264150943</v>
      </c>
    </row>
    <row r="612" spans="1:9" s="1" customFormat="1" x14ac:dyDescent="0.3">
      <c r="A612" s="3" t="s">
        <v>2084</v>
      </c>
      <c r="B612" s="3"/>
      <c r="C612" s="3" t="s">
        <v>2087</v>
      </c>
      <c r="D612" s="3" t="s">
        <v>474</v>
      </c>
      <c r="E612" s="4">
        <v>2473.6999999999998</v>
      </c>
      <c r="F612" s="4">
        <f t="shared" si="93"/>
        <v>2344.9999999999995</v>
      </c>
      <c r="G612" s="4">
        <f t="shared" si="94"/>
        <v>164.14999999999998</v>
      </c>
      <c r="H612" s="46">
        <f t="shared" si="95"/>
        <v>2509.1499999999996</v>
      </c>
      <c r="I612" s="4">
        <f t="shared" si="96"/>
        <v>23.449999999999996</v>
      </c>
    </row>
    <row r="613" spans="1:9" s="1" customFormat="1" x14ac:dyDescent="0.3">
      <c r="A613" s="3" t="s">
        <v>2089</v>
      </c>
      <c r="B613" s="3"/>
      <c r="C613" s="3" t="s">
        <v>2090</v>
      </c>
      <c r="D613" s="3" t="s">
        <v>2091</v>
      </c>
      <c r="E613" s="4">
        <v>12073.98</v>
      </c>
      <c r="F613" s="4">
        <f t="shared" si="93"/>
        <v>11401.8679245283</v>
      </c>
      <c r="G613" s="4">
        <f t="shared" si="94"/>
        <v>798.13075471698107</v>
      </c>
      <c r="H613" s="46">
        <f t="shared" si="95"/>
        <v>12199.998679245282</v>
      </c>
      <c r="I613" s="4">
        <f t="shared" si="96"/>
        <v>114.01867924528301</v>
      </c>
    </row>
    <row r="614" spans="1:9" s="1" customFormat="1" x14ac:dyDescent="0.3">
      <c r="A614" s="3" t="s">
        <v>2089</v>
      </c>
      <c r="B614" s="3"/>
      <c r="C614" s="3" t="s">
        <v>2092</v>
      </c>
      <c r="D614" s="3" t="s">
        <v>1233</v>
      </c>
      <c r="E614" s="4">
        <v>8499.7999999999993</v>
      </c>
      <c r="F614" s="4">
        <f t="shared" si="93"/>
        <v>8029.9999999999991</v>
      </c>
      <c r="G614" s="4">
        <f t="shared" si="94"/>
        <v>562.1</v>
      </c>
      <c r="H614" s="46">
        <f t="shared" si="95"/>
        <v>8592.0999999999985</v>
      </c>
      <c r="I614" s="4">
        <f t="shared" si="96"/>
        <v>80.3</v>
      </c>
    </row>
    <row r="615" spans="1:9" s="1" customFormat="1" x14ac:dyDescent="0.3">
      <c r="A615" s="3" t="s">
        <v>2089</v>
      </c>
      <c r="B615" s="3"/>
      <c r="C615" s="3" t="s">
        <v>2093</v>
      </c>
      <c r="D615" s="3" t="s">
        <v>2094</v>
      </c>
      <c r="E615" s="4">
        <v>14610.07</v>
      </c>
      <c r="F615" s="4">
        <f t="shared" si="93"/>
        <v>13794.405660377357</v>
      </c>
      <c r="G615" s="4">
        <f t="shared" si="94"/>
        <v>965.60839622641504</v>
      </c>
      <c r="H615" s="46">
        <f t="shared" si="95"/>
        <v>14760.014056603772</v>
      </c>
      <c r="I615" s="4">
        <f t="shared" si="96"/>
        <v>137.94405660377356</v>
      </c>
    </row>
    <row r="616" spans="1:9" s="1" customFormat="1" x14ac:dyDescent="0.3">
      <c r="A616" s="3" t="s">
        <v>2089</v>
      </c>
      <c r="B616" s="3"/>
      <c r="C616" s="3" t="s">
        <v>2095</v>
      </c>
      <c r="D616" s="3" t="s">
        <v>1994</v>
      </c>
      <c r="E616" s="4">
        <v>13587.8</v>
      </c>
      <c r="F616" s="4">
        <f t="shared" si="93"/>
        <v>12829.999999999998</v>
      </c>
      <c r="G616" s="4">
        <f t="shared" si="94"/>
        <v>898.09999999999991</v>
      </c>
      <c r="H616" s="46">
        <f t="shared" si="95"/>
        <v>13728.099999999999</v>
      </c>
      <c r="I616" s="4">
        <f t="shared" si="96"/>
        <v>128.29999999999998</v>
      </c>
    </row>
    <row r="617" spans="1:9" s="1" customFormat="1" x14ac:dyDescent="0.3">
      <c r="A617" s="3" t="s">
        <v>2089</v>
      </c>
      <c r="B617" s="3"/>
      <c r="C617" s="3" t="s">
        <v>2096</v>
      </c>
      <c r="D617" s="3" t="s">
        <v>2097</v>
      </c>
      <c r="E617" s="4">
        <v>19761.46</v>
      </c>
      <c r="F617" s="4">
        <f t="shared" si="93"/>
        <v>18654.207547169808</v>
      </c>
      <c r="G617" s="4">
        <f t="shared" si="94"/>
        <v>1305.7945283018867</v>
      </c>
      <c r="H617" s="46">
        <f t="shared" si="95"/>
        <v>19960.002075471693</v>
      </c>
      <c r="I617" s="4">
        <f t="shared" si="96"/>
        <v>186.5420754716981</v>
      </c>
    </row>
    <row r="618" spans="1:9" s="1" customFormat="1" x14ac:dyDescent="0.3">
      <c r="A618" s="3" t="s">
        <v>2089</v>
      </c>
      <c r="B618" s="3"/>
      <c r="C618" s="3" t="s">
        <v>2098</v>
      </c>
      <c r="D618" s="3" t="s">
        <v>2094</v>
      </c>
      <c r="E618" s="4">
        <v>24018.2</v>
      </c>
      <c r="F618" s="4">
        <f t="shared" si="93"/>
        <v>22670</v>
      </c>
      <c r="G618" s="4">
        <f t="shared" si="94"/>
        <v>1586.9</v>
      </c>
      <c r="H618" s="46">
        <f t="shared" si="95"/>
        <v>24256.9</v>
      </c>
      <c r="I618" s="4">
        <f t="shared" si="96"/>
        <v>226.70000000000002</v>
      </c>
    </row>
    <row r="619" spans="1:9" s="1" customFormat="1" x14ac:dyDescent="0.3">
      <c r="A619" s="3" t="s">
        <v>2089</v>
      </c>
      <c r="B619" s="3"/>
      <c r="C619" s="3" t="s">
        <v>2099</v>
      </c>
      <c r="D619" s="3" t="s">
        <v>2100</v>
      </c>
      <c r="E619" s="4">
        <v>14610.07</v>
      </c>
      <c r="F619" s="4">
        <f t="shared" si="93"/>
        <v>13794.405660377357</v>
      </c>
      <c r="G619" s="4">
        <f t="shared" si="94"/>
        <v>965.60839622641504</v>
      </c>
      <c r="H619" s="46">
        <f t="shared" si="95"/>
        <v>14760.014056603772</v>
      </c>
      <c r="I619" s="4">
        <f t="shared" si="96"/>
        <v>137.94405660377356</v>
      </c>
    </row>
    <row r="620" spans="1:9" s="1" customFormat="1" x14ac:dyDescent="0.3">
      <c r="A620" s="3" t="s">
        <v>2101</v>
      </c>
      <c r="B620" s="3"/>
      <c r="C620" s="3" t="s">
        <v>2107</v>
      </c>
      <c r="D620" s="3" t="s">
        <v>1106</v>
      </c>
      <c r="E620" s="4">
        <v>12713.3</v>
      </c>
      <c r="F620" s="4">
        <f t="shared" si="93"/>
        <v>12004.999999999998</v>
      </c>
      <c r="G620" s="4">
        <f t="shared" si="94"/>
        <v>840.34999999999991</v>
      </c>
      <c r="H620" s="46">
        <f t="shared" si="95"/>
        <v>12845.349999999999</v>
      </c>
      <c r="I620" s="4">
        <f t="shared" si="96"/>
        <v>120.04999999999998</v>
      </c>
    </row>
    <row r="621" spans="1:9" s="1" customFormat="1" x14ac:dyDescent="0.3">
      <c r="A621" s="237" t="s">
        <v>2101</v>
      </c>
      <c r="B621" s="3"/>
      <c r="C621" s="3" t="s">
        <v>2108</v>
      </c>
      <c r="D621" s="3" t="s">
        <v>1859</v>
      </c>
      <c r="E621" s="235">
        <v>23525.3</v>
      </c>
      <c r="F621" s="4">
        <v>17520</v>
      </c>
      <c r="G621" s="4">
        <f t="shared" si="94"/>
        <v>1226.4000000000001</v>
      </c>
      <c r="H621" s="46">
        <f t="shared" si="95"/>
        <v>18746.400000000001</v>
      </c>
      <c r="I621" s="4">
        <f t="shared" si="96"/>
        <v>175.20000000000002</v>
      </c>
    </row>
    <row r="622" spans="1:9" s="1" customFormat="1" x14ac:dyDescent="0.3">
      <c r="A622" s="238"/>
      <c r="B622" s="3"/>
      <c r="C622" s="3" t="s">
        <v>2109</v>
      </c>
      <c r="D622" s="3" t="s">
        <v>1220</v>
      </c>
      <c r="E622" s="236"/>
      <c r="F622" s="4">
        <v>4685</v>
      </c>
      <c r="G622" s="4">
        <f t="shared" si="94"/>
        <v>327.95000000000005</v>
      </c>
      <c r="H622" s="46">
        <f t="shared" si="95"/>
        <v>5012.95</v>
      </c>
      <c r="I622" s="4">
        <f t="shared" si="96"/>
        <v>46.85</v>
      </c>
    </row>
    <row r="623" spans="1:9" s="1" customFormat="1" x14ac:dyDescent="0.3">
      <c r="A623" s="3" t="s">
        <v>2101</v>
      </c>
      <c r="B623" s="3"/>
      <c r="C623" s="3" t="s">
        <v>2110</v>
      </c>
      <c r="D623" s="3" t="s">
        <v>474</v>
      </c>
      <c r="E623" s="4">
        <v>15798.84</v>
      </c>
      <c r="F623" s="4">
        <f>(E623+12)/1.06</f>
        <v>14915.886792452829</v>
      </c>
      <c r="G623" s="4">
        <f t="shared" si="94"/>
        <v>1044.1120754716981</v>
      </c>
      <c r="H623" s="46">
        <f t="shared" si="95"/>
        <v>15959.998867924527</v>
      </c>
      <c r="I623" s="4">
        <f t="shared" si="96"/>
        <v>149.15886792452829</v>
      </c>
    </row>
    <row r="624" spans="1:9" s="1" customFormat="1" x14ac:dyDescent="0.3">
      <c r="A624" s="3" t="s">
        <v>2101</v>
      </c>
      <c r="B624" s="3"/>
      <c r="C624" s="3" t="s">
        <v>2103</v>
      </c>
      <c r="D624" s="3" t="s">
        <v>2102</v>
      </c>
      <c r="E624" s="4">
        <v>14610.06</v>
      </c>
      <c r="F624" s="4">
        <f>(E624+12)/1.06</f>
        <v>13794.396226415092</v>
      </c>
      <c r="G624" s="4">
        <f t="shared" si="94"/>
        <v>965.60773584905655</v>
      </c>
      <c r="H624" s="46">
        <f t="shared" si="95"/>
        <v>14760.003962264149</v>
      </c>
      <c r="I624" s="4">
        <f t="shared" si="96"/>
        <v>137.94396226415094</v>
      </c>
    </row>
    <row r="625" spans="1:9" s="1" customFormat="1" x14ac:dyDescent="0.3">
      <c r="A625" s="3" t="s">
        <v>2101</v>
      </c>
      <c r="B625" s="3"/>
      <c r="C625" s="3" t="s">
        <v>2104</v>
      </c>
      <c r="D625" s="3" t="s">
        <v>2102</v>
      </c>
      <c r="E625" s="4">
        <v>9305.4</v>
      </c>
      <c r="F625" s="4">
        <f>(E625+12)/1.06</f>
        <v>8790</v>
      </c>
      <c r="G625" s="4">
        <f t="shared" si="94"/>
        <v>615.30000000000007</v>
      </c>
      <c r="H625" s="46">
        <f t="shared" si="95"/>
        <v>9405.2999999999993</v>
      </c>
      <c r="I625" s="4">
        <f t="shared" si="96"/>
        <v>87.9</v>
      </c>
    </row>
    <row r="626" spans="1:9" s="1" customFormat="1" x14ac:dyDescent="0.3">
      <c r="A626" s="3" t="s">
        <v>2101</v>
      </c>
      <c r="B626" s="3"/>
      <c r="C626" s="3" t="s">
        <v>2105</v>
      </c>
      <c r="D626" s="3" t="s">
        <v>340</v>
      </c>
      <c r="E626" s="4">
        <v>5466.32</v>
      </c>
      <c r="F626" s="4">
        <f>(E626+12)/1.06</f>
        <v>5168.2264150943392</v>
      </c>
      <c r="G626" s="4">
        <f t="shared" si="94"/>
        <v>361.77584905660376</v>
      </c>
      <c r="H626" s="46">
        <f t="shared" si="95"/>
        <v>5530.0022641509431</v>
      </c>
      <c r="I626" s="4">
        <f t="shared" si="96"/>
        <v>51.682264150943396</v>
      </c>
    </row>
    <row r="627" spans="1:9" s="1" customFormat="1" x14ac:dyDescent="0.3">
      <c r="A627" s="3" t="s">
        <v>2101</v>
      </c>
      <c r="B627" s="3"/>
      <c r="C627" s="3" t="s">
        <v>2106</v>
      </c>
      <c r="D627" s="3" t="s">
        <v>1233</v>
      </c>
      <c r="E627" s="4">
        <v>12272.11</v>
      </c>
      <c r="F627" s="4">
        <f>(E627+12)/1.06</f>
        <v>11588.783018867924</v>
      </c>
      <c r="G627" s="4">
        <f t="shared" si="94"/>
        <v>811.21481132075473</v>
      </c>
      <c r="H627" s="46">
        <f t="shared" si="95"/>
        <v>12399.997830188679</v>
      </c>
      <c r="I627" s="4">
        <f t="shared" si="96"/>
        <v>115.88783018867923</v>
      </c>
    </row>
    <row r="628" spans="1:9" s="1" customFormat="1" x14ac:dyDescent="0.3">
      <c r="A628" s="3" t="s">
        <v>2111</v>
      </c>
      <c r="B628" s="3"/>
      <c r="C628" s="3" t="s">
        <v>2122</v>
      </c>
      <c r="D628" s="3" t="s">
        <v>2123</v>
      </c>
      <c r="E628" s="4">
        <v>771.1</v>
      </c>
      <c r="F628" s="4">
        <v>730</v>
      </c>
      <c r="G628" s="4">
        <f t="shared" si="94"/>
        <v>51.1</v>
      </c>
      <c r="H628" s="46">
        <f t="shared" si="95"/>
        <v>781.1</v>
      </c>
      <c r="I628" s="4">
        <f t="shared" si="96"/>
        <v>7.3</v>
      </c>
    </row>
    <row r="629" spans="1:9" s="1" customFormat="1" x14ac:dyDescent="0.3">
      <c r="A629" s="3" t="s">
        <v>2111</v>
      </c>
      <c r="B629" s="3"/>
      <c r="C629" s="3" t="s">
        <v>2113</v>
      </c>
      <c r="D629" s="3" t="s">
        <v>387</v>
      </c>
      <c r="E629" s="4">
        <v>34364.1</v>
      </c>
      <c r="F629" s="4">
        <f t="shared" ref="F629:F638" si="97">(E629+12)/1.06</f>
        <v>32430.283018867922</v>
      </c>
      <c r="G629" s="4">
        <f t="shared" si="94"/>
        <v>2270.1198113207547</v>
      </c>
      <c r="H629" s="46">
        <f t="shared" si="95"/>
        <v>34700.402830188679</v>
      </c>
      <c r="I629" s="4">
        <f t="shared" si="96"/>
        <v>324.30283018867925</v>
      </c>
    </row>
    <row r="630" spans="1:9" s="1" customFormat="1" x14ac:dyDescent="0.3">
      <c r="A630" s="3" t="s">
        <v>2111</v>
      </c>
      <c r="B630" s="3"/>
      <c r="C630" s="3" t="s">
        <v>2114</v>
      </c>
      <c r="D630" s="3" t="s">
        <v>181</v>
      </c>
      <c r="E630" s="4">
        <v>18432</v>
      </c>
      <c r="F630" s="4">
        <f t="shared" si="97"/>
        <v>17400</v>
      </c>
      <c r="G630" s="4">
        <f t="shared" si="94"/>
        <v>1218.0000000000002</v>
      </c>
      <c r="H630" s="46">
        <f t="shared" si="95"/>
        <v>18618</v>
      </c>
      <c r="I630" s="4">
        <f t="shared" si="96"/>
        <v>174</v>
      </c>
    </row>
    <row r="631" spans="1:9" s="1" customFormat="1" x14ac:dyDescent="0.3">
      <c r="A631" s="3" t="s">
        <v>2111</v>
      </c>
      <c r="B631" s="3"/>
      <c r="C631" s="3" t="s">
        <v>2115</v>
      </c>
      <c r="D631" s="3" t="s">
        <v>2116</v>
      </c>
      <c r="E631" s="4">
        <v>49320.4</v>
      </c>
      <c r="F631" s="4">
        <f t="shared" si="97"/>
        <v>46540</v>
      </c>
      <c r="G631" s="4">
        <f t="shared" si="94"/>
        <v>3257.8</v>
      </c>
      <c r="H631" s="46">
        <f t="shared" si="95"/>
        <v>49797.8</v>
      </c>
      <c r="I631" s="4">
        <f t="shared" si="96"/>
        <v>465.40000000000003</v>
      </c>
    </row>
    <row r="632" spans="1:9" s="1" customFormat="1" x14ac:dyDescent="0.3">
      <c r="A632" s="3" t="s">
        <v>2111</v>
      </c>
      <c r="B632" s="3"/>
      <c r="C632" s="3" t="s">
        <v>2117</v>
      </c>
      <c r="D632" s="3" t="s">
        <v>284</v>
      </c>
      <c r="E632" s="4">
        <v>20101.5</v>
      </c>
      <c r="F632" s="4">
        <f t="shared" si="97"/>
        <v>18975</v>
      </c>
      <c r="G632" s="4">
        <f t="shared" ref="G632:G663" si="98">F632*7%</f>
        <v>1328.2500000000002</v>
      </c>
      <c r="H632" s="46">
        <f t="shared" ref="H632:H663" si="99">F632+G632</f>
        <v>20303.25</v>
      </c>
      <c r="I632" s="4">
        <f t="shared" ref="I632:I664" si="100">F632*1%</f>
        <v>189.75</v>
      </c>
    </row>
    <row r="633" spans="1:9" s="1" customFormat="1" x14ac:dyDescent="0.3">
      <c r="A633" s="3" t="s">
        <v>2111</v>
      </c>
      <c r="B633" s="3"/>
      <c r="C633" s="3" t="s">
        <v>2118</v>
      </c>
      <c r="D633" s="3" t="s">
        <v>162</v>
      </c>
      <c r="E633" s="4">
        <v>29429.5</v>
      </c>
      <c r="F633" s="4">
        <f t="shared" si="97"/>
        <v>27775</v>
      </c>
      <c r="G633" s="4">
        <f t="shared" si="98"/>
        <v>1944.2500000000002</v>
      </c>
      <c r="H633" s="46">
        <f t="shared" si="99"/>
        <v>29719.25</v>
      </c>
      <c r="I633" s="4">
        <f t="shared" si="100"/>
        <v>277.75</v>
      </c>
    </row>
    <row r="634" spans="1:9" s="1" customFormat="1" x14ac:dyDescent="0.3">
      <c r="A634" s="3" t="s">
        <v>1986</v>
      </c>
      <c r="B634" s="3"/>
      <c r="C634" s="3" t="s">
        <v>2121</v>
      </c>
      <c r="D634" s="3" t="s">
        <v>132</v>
      </c>
      <c r="E634" s="4">
        <v>50571.199999999997</v>
      </c>
      <c r="F634" s="4">
        <f t="shared" si="97"/>
        <v>47719.999999999993</v>
      </c>
      <c r="G634" s="4">
        <f t="shared" si="98"/>
        <v>3340.3999999999996</v>
      </c>
      <c r="H634" s="46">
        <f t="shared" si="99"/>
        <v>51060.399999999994</v>
      </c>
      <c r="I634" s="4">
        <f t="shared" si="100"/>
        <v>477.19999999999993</v>
      </c>
    </row>
    <row r="635" spans="1:9" s="1" customFormat="1" x14ac:dyDescent="0.3">
      <c r="A635" s="3" t="s">
        <v>2126</v>
      </c>
      <c r="B635" s="3"/>
      <c r="C635" s="3" t="s">
        <v>2127</v>
      </c>
      <c r="D635" s="3" t="s">
        <v>167</v>
      </c>
      <c r="E635" s="4">
        <v>54657.5</v>
      </c>
      <c r="F635" s="4">
        <f t="shared" si="97"/>
        <v>51575</v>
      </c>
      <c r="G635" s="4">
        <f t="shared" si="98"/>
        <v>3610.2500000000005</v>
      </c>
      <c r="H635" s="46">
        <f t="shared" si="99"/>
        <v>55185.25</v>
      </c>
      <c r="I635" s="4">
        <f t="shared" si="100"/>
        <v>515.75</v>
      </c>
    </row>
    <row r="636" spans="1:9" s="1" customFormat="1" x14ac:dyDescent="0.3">
      <c r="A636" s="3" t="s">
        <v>2126</v>
      </c>
      <c r="B636" s="3"/>
      <c r="C636" s="3" t="s">
        <v>2128</v>
      </c>
      <c r="D636" s="3" t="s">
        <v>2129</v>
      </c>
      <c r="E636" s="4">
        <v>5466.32</v>
      </c>
      <c r="F636" s="4">
        <f t="shared" si="97"/>
        <v>5168.2264150943392</v>
      </c>
      <c r="G636" s="4">
        <f t="shared" si="98"/>
        <v>361.77584905660376</v>
      </c>
      <c r="H636" s="46">
        <f t="shared" si="99"/>
        <v>5530.0022641509431</v>
      </c>
      <c r="I636" s="4">
        <f t="shared" si="100"/>
        <v>51.682264150943396</v>
      </c>
    </row>
    <row r="637" spans="1:9" s="1" customFormat="1" x14ac:dyDescent="0.3">
      <c r="A637" s="3" t="s">
        <v>2126</v>
      </c>
      <c r="B637" s="3"/>
      <c r="C637" s="3" t="s">
        <v>2130</v>
      </c>
      <c r="D637" s="3" t="s">
        <v>2131</v>
      </c>
      <c r="E637" s="4">
        <v>14610.06</v>
      </c>
      <c r="F637" s="4">
        <f t="shared" si="97"/>
        <v>13794.396226415092</v>
      </c>
      <c r="G637" s="4">
        <f t="shared" si="98"/>
        <v>965.60773584905655</v>
      </c>
      <c r="H637" s="46">
        <f t="shared" si="99"/>
        <v>14760.003962264149</v>
      </c>
      <c r="I637" s="4">
        <f t="shared" si="100"/>
        <v>137.94396226415094</v>
      </c>
    </row>
    <row r="638" spans="1:9" s="1" customFormat="1" x14ac:dyDescent="0.3">
      <c r="A638" s="3" t="s">
        <v>2126</v>
      </c>
      <c r="B638" s="3"/>
      <c r="C638" s="3" t="s">
        <v>2132</v>
      </c>
      <c r="D638" s="3" t="s">
        <v>1233</v>
      </c>
      <c r="E638" s="4">
        <v>7906.2</v>
      </c>
      <c r="F638" s="4">
        <f t="shared" si="97"/>
        <v>7469.9999999999991</v>
      </c>
      <c r="G638" s="4">
        <f t="shared" si="98"/>
        <v>522.9</v>
      </c>
      <c r="H638" s="46">
        <f t="shared" si="99"/>
        <v>7992.8999999999987</v>
      </c>
      <c r="I638" s="4">
        <f t="shared" si="100"/>
        <v>74.699999999999989</v>
      </c>
    </row>
    <row r="639" spans="1:9" s="1" customFormat="1" x14ac:dyDescent="0.3">
      <c r="A639" s="3" t="s">
        <v>2134</v>
      </c>
      <c r="B639" s="3"/>
      <c r="C639" s="3" t="s">
        <v>2138</v>
      </c>
      <c r="D639" s="3" t="s">
        <v>2137</v>
      </c>
      <c r="E639" s="4">
        <v>16416.169999999998</v>
      </c>
      <c r="F639" s="4">
        <f>(E639+10)/1.04</f>
        <v>15794.394230769229</v>
      </c>
      <c r="G639" s="4">
        <f t="shared" si="98"/>
        <v>1105.6075961538461</v>
      </c>
      <c r="H639" s="46">
        <f t="shared" si="99"/>
        <v>16900.001826923075</v>
      </c>
      <c r="I639" s="4">
        <f t="shared" si="100"/>
        <v>157.94394230769228</v>
      </c>
    </row>
    <row r="640" spans="1:9" s="1" customFormat="1" x14ac:dyDescent="0.3">
      <c r="A640" s="3" t="s">
        <v>2142</v>
      </c>
      <c r="B640" s="3"/>
      <c r="C640" s="3" t="s">
        <v>2143</v>
      </c>
      <c r="D640" s="3" t="s">
        <v>227</v>
      </c>
      <c r="E640" s="4">
        <v>4175</v>
      </c>
      <c r="F640" s="4">
        <f t="shared" ref="F640:F656" si="101">(E640+12)/1.06</f>
        <v>3950</v>
      </c>
      <c r="G640" s="4">
        <f t="shared" si="98"/>
        <v>276.5</v>
      </c>
      <c r="H640" s="46">
        <f t="shared" si="99"/>
        <v>4226.5</v>
      </c>
      <c r="I640" s="4">
        <f t="shared" si="100"/>
        <v>39.5</v>
      </c>
    </row>
    <row r="641" spans="1:9" s="1" customFormat="1" x14ac:dyDescent="0.3">
      <c r="A641" s="3" t="s">
        <v>2144</v>
      </c>
      <c r="B641" s="3"/>
      <c r="C641" s="3" t="s">
        <v>2145</v>
      </c>
      <c r="D641" s="3" t="s">
        <v>2146</v>
      </c>
      <c r="E641" s="4">
        <v>65782.2</v>
      </c>
      <c r="F641" s="4">
        <f t="shared" si="101"/>
        <v>62069.999999999993</v>
      </c>
      <c r="G641" s="4">
        <f t="shared" si="98"/>
        <v>4344.8999999999996</v>
      </c>
      <c r="H641" s="46">
        <f t="shared" si="99"/>
        <v>66414.899999999994</v>
      </c>
      <c r="I641" s="4">
        <f t="shared" si="100"/>
        <v>620.69999999999993</v>
      </c>
    </row>
    <row r="642" spans="1:9" s="1" customFormat="1" x14ac:dyDescent="0.3">
      <c r="A642" s="3" t="s">
        <v>2144</v>
      </c>
      <c r="B642" s="3"/>
      <c r="C642" s="3" t="s">
        <v>2147</v>
      </c>
      <c r="D642" s="3" t="s">
        <v>2150</v>
      </c>
      <c r="E642" s="4">
        <v>5160.8</v>
      </c>
      <c r="F642" s="4">
        <f t="shared" si="101"/>
        <v>4880</v>
      </c>
      <c r="G642" s="4">
        <f t="shared" si="98"/>
        <v>341.6</v>
      </c>
      <c r="H642" s="46">
        <f t="shared" si="99"/>
        <v>5221.6000000000004</v>
      </c>
      <c r="I642" s="4">
        <f t="shared" si="100"/>
        <v>48.800000000000004</v>
      </c>
    </row>
    <row r="643" spans="1:9" s="1" customFormat="1" x14ac:dyDescent="0.3">
      <c r="A643" s="3" t="s">
        <v>2144</v>
      </c>
      <c r="B643" s="3"/>
      <c r="C643" s="3" t="s">
        <v>2149</v>
      </c>
      <c r="D643" s="3" t="s">
        <v>2148</v>
      </c>
      <c r="E643" s="4">
        <v>14610.06</v>
      </c>
      <c r="F643" s="4">
        <f t="shared" si="101"/>
        <v>13794.396226415092</v>
      </c>
      <c r="G643" s="4">
        <f t="shared" si="98"/>
        <v>965.60773584905655</v>
      </c>
      <c r="H643" s="46">
        <f t="shared" si="99"/>
        <v>14760.003962264149</v>
      </c>
      <c r="I643" s="4">
        <f t="shared" si="100"/>
        <v>137.94396226415094</v>
      </c>
    </row>
    <row r="644" spans="1:9" s="1" customFormat="1" x14ac:dyDescent="0.3">
      <c r="A644" s="3" t="s">
        <v>2144</v>
      </c>
      <c r="B644" s="3"/>
      <c r="C644" s="3" t="s">
        <v>2151</v>
      </c>
      <c r="D644" s="3" t="s">
        <v>2150</v>
      </c>
      <c r="E644" s="4">
        <v>14610.06</v>
      </c>
      <c r="F644" s="4">
        <f t="shared" si="101"/>
        <v>13794.396226415092</v>
      </c>
      <c r="G644" s="4">
        <f t="shared" si="98"/>
        <v>965.60773584905655</v>
      </c>
      <c r="H644" s="46">
        <f t="shared" si="99"/>
        <v>14760.003962264149</v>
      </c>
      <c r="I644" s="4">
        <f t="shared" si="100"/>
        <v>137.94396226415094</v>
      </c>
    </row>
    <row r="645" spans="1:9" s="1" customFormat="1" x14ac:dyDescent="0.3">
      <c r="A645" s="3" t="s">
        <v>2144</v>
      </c>
      <c r="B645" s="3"/>
      <c r="C645" s="3" t="s">
        <v>2152</v>
      </c>
      <c r="D645" s="3" t="s">
        <v>1659</v>
      </c>
      <c r="E645" s="4">
        <v>19523.8</v>
      </c>
      <c r="F645" s="4">
        <f t="shared" si="101"/>
        <v>18430</v>
      </c>
      <c r="G645" s="4">
        <f t="shared" si="98"/>
        <v>1290.1000000000001</v>
      </c>
      <c r="H645" s="46">
        <f t="shared" si="99"/>
        <v>19720.099999999999</v>
      </c>
      <c r="I645" s="4">
        <f t="shared" si="100"/>
        <v>184.3</v>
      </c>
    </row>
    <row r="646" spans="1:9" s="1" customFormat="1" x14ac:dyDescent="0.3">
      <c r="A646" s="3" t="s">
        <v>2156</v>
      </c>
      <c r="B646" s="3"/>
      <c r="C646" s="3" t="s">
        <v>2157</v>
      </c>
      <c r="D646" s="3" t="s">
        <v>1265</v>
      </c>
      <c r="E646" s="4">
        <v>7720.7</v>
      </c>
      <c r="F646" s="4">
        <f t="shared" si="101"/>
        <v>7294.9999999999991</v>
      </c>
      <c r="G646" s="4">
        <f t="shared" si="98"/>
        <v>510.65</v>
      </c>
      <c r="H646" s="46">
        <f t="shared" si="99"/>
        <v>7805.6499999999987</v>
      </c>
      <c r="I646" s="4">
        <f t="shared" si="100"/>
        <v>72.949999999999989</v>
      </c>
    </row>
    <row r="647" spans="1:9" s="1" customFormat="1" x14ac:dyDescent="0.3">
      <c r="A647" s="3" t="s">
        <v>2156</v>
      </c>
      <c r="B647" s="3"/>
      <c r="C647" s="3" t="s">
        <v>2158</v>
      </c>
      <c r="D647" s="3" t="s">
        <v>675</v>
      </c>
      <c r="E647" s="4">
        <v>22550.1</v>
      </c>
      <c r="F647" s="4">
        <f t="shared" si="101"/>
        <v>21284.999999999996</v>
      </c>
      <c r="G647" s="4">
        <f t="shared" si="98"/>
        <v>1489.9499999999998</v>
      </c>
      <c r="H647" s="46">
        <f t="shared" si="99"/>
        <v>22774.949999999997</v>
      </c>
      <c r="I647" s="4">
        <f t="shared" si="100"/>
        <v>212.84999999999997</v>
      </c>
    </row>
    <row r="648" spans="1:9" s="1" customFormat="1" x14ac:dyDescent="0.3">
      <c r="A648" s="106" t="s">
        <v>2159</v>
      </c>
      <c r="B648" s="106"/>
      <c r="C648" s="106" t="s">
        <v>2433</v>
      </c>
      <c r="D648" s="106" t="s">
        <v>742</v>
      </c>
      <c r="E648" s="108">
        <v>2167.44</v>
      </c>
      <c r="F648" s="108">
        <f t="shared" si="101"/>
        <v>2056.0754716981132</v>
      </c>
      <c r="G648" s="108">
        <f t="shared" si="98"/>
        <v>143.92528301886793</v>
      </c>
      <c r="H648" s="109">
        <f t="shared" si="99"/>
        <v>2200.0007547169812</v>
      </c>
      <c r="I648" s="108">
        <f t="shared" si="100"/>
        <v>20.560754716981133</v>
      </c>
    </row>
    <row r="649" spans="1:9" s="1" customFormat="1" x14ac:dyDescent="0.3">
      <c r="A649" s="3" t="s">
        <v>2168</v>
      </c>
      <c r="B649" s="3"/>
      <c r="C649" s="3" t="s">
        <v>2169</v>
      </c>
      <c r="D649" s="3" t="s">
        <v>797</v>
      </c>
      <c r="E649" s="4">
        <v>17740.62</v>
      </c>
      <c r="F649" s="4">
        <f t="shared" si="101"/>
        <v>16747.75471698113</v>
      </c>
      <c r="G649" s="4">
        <f t="shared" si="98"/>
        <v>1172.3428301886793</v>
      </c>
      <c r="H649" s="46">
        <f t="shared" si="99"/>
        <v>17920.097547169808</v>
      </c>
      <c r="I649" s="4">
        <f t="shared" si="100"/>
        <v>167.47754716981129</v>
      </c>
    </row>
    <row r="650" spans="1:9" s="1" customFormat="1" x14ac:dyDescent="0.3">
      <c r="A650" s="3" t="s">
        <v>2168</v>
      </c>
      <c r="B650" s="3"/>
      <c r="C650" s="3" t="s">
        <v>2170</v>
      </c>
      <c r="D650" s="3" t="s">
        <v>325</v>
      </c>
      <c r="E650" s="4">
        <v>24654.2</v>
      </c>
      <c r="F650" s="4">
        <f t="shared" si="101"/>
        <v>23270</v>
      </c>
      <c r="G650" s="4">
        <f t="shared" si="98"/>
        <v>1628.9</v>
      </c>
      <c r="H650" s="46">
        <f t="shared" si="99"/>
        <v>24898.9</v>
      </c>
      <c r="I650" s="4">
        <f t="shared" si="100"/>
        <v>232.70000000000002</v>
      </c>
    </row>
    <row r="651" spans="1:9" s="1" customFormat="1" x14ac:dyDescent="0.3">
      <c r="A651" s="3" t="s">
        <v>2171</v>
      </c>
      <c r="B651" s="3"/>
      <c r="C651" s="3" t="s">
        <v>2172</v>
      </c>
      <c r="D651" s="3" t="s">
        <v>693</v>
      </c>
      <c r="E651" s="4">
        <v>16342.81</v>
      </c>
      <c r="F651" s="4">
        <f t="shared" si="101"/>
        <v>15429.066037735847</v>
      </c>
      <c r="G651" s="4">
        <f t="shared" si="98"/>
        <v>1080.0346226415095</v>
      </c>
      <c r="H651" s="46">
        <f t="shared" si="99"/>
        <v>16509.100660377357</v>
      </c>
      <c r="I651" s="4">
        <f t="shared" si="100"/>
        <v>154.29066037735848</v>
      </c>
    </row>
    <row r="652" spans="1:9" s="1" customFormat="1" x14ac:dyDescent="0.3">
      <c r="A652" s="3" t="s">
        <v>2171</v>
      </c>
      <c r="B652" s="3"/>
      <c r="C652" s="3" t="s">
        <v>2173</v>
      </c>
      <c r="D652" s="3" t="s">
        <v>702</v>
      </c>
      <c r="E652" s="4">
        <v>53062.2</v>
      </c>
      <c r="F652" s="4">
        <f t="shared" si="101"/>
        <v>50069.999999999993</v>
      </c>
      <c r="G652" s="4">
        <f t="shared" si="98"/>
        <v>3504.8999999999996</v>
      </c>
      <c r="H652" s="46">
        <f t="shared" si="99"/>
        <v>53574.899999999994</v>
      </c>
      <c r="I652" s="4">
        <f t="shared" si="100"/>
        <v>500.69999999999993</v>
      </c>
    </row>
    <row r="653" spans="1:9" s="1" customFormat="1" x14ac:dyDescent="0.3">
      <c r="A653" s="3" t="s">
        <v>2171</v>
      </c>
      <c r="B653" s="3"/>
      <c r="C653" s="3" t="s">
        <v>2174</v>
      </c>
      <c r="D653" s="3" t="s">
        <v>1005</v>
      </c>
      <c r="E653" s="4">
        <v>24569.4</v>
      </c>
      <c r="F653" s="4">
        <f t="shared" si="101"/>
        <v>23190</v>
      </c>
      <c r="G653" s="4">
        <f t="shared" si="98"/>
        <v>1623.3000000000002</v>
      </c>
      <c r="H653" s="46">
        <f t="shared" si="99"/>
        <v>24813.3</v>
      </c>
      <c r="I653" s="4">
        <f t="shared" si="100"/>
        <v>231.9</v>
      </c>
    </row>
    <row r="654" spans="1:9" s="1" customFormat="1" x14ac:dyDescent="0.3">
      <c r="A654" s="3" t="s">
        <v>2171</v>
      </c>
      <c r="B654" s="3"/>
      <c r="C654" s="3" t="s">
        <v>2175</v>
      </c>
      <c r="D654" s="3" t="s">
        <v>420</v>
      </c>
      <c r="E654" s="4">
        <v>17027.25</v>
      </c>
      <c r="F654" s="4">
        <f t="shared" si="101"/>
        <v>16074.764150943396</v>
      </c>
      <c r="G654" s="4">
        <f t="shared" si="98"/>
        <v>1125.2334905660377</v>
      </c>
      <c r="H654" s="46">
        <f t="shared" si="99"/>
        <v>17199.997641509435</v>
      </c>
      <c r="I654" s="4">
        <f t="shared" si="100"/>
        <v>160.74764150943398</v>
      </c>
    </row>
    <row r="655" spans="1:9" s="1" customFormat="1" x14ac:dyDescent="0.3">
      <c r="A655" s="3" t="s">
        <v>2171</v>
      </c>
      <c r="B655" s="3"/>
      <c r="C655" s="3" t="s">
        <v>2176</v>
      </c>
      <c r="D655" s="3" t="s">
        <v>1463</v>
      </c>
      <c r="E655" s="4">
        <v>21728.6</v>
      </c>
      <c r="F655" s="4">
        <f t="shared" si="101"/>
        <v>20509.999999999996</v>
      </c>
      <c r="G655" s="4">
        <f t="shared" si="98"/>
        <v>1435.6999999999998</v>
      </c>
      <c r="H655" s="46">
        <f t="shared" si="99"/>
        <v>21945.699999999997</v>
      </c>
      <c r="I655" s="4">
        <f t="shared" si="100"/>
        <v>205.09999999999997</v>
      </c>
    </row>
    <row r="656" spans="1:9" s="1" customFormat="1" x14ac:dyDescent="0.3">
      <c r="A656" s="3" t="s">
        <v>2171</v>
      </c>
      <c r="B656" s="3"/>
      <c r="C656" s="3" t="s">
        <v>2177</v>
      </c>
      <c r="D656" s="3" t="s">
        <v>249</v>
      </c>
      <c r="E656" s="4">
        <v>3745.7</v>
      </c>
      <c r="F656" s="4">
        <f t="shared" si="101"/>
        <v>3544.9999999999995</v>
      </c>
      <c r="G656" s="4">
        <f t="shared" si="98"/>
        <v>248.15</v>
      </c>
      <c r="H656" s="46">
        <f t="shared" si="99"/>
        <v>3793.1499999999996</v>
      </c>
      <c r="I656" s="4">
        <f t="shared" si="100"/>
        <v>35.449999999999996</v>
      </c>
    </row>
    <row r="657" spans="1:9" s="1" customFormat="1" x14ac:dyDescent="0.3">
      <c r="A657" s="237" t="s">
        <v>2179</v>
      </c>
      <c r="B657" s="3"/>
      <c r="C657" s="3" t="s">
        <v>2180</v>
      </c>
      <c r="D657" s="3" t="s">
        <v>702</v>
      </c>
      <c r="E657" s="235">
        <v>27464.74</v>
      </c>
      <c r="F657" s="4">
        <v>5168.22</v>
      </c>
      <c r="G657" s="4">
        <f t="shared" si="98"/>
        <v>361.77540000000005</v>
      </c>
      <c r="H657" s="46">
        <f t="shared" si="99"/>
        <v>5529.9954000000007</v>
      </c>
      <c r="I657" s="4">
        <f t="shared" si="100"/>
        <v>51.682200000000002</v>
      </c>
    </row>
    <row r="658" spans="1:9" s="1" customFormat="1" x14ac:dyDescent="0.3">
      <c r="A658" s="238"/>
      <c r="B658" s="3"/>
      <c r="C658" s="3" t="s">
        <v>2181</v>
      </c>
      <c r="D658" s="3" t="s">
        <v>1022</v>
      </c>
      <c r="E658" s="236"/>
      <c r="F658" s="4">
        <v>20753.22</v>
      </c>
      <c r="G658" s="4">
        <f t="shared" si="98"/>
        <v>1452.7254000000003</v>
      </c>
      <c r="H658" s="46">
        <f t="shared" si="99"/>
        <v>22205.945400000001</v>
      </c>
      <c r="I658" s="4">
        <f t="shared" si="100"/>
        <v>207.53220000000002</v>
      </c>
    </row>
    <row r="659" spans="1:9" s="1" customFormat="1" x14ac:dyDescent="0.3">
      <c r="A659" s="3" t="s">
        <v>2182</v>
      </c>
      <c r="B659" s="3"/>
      <c r="C659" s="3" t="s">
        <v>2183</v>
      </c>
      <c r="D659" s="122" t="s">
        <v>2184</v>
      </c>
      <c r="E659" s="4">
        <v>63837.1</v>
      </c>
      <c r="F659" s="4">
        <f t="shared" ref="F659:F664" si="102">(E659+12)/1.06</f>
        <v>60234.999999999993</v>
      </c>
      <c r="G659" s="4">
        <f t="shared" si="98"/>
        <v>4216.45</v>
      </c>
      <c r="H659" s="46">
        <f t="shared" si="99"/>
        <v>64451.44999999999</v>
      </c>
      <c r="I659" s="4">
        <f t="shared" si="100"/>
        <v>602.34999999999991</v>
      </c>
    </row>
    <row r="660" spans="1:9" s="1" customFormat="1" x14ac:dyDescent="0.3">
      <c r="A660" s="3" t="s">
        <v>2182</v>
      </c>
      <c r="B660" s="3"/>
      <c r="C660" s="3" t="s">
        <v>2185</v>
      </c>
      <c r="D660" s="3" t="s">
        <v>2186</v>
      </c>
      <c r="E660" s="4">
        <v>4434.7</v>
      </c>
      <c r="F660" s="4">
        <f t="shared" si="102"/>
        <v>4195</v>
      </c>
      <c r="G660" s="4">
        <f t="shared" si="98"/>
        <v>293.65000000000003</v>
      </c>
      <c r="H660" s="46">
        <f t="shared" si="99"/>
        <v>4488.6499999999996</v>
      </c>
      <c r="I660" s="4">
        <f t="shared" si="100"/>
        <v>41.95</v>
      </c>
    </row>
    <row r="661" spans="1:9" s="1" customFormat="1" x14ac:dyDescent="0.3">
      <c r="A661" s="3" t="s">
        <v>2182</v>
      </c>
      <c r="B661" s="3"/>
      <c r="C661" s="3" t="s">
        <v>2187</v>
      </c>
      <c r="D661" s="3" t="s">
        <v>2188</v>
      </c>
      <c r="E661" s="4">
        <v>27871.3</v>
      </c>
      <c r="F661" s="4">
        <f t="shared" si="102"/>
        <v>26304.999999999996</v>
      </c>
      <c r="G661" s="4">
        <f t="shared" si="98"/>
        <v>1841.35</v>
      </c>
      <c r="H661" s="46">
        <f t="shared" si="99"/>
        <v>28146.349999999995</v>
      </c>
      <c r="I661" s="4">
        <f t="shared" si="100"/>
        <v>263.04999999999995</v>
      </c>
    </row>
    <row r="662" spans="1:9" s="1" customFormat="1" x14ac:dyDescent="0.3">
      <c r="A662" s="3" t="s">
        <v>2190</v>
      </c>
      <c r="B662" s="3"/>
      <c r="C662" s="3" t="s">
        <v>2191</v>
      </c>
      <c r="D662" s="3" t="s">
        <v>674</v>
      </c>
      <c r="E662" s="4">
        <v>16334.13</v>
      </c>
      <c r="F662" s="4">
        <f t="shared" si="102"/>
        <v>15420.877358490565</v>
      </c>
      <c r="G662" s="4">
        <f t="shared" si="98"/>
        <v>1079.4614150943396</v>
      </c>
      <c r="H662" s="46">
        <f t="shared" si="99"/>
        <v>16500.338773584903</v>
      </c>
      <c r="I662" s="4">
        <f t="shared" si="100"/>
        <v>154.20877358490566</v>
      </c>
    </row>
    <row r="663" spans="1:9" s="1" customFormat="1" x14ac:dyDescent="0.3">
      <c r="A663" s="3" t="s">
        <v>2192</v>
      </c>
      <c r="B663" s="3"/>
      <c r="C663" s="3" t="s">
        <v>2194</v>
      </c>
      <c r="D663" s="3" t="s">
        <v>1702</v>
      </c>
      <c r="E663" s="4">
        <v>4079.6</v>
      </c>
      <c r="F663" s="4">
        <f t="shared" si="102"/>
        <v>3859.9999999999995</v>
      </c>
      <c r="G663" s="4">
        <f t="shared" si="98"/>
        <v>270.2</v>
      </c>
      <c r="H663" s="46">
        <f t="shared" si="99"/>
        <v>4130.2</v>
      </c>
      <c r="I663" s="4">
        <f t="shared" si="100"/>
        <v>38.599999999999994</v>
      </c>
    </row>
    <row r="664" spans="1:9" s="1" customFormat="1" x14ac:dyDescent="0.3">
      <c r="A664" s="129" t="s">
        <v>2193</v>
      </c>
      <c r="B664" s="3"/>
      <c r="C664" s="3" t="s">
        <v>2195</v>
      </c>
      <c r="D664" s="3" t="s">
        <v>642</v>
      </c>
      <c r="E664" s="4">
        <v>5519.32</v>
      </c>
      <c r="F664" s="4">
        <f t="shared" si="102"/>
        <v>5218.2264150943392</v>
      </c>
      <c r="G664" s="4">
        <f t="shared" ref="G664" si="103">F664*7%</f>
        <v>365.27584905660376</v>
      </c>
      <c r="H664" s="46">
        <f t="shared" ref="H664" si="104">F664+G664</f>
        <v>5583.5022641509431</v>
      </c>
      <c r="I664" s="4">
        <f t="shared" si="100"/>
        <v>52.182264150943396</v>
      </c>
    </row>
    <row r="665" spans="1:9" s="1" customFormat="1" x14ac:dyDescent="0.3">
      <c r="A665" s="3" t="s">
        <v>2200</v>
      </c>
      <c r="B665" s="3"/>
      <c r="C665" s="3"/>
      <c r="D665" s="3" t="s">
        <v>1530</v>
      </c>
      <c r="E665" s="4">
        <v>27737.200000000001</v>
      </c>
      <c r="F665" s="4"/>
      <c r="G665" s="4"/>
      <c r="H665" s="46"/>
      <c r="I665" s="4"/>
    </row>
    <row r="666" spans="1:9" s="1" customFormat="1" x14ac:dyDescent="0.3">
      <c r="A666" s="3" t="s">
        <v>2201</v>
      </c>
      <c r="B666" s="3"/>
      <c r="C666" s="3" t="s">
        <v>2202</v>
      </c>
      <c r="D666" s="3" t="s">
        <v>662</v>
      </c>
      <c r="E666" s="4">
        <v>34990.39</v>
      </c>
      <c r="F666" s="4">
        <f>(E666+12)/1.06</f>
        <v>33021.122641509435</v>
      </c>
      <c r="G666" s="4">
        <f t="shared" ref="G666:G697" si="105">F666*7%</f>
        <v>2311.4785849056607</v>
      </c>
      <c r="H666" s="46">
        <f t="shared" ref="H666:H697" si="106">F666+G666</f>
        <v>35332.601226415092</v>
      </c>
      <c r="I666" s="4">
        <f t="shared" ref="I666:I697" si="107">F666*1%</f>
        <v>330.21122641509436</v>
      </c>
    </row>
    <row r="667" spans="1:9" s="1" customFormat="1" x14ac:dyDescent="0.3">
      <c r="A667" s="3" t="s">
        <v>2201</v>
      </c>
      <c r="B667" s="3"/>
      <c r="C667" s="3" t="s">
        <v>2203</v>
      </c>
      <c r="D667" s="3" t="s">
        <v>474</v>
      </c>
      <c r="E667" s="4">
        <v>22809.8</v>
      </c>
      <c r="F667" s="4">
        <f>(E667+12)/1.06</f>
        <v>21530</v>
      </c>
      <c r="G667" s="4">
        <f t="shared" si="105"/>
        <v>1507.1000000000001</v>
      </c>
      <c r="H667" s="46">
        <f t="shared" si="106"/>
        <v>23037.1</v>
      </c>
      <c r="I667" s="4">
        <f t="shared" si="107"/>
        <v>215.3</v>
      </c>
    </row>
    <row r="668" spans="1:9" s="1" customFormat="1" x14ac:dyDescent="0.3">
      <c r="A668" s="237" t="s">
        <v>2201</v>
      </c>
      <c r="B668" s="3"/>
      <c r="C668" s="3" t="s">
        <v>2204</v>
      </c>
      <c r="D668" s="3" t="s">
        <v>610</v>
      </c>
      <c r="E668" s="235">
        <v>60860.58</v>
      </c>
      <c r="F668" s="4">
        <f>(E668+12)/1.06</f>
        <v>57426.962264150941</v>
      </c>
      <c r="G668" s="4">
        <f t="shared" si="105"/>
        <v>4019.8873584905664</v>
      </c>
      <c r="H668" s="46">
        <f t="shared" si="106"/>
        <v>61446.849622641508</v>
      </c>
      <c r="I668" s="4">
        <f t="shared" si="107"/>
        <v>574.26962264150939</v>
      </c>
    </row>
    <row r="669" spans="1:9" s="1" customFormat="1" x14ac:dyDescent="0.3">
      <c r="A669" s="238"/>
      <c r="B669" s="3"/>
      <c r="C669" s="3" t="s">
        <v>2205</v>
      </c>
      <c r="D669" s="3" t="s">
        <v>675</v>
      </c>
      <c r="E669" s="236"/>
      <c r="F669" s="4">
        <v>8825</v>
      </c>
      <c r="G669" s="4">
        <f t="shared" si="105"/>
        <v>617.75000000000011</v>
      </c>
      <c r="H669" s="46">
        <f t="shared" si="106"/>
        <v>9442.75</v>
      </c>
      <c r="I669" s="4">
        <f t="shared" si="107"/>
        <v>88.25</v>
      </c>
    </row>
    <row r="670" spans="1:9" s="1" customFormat="1" x14ac:dyDescent="0.3">
      <c r="A670" s="3" t="s">
        <v>2206</v>
      </c>
      <c r="B670" s="3"/>
      <c r="C670" s="3"/>
      <c r="D670" s="106" t="s">
        <v>2434</v>
      </c>
      <c r="E670" s="108">
        <v>510</v>
      </c>
      <c r="F670" s="108">
        <f t="shared" ref="F670:F677" si="108">(E670+12)/1.06</f>
        <v>492.45283018867923</v>
      </c>
      <c r="G670" s="108">
        <f t="shared" si="105"/>
        <v>34.471698113207552</v>
      </c>
      <c r="H670" s="109">
        <f t="shared" si="106"/>
        <v>526.92452830188677</v>
      </c>
      <c r="I670" s="108">
        <f t="shared" si="107"/>
        <v>4.9245283018867925</v>
      </c>
    </row>
    <row r="671" spans="1:9" s="1" customFormat="1" x14ac:dyDescent="0.3">
      <c r="A671" s="3" t="s">
        <v>2208</v>
      </c>
      <c r="B671" s="3"/>
      <c r="C671" s="3" t="s">
        <v>2212</v>
      </c>
      <c r="D671" s="3" t="s">
        <v>227</v>
      </c>
      <c r="E671" s="4">
        <v>8393.7999999999993</v>
      </c>
      <c r="F671" s="4">
        <f t="shared" si="108"/>
        <v>7929.9999999999991</v>
      </c>
      <c r="G671" s="4">
        <f t="shared" si="105"/>
        <v>555.1</v>
      </c>
      <c r="H671" s="46">
        <f t="shared" si="106"/>
        <v>8485.0999999999985</v>
      </c>
      <c r="I671" s="4">
        <f t="shared" si="107"/>
        <v>79.3</v>
      </c>
    </row>
    <row r="672" spans="1:9" s="1" customFormat="1" x14ac:dyDescent="0.3">
      <c r="A672" s="3" t="s">
        <v>2208</v>
      </c>
      <c r="B672" s="3"/>
      <c r="C672" s="3" t="s">
        <v>2211</v>
      </c>
      <c r="D672" s="3" t="s">
        <v>125</v>
      </c>
      <c r="E672" s="4">
        <v>16234.73</v>
      </c>
      <c r="F672" s="4">
        <f t="shared" si="108"/>
        <v>15327.103773584904</v>
      </c>
      <c r="G672" s="4">
        <f t="shared" si="105"/>
        <v>1072.8972641509433</v>
      </c>
      <c r="H672" s="46">
        <f t="shared" si="106"/>
        <v>16400.001037735849</v>
      </c>
      <c r="I672" s="4">
        <f t="shared" si="107"/>
        <v>153.27103773584903</v>
      </c>
    </row>
    <row r="673" spans="1:9" s="1" customFormat="1" x14ac:dyDescent="0.3">
      <c r="A673" s="3" t="s">
        <v>2208</v>
      </c>
      <c r="B673" s="3"/>
      <c r="C673" s="3" t="s">
        <v>2210</v>
      </c>
      <c r="D673" s="3" t="s">
        <v>558</v>
      </c>
      <c r="E673" s="4">
        <v>15442.21</v>
      </c>
      <c r="F673" s="4">
        <f t="shared" si="108"/>
        <v>14579.443396226414</v>
      </c>
      <c r="G673" s="4">
        <f t="shared" si="105"/>
        <v>1020.561037735849</v>
      </c>
      <c r="H673" s="46">
        <f t="shared" si="106"/>
        <v>15600.004433962264</v>
      </c>
      <c r="I673" s="4">
        <f t="shared" si="107"/>
        <v>145.79443396226415</v>
      </c>
    </row>
    <row r="674" spans="1:9" s="1" customFormat="1" x14ac:dyDescent="0.3">
      <c r="A674" s="3" t="s">
        <v>2208</v>
      </c>
      <c r="B674" s="3"/>
      <c r="C674" s="3" t="s">
        <v>2209</v>
      </c>
      <c r="D674" s="3" t="s">
        <v>1996</v>
      </c>
      <c r="E674" s="4">
        <v>34681.800000000003</v>
      </c>
      <c r="F674" s="4">
        <f t="shared" si="108"/>
        <v>32730</v>
      </c>
      <c r="G674" s="4">
        <f t="shared" si="105"/>
        <v>2291.1000000000004</v>
      </c>
      <c r="H674" s="46">
        <f t="shared" si="106"/>
        <v>35021.1</v>
      </c>
      <c r="I674" s="4">
        <f t="shared" si="107"/>
        <v>327.3</v>
      </c>
    </row>
    <row r="675" spans="1:9" s="1" customFormat="1" x14ac:dyDescent="0.3">
      <c r="A675" s="3" t="s">
        <v>2216</v>
      </c>
      <c r="B675" s="3"/>
      <c r="C675" s="3" t="s">
        <v>2217</v>
      </c>
      <c r="D675" s="3" t="s">
        <v>1423</v>
      </c>
      <c r="E675" s="4">
        <v>11436</v>
      </c>
      <c r="F675" s="4">
        <f t="shared" si="108"/>
        <v>10800</v>
      </c>
      <c r="G675" s="4">
        <f t="shared" si="105"/>
        <v>756.00000000000011</v>
      </c>
      <c r="H675" s="46">
        <f t="shared" si="106"/>
        <v>11556</v>
      </c>
      <c r="I675" s="4">
        <f t="shared" si="107"/>
        <v>108</v>
      </c>
    </row>
    <row r="676" spans="1:9" s="1" customFormat="1" x14ac:dyDescent="0.3">
      <c r="A676" s="3" t="s">
        <v>2216</v>
      </c>
      <c r="B676" s="3"/>
      <c r="C676" s="3" t="s">
        <v>2218</v>
      </c>
      <c r="D676" s="3" t="s">
        <v>804</v>
      </c>
      <c r="E676" s="4">
        <v>32211.03</v>
      </c>
      <c r="F676" s="4">
        <f t="shared" si="108"/>
        <v>30399.084905660377</v>
      </c>
      <c r="G676" s="4">
        <f t="shared" si="105"/>
        <v>2127.9359433962268</v>
      </c>
      <c r="H676" s="46">
        <f t="shared" si="106"/>
        <v>32527.020849056604</v>
      </c>
      <c r="I676" s="4">
        <f t="shared" si="107"/>
        <v>303.99084905660379</v>
      </c>
    </row>
    <row r="677" spans="1:9" s="1" customFormat="1" x14ac:dyDescent="0.3">
      <c r="A677" s="3" t="s">
        <v>2216</v>
      </c>
      <c r="B677" s="3"/>
      <c r="C677" s="3" t="s">
        <v>2219</v>
      </c>
      <c r="D677" s="3" t="s">
        <v>1073</v>
      </c>
      <c r="E677" s="4">
        <v>69058.66</v>
      </c>
      <c r="F677" s="4">
        <f t="shared" si="108"/>
        <v>65161</v>
      </c>
      <c r="G677" s="4">
        <f t="shared" si="105"/>
        <v>4561.2700000000004</v>
      </c>
      <c r="H677" s="46">
        <f t="shared" si="106"/>
        <v>69722.27</v>
      </c>
      <c r="I677" s="4">
        <f t="shared" si="107"/>
        <v>651.61</v>
      </c>
    </row>
    <row r="678" spans="1:9" s="1" customFormat="1" x14ac:dyDescent="0.3">
      <c r="A678" s="237" t="s">
        <v>2216</v>
      </c>
      <c r="B678" s="3"/>
      <c r="C678" s="3" t="s">
        <v>2220</v>
      </c>
      <c r="D678" s="3" t="s">
        <v>1045</v>
      </c>
      <c r="E678" s="235">
        <v>45747.35</v>
      </c>
      <c r="F678" s="4">
        <v>1320</v>
      </c>
      <c r="G678" s="4">
        <f t="shared" si="105"/>
        <v>92.4</v>
      </c>
      <c r="H678" s="46">
        <f t="shared" si="106"/>
        <v>1412.4</v>
      </c>
      <c r="I678" s="4">
        <f t="shared" si="107"/>
        <v>13.200000000000001</v>
      </c>
    </row>
    <row r="679" spans="1:9" s="1" customFormat="1" x14ac:dyDescent="0.3">
      <c r="A679" s="239"/>
      <c r="B679" s="3"/>
      <c r="C679" s="3" t="s">
        <v>2221</v>
      </c>
      <c r="D679" s="3" t="s">
        <v>1491</v>
      </c>
      <c r="E679" s="240"/>
      <c r="F679" s="4">
        <v>41349.199999999997</v>
      </c>
      <c r="G679" s="4">
        <f t="shared" si="105"/>
        <v>2894.444</v>
      </c>
      <c r="H679" s="46">
        <f t="shared" si="106"/>
        <v>44243.644</v>
      </c>
      <c r="I679" s="4">
        <f t="shared" si="107"/>
        <v>413.49199999999996</v>
      </c>
    </row>
    <row r="680" spans="1:9" s="1" customFormat="1" x14ac:dyDescent="0.3">
      <c r="A680" s="238"/>
      <c r="B680" s="3"/>
      <c r="C680" s="3" t="s">
        <v>2222</v>
      </c>
      <c r="D680" s="3" t="s">
        <v>1135</v>
      </c>
      <c r="E680" s="236"/>
      <c r="F680" s="4">
        <v>500</v>
      </c>
      <c r="G680" s="4">
        <f t="shared" si="105"/>
        <v>35</v>
      </c>
      <c r="H680" s="46">
        <f t="shared" si="106"/>
        <v>535</v>
      </c>
      <c r="I680" s="4">
        <f t="shared" si="107"/>
        <v>5</v>
      </c>
    </row>
    <row r="681" spans="1:9" s="1" customFormat="1" x14ac:dyDescent="0.3">
      <c r="A681" s="3" t="s">
        <v>2223</v>
      </c>
      <c r="B681" s="3"/>
      <c r="C681" s="3" t="s">
        <v>2224</v>
      </c>
      <c r="D681" s="3" t="s">
        <v>1489</v>
      </c>
      <c r="E681" s="4">
        <v>27754.7</v>
      </c>
      <c r="F681" s="4">
        <f t="shared" ref="F681:F702" si="109">(E681+12)/1.06</f>
        <v>26195</v>
      </c>
      <c r="G681" s="4">
        <f t="shared" si="105"/>
        <v>1833.65</v>
      </c>
      <c r="H681" s="46">
        <f t="shared" si="106"/>
        <v>28028.65</v>
      </c>
      <c r="I681" s="4">
        <f t="shared" si="107"/>
        <v>261.95</v>
      </c>
    </row>
    <row r="682" spans="1:9" s="1" customFormat="1" x14ac:dyDescent="0.3">
      <c r="A682" s="3" t="s">
        <v>2225</v>
      </c>
      <c r="B682" s="3"/>
      <c r="C682" s="3" t="s">
        <v>2237</v>
      </c>
      <c r="D682" s="3" t="s">
        <v>2238</v>
      </c>
      <c r="E682" s="4">
        <v>12272.11</v>
      </c>
      <c r="F682" s="4">
        <f t="shared" si="109"/>
        <v>11588.783018867924</v>
      </c>
      <c r="G682" s="4">
        <f t="shared" si="105"/>
        <v>811.21481132075473</v>
      </c>
      <c r="H682" s="46">
        <f t="shared" si="106"/>
        <v>12399.997830188679</v>
      </c>
      <c r="I682" s="4">
        <f t="shared" si="107"/>
        <v>115.88783018867923</v>
      </c>
    </row>
    <row r="683" spans="1:9" s="1" customFormat="1" x14ac:dyDescent="0.3">
      <c r="A683" s="3" t="s">
        <v>2225</v>
      </c>
      <c r="B683" s="3"/>
      <c r="C683" s="3" t="s">
        <v>2229</v>
      </c>
      <c r="D683" s="3" t="s">
        <v>1888</v>
      </c>
      <c r="E683" s="4">
        <v>52988</v>
      </c>
      <c r="F683" s="4">
        <f t="shared" si="109"/>
        <v>50000</v>
      </c>
      <c r="G683" s="4">
        <f t="shared" si="105"/>
        <v>3500.0000000000005</v>
      </c>
      <c r="H683" s="46">
        <f t="shared" si="106"/>
        <v>53500</v>
      </c>
      <c r="I683" s="4">
        <f t="shared" si="107"/>
        <v>500</v>
      </c>
    </row>
    <row r="684" spans="1:9" s="1" customFormat="1" x14ac:dyDescent="0.3">
      <c r="A684" s="3" t="s">
        <v>2225</v>
      </c>
      <c r="B684" s="3"/>
      <c r="C684" s="3" t="s">
        <v>2231</v>
      </c>
      <c r="D684" s="3" t="s">
        <v>2232</v>
      </c>
      <c r="E684" s="4">
        <v>14610.06</v>
      </c>
      <c r="F684" s="4">
        <f t="shared" si="109"/>
        <v>13794.396226415092</v>
      </c>
      <c r="G684" s="4">
        <f t="shared" si="105"/>
        <v>965.60773584905655</v>
      </c>
      <c r="H684" s="46">
        <f t="shared" si="106"/>
        <v>14760.003962264149</v>
      </c>
      <c r="I684" s="4">
        <f t="shared" si="107"/>
        <v>137.94396226415094</v>
      </c>
    </row>
    <row r="685" spans="1:9" s="1" customFormat="1" x14ac:dyDescent="0.3">
      <c r="A685" s="3" t="s">
        <v>2225</v>
      </c>
      <c r="B685" s="3"/>
      <c r="C685" s="3" t="s">
        <v>2235</v>
      </c>
      <c r="D685" s="3" t="s">
        <v>2236</v>
      </c>
      <c r="E685" s="4">
        <v>12272.11</v>
      </c>
      <c r="F685" s="4">
        <f t="shared" si="109"/>
        <v>11588.783018867924</v>
      </c>
      <c r="G685" s="4">
        <f t="shared" si="105"/>
        <v>811.21481132075473</v>
      </c>
      <c r="H685" s="46">
        <f t="shared" si="106"/>
        <v>12399.997830188679</v>
      </c>
      <c r="I685" s="4">
        <f t="shared" si="107"/>
        <v>115.88783018867923</v>
      </c>
    </row>
    <row r="686" spans="1:9" s="1" customFormat="1" x14ac:dyDescent="0.3">
      <c r="A686" s="3" t="s">
        <v>2225</v>
      </c>
      <c r="B686" s="3"/>
      <c r="C686" s="3" t="s">
        <v>2233</v>
      </c>
      <c r="D686" s="3" t="s">
        <v>2234</v>
      </c>
      <c r="E686" s="4">
        <v>14055.29</v>
      </c>
      <c r="F686" s="4">
        <f t="shared" si="109"/>
        <v>13271.028301886792</v>
      </c>
      <c r="G686" s="4">
        <f t="shared" si="105"/>
        <v>928.97198113207548</v>
      </c>
      <c r="H686" s="46">
        <f t="shared" si="106"/>
        <v>14200.000283018868</v>
      </c>
      <c r="I686" s="4">
        <f t="shared" si="107"/>
        <v>132.71028301886793</v>
      </c>
    </row>
    <row r="687" spans="1:9" s="1" customFormat="1" x14ac:dyDescent="0.3">
      <c r="A687" s="3" t="s">
        <v>2225</v>
      </c>
      <c r="B687" s="3"/>
      <c r="C687" s="3" t="s">
        <v>2230</v>
      </c>
      <c r="D687" s="3" t="s">
        <v>1301</v>
      </c>
      <c r="E687" s="4">
        <v>20122.7</v>
      </c>
      <c r="F687" s="4">
        <f t="shared" si="109"/>
        <v>18995</v>
      </c>
      <c r="G687" s="4">
        <f t="shared" si="105"/>
        <v>1329.65</v>
      </c>
      <c r="H687" s="46">
        <f t="shared" si="106"/>
        <v>20324.650000000001</v>
      </c>
      <c r="I687" s="4">
        <f t="shared" si="107"/>
        <v>189.95000000000002</v>
      </c>
    </row>
    <row r="688" spans="1:9" s="1" customFormat="1" x14ac:dyDescent="0.3">
      <c r="A688" s="3" t="s">
        <v>2225</v>
      </c>
      <c r="B688" s="3"/>
      <c r="C688" s="3" t="s">
        <v>2241</v>
      </c>
      <c r="D688" s="3" t="s">
        <v>2242</v>
      </c>
      <c r="E688" s="4">
        <v>14253.42</v>
      </c>
      <c r="F688" s="4">
        <f t="shared" si="109"/>
        <v>13457.943396226414</v>
      </c>
      <c r="G688" s="4">
        <f t="shared" si="105"/>
        <v>942.05603773584903</v>
      </c>
      <c r="H688" s="46">
        <f t="shared" si="106"/>
        <v>14399.999433962263</v>
      </c>
      <c r="I688" s="4">
        <f t="shared" si="107"/>
        <v>134.57943396226415</v>
      </c>
    </row>
    <row r="689" spans="1:9" s="1" customFormat="1" x14ac:dyDescent="0.3">
      <c r="A689" s="3" t="s">
        <v>2225</v>
      </c>
      <c r="B689" s="3"/>
      <c r="C689" s="3" t="s">
        <v>2239</v>
      </c>
      <c r="D689" s="3" t="s">
        <v>2240</v>
      </c>
      <c r="E689" s="4">
        <v>12272.11</v>
      </c>
      <c r="F689" s="4">
        <f t="shared" si="109"/>
        <v>11588.783018867924</v>
      </c>
      <c r="G689" s="4">
        <f t="shared" si="105"/>
        <v>811.21481132075473</v>
      </c>
      <c r="H689" s="46">
        <f t="shared" si="106"/>
        <v>12399.997830188679</v>
      </c>
      <c r="I689" s="4">
        <f t="shared" si="107"/>
        <v>115.88783018867923</v>
      </c>
    </row>
    <row r="690" spans="1:9" s="1" customFormat="1" x14ac:dyDescent="0.3">
      <c r="A690" s="3" t="s">
        <v>2243</v>
      </c>
      <c r="B690" s="3"/>
      <c r="C690" s="3" t="s">
        <v>2246</v>
      </c>
      <c r="D690" s="3" t="s">
        <v>984</v>
      </c>
      <c r="E690" s="4">
        <v>34183.599999999999</v>
      </c>
      <c r="F690" s="4">
        <f t="shared" si="109"/>
        <v>32259.999999999996</v>
      </c>
      <c r="G690" s="4">
        <f t="shared" si="105"/>
        <v>2258.1999999999998</v>
      </c>
      <c r="H690" s="46">
        <f t="shared" si="106"/>
        <v>34518.199999999997</v>
      </c>
      <c r="I690" s="4">
        <f t="shared" si="107"/>
        <v>322.59999999999997</v>
      </c>
    </row>
    <row r="691" spans="1:9" s="1" customFormat="1" x14ac:dyDescent="0.3">
      <c r="A691" s="3" t="s">
        <v>2243</v>
      </c>
      <c r="B691" s="3"/>
      <c r="C691" s="3" t="s">
        <v>2245</v>
      </c>
      <c r="D691" s="3" t="s">
        <v>384</v>
      </c>
      <c r="E691" s="4">
        <v>26238.9</v>
      </c>
      <c r="F691" s="4">
        <f t="shared" si="109"/>
        <v>24765</v>
      </c>
      <c r="G691" s="4">
        <f t="shared" si="105"/>
        <v>1733.5500000000002</v>
      </c>
      <c r="H691" s="46">
        <f t="shared" si="106"/>
        <v>26498.55</v>
      </c>
      <c r="I691" s="4">
        <f t="shared" si="107"/>
        <v>247.65</v>
      </c>
    </row>
    <row r="692" spans="1:9" s="1" customFormat="1" x14ac:dyDescent="0.3">
      <c r="A692" s="3" t="s">
        <v>2243</v>
      </c>
      <c r="B692" s="3"/>
      <c r="C692" s="3" t="s">
        <v>2247</v>
      </c>
      <c r="D692" s="3" t="s">
        <v>136</v>
      </c>
      <c r="E692" s="4">
        <v>13646.1</v>
      </c>
      <c r="F692" s="4">
        <f t="shared" si="109"/>
        <v>12885</v>
      </c>
      <c r="G692" s="4">
        <f t="shared" si="105"/>
        <v>901.95</v>
      </c>
      <c r="H692" s="46">
        <f t="shared" si="106"/>
        <v>13786.95</v>
      </c>
      <c r="I692" s="4">
        <f t="shared" si="107"/>
        <v>128.85</v>
      </c>
    </row>
    <row r="693" spans="1:9" s="1" customFormat="1" x14ac:dyDescent="0.3">
      <c r="A693" s="3" t="s">
        <v>2243</v>
      </c>
      <c r="B693" s="3"/>
      <c r="C693" s="3" t="s">
        <v>2248</v>
      </c>
      <c r="D693" s="3" t="s">
        <v>164</v>
      </c>
      <c r="E693" s="4">
        <v>14075.4</v>
      </c>
      <c r="F693" s="4">
        <f t="shared" si="109"/>
        <v>13289.999999999998</v>
      </c>
      <c r="G693" s="4">
        <f t="shared" si="105"/>
        <v>930.3</v>
      </c>
      <c r="H693" s="46">
        <f t="shared" si="106"/>
        <v>14220.299999999997</v>
      </c>
      <c r="I693" s="4">
        <f t="shared" si="107"/>
        <v>132.89999999999998</v>
      </c>
    </row>
    <row r="694" spans="1:9" s="1" customFormat="1" x14ac:dyDescent="0.3">
      <c r="A694" s="3" t="s">
        <v>2243</v>
      </c>
      <c r="B694" s="3"/>
      <c r="C694" s="3" t="s">
        <v>2249</v>
      </c>
      <c r="D694" s="3" t="s">
        <v>168</v>
      </c>
      <c r="E694" s="4">
        <v>32501.87</v>
      </c>
      <c r="F694" s="4">
        <f t="shared" si="109"/>
        <v>30673.462264150941</v>
      </c>
      <c r="G694" s="4">
        <f t="shared" si="105"/>
        <v>2147.142358490566</v>
      </c>
      <c r="H694" s="46">
        <f t="shared" si="106"/>
        <v>32820.604622641506</v>
      </c>
      <c r="I694" s="4">
        <f t="shared" si="107"/>
        <v>306.73462264150942</v>
      </c>
    </row>
    <row r="695" spans="1:9" s="1" customFormat="1" x14ac:dyDescent="0.3">
      <c r="A695" s="3" t="s">
        <v>2250</v>
      </c>
      <c r="B695" s="3"/>
      <c r="C695" s="3" t="s">
        <v>2264</v>
      </c>
      <c r="D695" s="3" t="s">
        <v>237</v>
      </c>
      <c r="E695" s="4">
        <v>14610.06</v>
      </c>
      <c r="F695" s="4">
        <f t="shared" si="109"/>
        <v>13794.396226415092</v>
      </c>
      <c r="G695" s="4">
        <f t="shared" si="105"/>
        <v>965.60773584905655</v>
      </c>
      <c r="H695" s="46">
        <f t="shared" si="106"/>
        <v>14760.003962264149</v>
      </c>
      <c r="I695" s="4">
        <f t="shared" si="107"/>
        <v>137.94396226415094</v>
      </c>
    </row>
    <row r="696" spans="1:9" s="1" customFormat="1" x14ac:dyDescent="0.3">
      <c r="A696" s="3" t="s">
        <v>2251</v>
      </c>
      <c r="B696" s="3"/>
      <c r="C696" s="3" t="s">
        <v>2252</v>
      </c>
      <c r="D696" s="3" t="s">
        <v>475</v>
      </c>
      <c r="E696" s="4">
        <v>6210.2</v>
      </c>
      <c r="F696" s="4">
        <f t="shared" si="109"/>
        <v>5869.9999999999991</v>
      </c>
      <c r="G696" s="4">
        <f t="shared" si="105"/>
        <v>410.9</v>
      </c>
      <c r="H696" s="46">
        <f t="shared" si="106"/>
        <v>6280.8999999999987</v>
      </c>
      <c r="I696" s="4">
        <f t="shared" si="107"/>
        <v>58.699999999999989</v>
      </c>
    </row>
    <row r="697" spans="1:9" s="1" customFormat="1" x14ac:dyDescent="0.3">
      <c r="A697" s="3" t="s">
        <v>2253</v>
      </c>
      <c r="B697" s="3"/>
      <c r="C697" s="3" t="s">
        <v>2254</v>
      </c>
      <c r="D697" s="3" t="s">
        <v>193</v>
      </c>
      <c r="E697" s="4">
        <v>63503.199999999997</v>
      </c>
      <c r="F697" s="4">
        <f t="shared" si="109"/>
        <v>59919.999999999993</v>
      </c>
      <c r="G697" s="4">
        <f t="shared" si="105"/>
        <v>4194.3999999999996</v>
      </c>
      <c r="H697" s="46">
        <f t="shared" si="106"/>
        <v>64114.399999999994</v>
      </c>
      <c r="I697" s="4">
        <f t="shared" si="107"/>
        <v>599.19999999999993</v>
      </c>
    </row>
    <row r="698" spans="1:9" s="1" customFormat="1" x14ac:dyDescent="0.3">
      <c r="A698" s="3" t="s">
        <v>2258</v>
      </c>
      <c r="B698" s="3"/>
      <c r="C698" s="3" t="s">
        <v>2263</v>
      </c>
      <c r="D698" s="3" t="s">
        <v>1905</v>
      </c>
      <c r="E698" s="4">
        <v>42145.29</v>
      </c>
      <c r="F698" s="4">
        <f t="shared" si="109"/>
        <v>39771.028301886792</v>
      </c>
      <c r="G698" s="4">
        <f t="shared" ref="G698:G729" si="110">F698*7%</f>
        <v>2783.9719811320756</v>
      </c>
      <c r="H698" s="46">
        <f t="shared" ref="H698:H729" si="111">F698+G698</f>
        <v>42555.000283018868</v>
      </c>
      <c r="I698" s="4">
        <f t="shared" ref="I698:I729" si="112">F698*1%</f>
        <v>397.71028301886793</v>
      </c>
    </row>
    <row r="699" spans="1:9" s="1" customFormat="1" x14ac:dyDescent="0.3">
      <c r="A699" s="3" t="s">
        <v>2258</v>
      </c>
      <c r="B699" s="3"/>
      <c r="C699" s="3" t="s">
        <v>2261</v>
      </c>
      <c r="D699" s="3" t="s">
        <v>2262</v>
      </c>
      <c r="E699" s="4">
        <v>26594</v>
      </c>
      <c r="F699" s="4">
        <f t="shared" si="109"/>
        <v>25100</v>
      </c>
      <c r="G699" s="4">
        <f t="shared" si="110"/>
        <v>1757.0000000000002</v>
      </c>
      <c r="H699" s="46">
        <f t="shared" si="111"/>
        <v>26857</v>
      </c>
      <c r="I699" s="4">
        <f t="shared" si="112"/>
        <v>251</v>
      </c>
    </row>
    <row r="700" spans="1:9" s="1" customFormat="1" x14ac:dyDescent="0.3">
      <c r="A700" s="3" t="s">
        <v>2258</v>
      </c>
      <c r="B700" s="3"/>
      <c r="C700" s="3" t="s">
        <v>2260</v>
      </c>
      <c r="D700" s="3" t="s">
        <v>1903</v>
      </c>
      <c r="E700" s="4">
        <v>15713.1</v>
      </c>
      <c r="F700" s="4">
        <f t="shared" si="109"/>
        <v>14835</v>
      </c>
      <c r="G700" s="4">
        <f t="shared" si="110"/>
        <v>1038.45</v>
      </c>
      <c r="H700" s="46">
        <f t="shared" si="111"/>
        <v>15873.45</v>
      </c>
      <c r="I700" s="4">
        <f t="shared" si="112"/>
        <v>148.35</v>
      </c>
    </row>
    <row r="701" spans="1:9" s="1" customFormat="1" x14ac:dyDescent="0.3">
      <c r="A701" s="3" t="s">
        <v>2258</v>
      </c>
      <c r="B701" s="3"/>
      <c r="C701" s="3" t="s">
        <v>2259</v>
      </c>
      <c r="D701" s="3" t="s">
        <v>1738</v>
      </c>
      <c r="E701" s="4">
        <v>72774.720000000001</v>
      </c>
      <c r="F701" s="4">
        <f t="shared" si="109"/>
        <v>68666.716981132078</v>
      </c>
      <c r="G701" s="4">
        <f t="shared" si="110"/>
        <v>4806.6701886792462</v>
      </c>
      <c r="H701" s="46">
        <f t="shared" si="111"/>
        <v>73473.387169811322</v>
      </c>
      <c r="I701" s="4">
        <f t="shared" si="112"/>
        <v>686.66716981132083</v>
      </c>
    </row>
    <row r="702" spans="1:9" s="1" customFormat="1" x14ac:dyDescent="0.3">
      <c r="A702" s="3" t="s">
        <v>2265</v>
      </c>
      <c r="B702" s="3"/>
      <c r="C702" s="3" t="s">
        <v>2266</v>
      </c>
      <c r="D702" s="3" t="s">
        <v>1731</v>
      </c>
      <c r="E702" s="4">
        <v>3207.63</v>
      </c>
      <c r="F702" s="4">
        <f t="shared" si="109"/>
        <v>3037.3867924528299</v>
      </c>
      <c r="G702" s="4">
        <f t="shared" si="110"/>
        <v>212.61707547169812</v>
      </c>
      <c r="H702" s="46">
        <f t="shared" si="111"/>
        <v>3250.0038679245281</v>
      </c>
      <c r="I702" s="4">
        <f t="shared" si="112"/>
        <v>30.373867924528298</v>
      </c>
    </row>
    <row r="703" spans="1:9" s="1" customFormat="1" x14ac:dyDescent="0.3">
      <c r="A703" s="3" t="s">
        <v>2271</v>
      </c>
      <c r="B703" s="3"/>
      <c r="C703" s="3" t="s">
        <v>2273</v>
      </c>
      <c r="D703" s="3" t="s">
        <v>1530</v>
      </c>
      <c r="E703" s="4">
        <v>9863.76</v>
      </c>
      <c r="F703" s="4">
        <f>(E703+10)/1.04</f>
        <v>9494</v>
      </c>
      <c r="G703" s="4">
        <f t="shared" si="110"/>
        <v>664.58</v>
      </c>
      <c r="H703" s="46">
        <f t="shared" si="111"/>
        <v>10158.58</v>
      </c>
      <c r="I703" s="4">
        <f t="shared" si="112"/>
        <v>94.94</v>
      </c>
    </row>
    <row r="704" spans="1:9" s="1" customFormat="1" x14ac:dyDescent="0.3">
      <c r="A704" s="3" t="s">
        <v>2271</v>
      </c>
      <c r="B704" s="3"/>
      <c r="C704" s="3" t="s">
        <v>2272</v>
      </c>
      <c r="D704" s="3" t="s">
        <v>1301</v>
      </c>
      <c r="E704" s="4">
        <v>7439.8</v>
      </c>
      <c r="F704" s="4">
        <f t="shared" ref="F704:F711" si="113">(E704+12)/1.06</f>
        <v>7030</v>
      </c>
      <c r="G704" s="4">
        <f t="shared" si="110"/>
        <v>492.1</v>
      </c>
      <c r="H704" s="46">
        <f t="shared" si="111"/>
        <v>7522.1</v>
      </c>
      <c r="I704" s="4">
        <f t="shared" si="112"/>
        <v>70.3</v>
      </c>
    </row>
    <row r="705" spans="1:10" x14ac:dyDescent="0.3">
      <c r="A705" s="3" t="s">
        <v>2277</v>
      </c>
      <c r="C705" s="3" t="s">
        <v>2278</v>
      </c>
      <c r="D705" s="3" t="s">
        <v>862</v>
      </c>
      <c r="E705" s="4">
        <v>9130.5</v>
      </c>
      <c r="F705" s="4">
        <f t="shared" si="113"/>
        <v>8625</v>
      </c>
      <c r="G705" s="4">
        <f t="shared" si="110"/>
        <v>603.75000000000011</v>
      </c>
      <c r="H705" s="46">
        <f t="shared" si="111"/>
        <v>9228.75</v>
      </c>
      <c r="I705" s="4">
        <f t="shared" si="112"/>
        <v>86.25</v>
      </c>
    </row>
    <row r="706" spans="1:10" x14ac:dyDescent="0.3">
      <c r="A706" s="3" t="s">
        <v>2277</v>
      </c>
      <c r="C706" s="3" t="s">
        <v>2279</v>
      </c>
      <c r="D706" s="3" t="s">
        <v>647</v>
      </c>
      <c r="E706" s="4">
        <v>22985.93</v>
      </c>
      <c r="F706" s="4">
        <f t="shared" si="113"/>
        <v>21696.16037735849</v>
      </c>
      <c r="G706" s="4">
        <f t="shared" si="110"/>
        <v>1518.7312264150944</v>
      </c>
      <c r="H706" s="46">
        <f t="shared" si="111"/>
        <v>23214.891603773583</v>
      </c>
      <c r="I706" s="4">
        <f t="shared" si="112"/>
        <v>216.9616037735849</v>
      </c>
    </row>
    <row r="707" spans="1:10" x14ac:dyDescent="0.3">
      <c r="A707" s="3" t="s">
        <v>2277</v>
      </c>
      <c r="C707" s="3" t="s">
        <v>2280</v>
      </c>
      <c r="D707" s="3" t="s">
        <v>450</v>
      </c>
      <c r="E707" s="4">
        <v>7110.8</v>
      </c>
      <c r="F707" s="4">
        <f t="shared" si="113"/>
        <v>6719.6226415094334</v>
      </c>
      <c r="G707" s="4">
        <f t="shared" si="110"/>
        <v>470.37358490566038</v>
      </c>
      <c r="H707" s="46">
        <f t="shared" si="111"/>
        <v>7189.9962264150936</v>
      </c>
      <c r="I707" s="4">
        <f t="shared" si="112"/>
        <v>67.19622641509433</v>
      </c>
    </row>
    <row r="708" spans="1:10" x14ac:dyDescent="0.3">
      <c r="A708" s="3" t="s">
        <v>2282</v>
      </c>
      <c r="C708" s="237" t="s">
        <v>2283</v>
      </c>
      <c r="D708" s="237" t="s">
        <v>1788</v>
      </c>
      <c r="E708" s="4">
        <v>4442.6899999999996</v>
      </c>
      <c r="F708" s="4">
        <f t="shared" si="113"/>
        <v>4202.5377358490559</v>
      </c>
      <c r="G708" s="4">
        <f t="shared" si="110"/>
        <v>294.17764150943395</v>
      </c>
      <c r="H708" s="46">
        <f t="shared" si="111"/>
        <v>4496.7153773584896</v>
      </c>
      <c r="I708" s="4">
        <f t="shared" si="112"/>
        <v>42.025377358490559</v>
      </c>
      <c r="J708" s="237" t="s">
        <v>2284</v>
      </c>
    </row>
    <row r="709" spans="1:10" x14ac:dyDescent="0.3">
      <c r="A709" s="3" t="s">
        <v>2282</v>
      </c>
      <c r="C709" s="238"/>
      <c r="D709" s="238"/>
      <c r="E709" s="4">
        <v>335.75</v>
      </c>
      <c r="F709" s="4">
        <f t="shared" si="113"/>
        <v>328.06603773584902</v>
      </c>
      <c r="G709" s="4">
        <f t="shared" si="110"/>
        <v>22.964622641509433</v>
      </c>
      <c r="H709" s="46">
        <f t="shared" si="111"/>
        <v>351.03066037735846</v>
      </c>
      <c r="I709" s="4">
        <f t="shared" si="112"/>
        <v>3.2806603773584904</v>
      </c>
      <c r="J709" s="238"/>
    </row>
    <row r="710" spans="1:10" x14ac:dyDescent="0.3">
      <c r="A710" s="3" t="s">
        <v>2285</v>
      </c>
      <c r="C710" s="3" t="s">
        <v>2286</v>
      </c>
      <c r="D710" s="3" t="s">
        <v>2287</v>
      </c>
      <c r="E710" s="4">
        <v>14055.29</v>
      </c>
      <c r="F710" s="4">
        <f t="shared" si="113"/>
        <v>13271.028301886792</v>
      </c>
      <c r="G710" s="4">
        <f t="shared" si="110"/>
        <v>928.97198113207548</v>
      </c>
      <c r="H710" s="46">
        <f t="shared" si="111"/>
        <v>14200.000283018868</v>
      </c>
      <c r="I710" s="4">
        <f t="shared" si="112"/>
        <v>132.71028301886793</v>
      </c>
    </row>
    <row r="711" spans="1:10" x14ac:dyDescent="0.3">
      <c r="A711" s="3" t="s">
        <v>2290</v>
      </c>
      <c r="C711" s="3" t="s">
        <v>2293</v>
      </c>
      <c r="D711" s="3" t="s">
        <v>640</v>
      </c>
      <c r="E711" s="4">
        <v>35943.199999999997</v>
      </c>
      <c r="F711" s="4">
        <f t="shared" si="113"/>
        <v>33919.999999999993</v>
      </c>
      <c r="G711" s="4">
        <f t="shared" si="110"/>
        <v>2374.3999999999996</v>
      </c>
      <c r="H711" s="46">
        <f t="shared" si="111"/>
        <v>36294.399999999994</v>
      </c>
      <c r="I711" s="4">
        <f t="shared" si="112"/>
        <v>339.19999999999993</v>
      </c>
    </row>
    <row r="712" spans="1:10" x14ac:dyDescent="0.3">
      <c r="A712" s="237" t="s">
        <v>2290</v>
      </c>
      <c r="C712" s="3" t="s">
        <v>2294</v>
      </c>
      <c r="D712" s="3" t="s">
        <v>1465</v>
      </c>
      <c r="E712" s="235">
        <v>22304.42</v>
      </c>
      <c r="F712" s="4">
        <v>15885</v>
      </c>
      <c r="G712" s="4">
        <f t="shared" si="110"/>
        <v>1111.95</v>
      </c>
      <c r="H712" s="46">
        <f t="shared" si="111"/>
        <v>16996.95</v>
      </c>
      <c r="I712" s="4">
        <f t="shared" si="112"/>
        <v>158.85</v>
      </c>
    </row>
    <row r="713" spans="1:10" x14ac:dyDescent="0.3">
      <c r="A713" s="238"/>
      <c r="C713" s="3" t="s">
        <v>2295</v>
      </c>
      <c r="D713" s="3" t="s">
        <v>1900</v>
      </c>
      <c r="E713" s="236"/>
      <c r="F713" s="4">
        <v>5168.22</v>
      </c>
      <c r="G713" s="4">
        <f t="shared" si="110"/>
        <v>361.77540000000005</v>
      </c>
      <c r="H713" s="46">
        <f t="shared" si="111"/>
        <v>5529.9954000000007</v>
      </c>
      <c r="I713" s="4">
        <f t="shared" si="112"/>
        <v>51.682200000000002</v>
      </c>
    </row>
    <row r="714" spans="1:10" x14ac:dyDescent="0.3">
      <c r="A714" s="3" t="s">
        <v>2290</v>
      </c>
      <c r="C714" s="3" t="s">
        <v>2296</v>
      </c>
      <c r="D714" s="3" t="s">
        <v>250</v>
      </c>
      <c r="E714" s="4">
        <v>69129.919999999998</v>
      </c>
      <c r="F714" s="4">
        <f t="shared" ref="F714:F729" si="114">(E714+12)/1.06</f>
        <v>65228.226415094337</v>
      </c>
      <c r="G714" s="4">
        <f t="shared" si="110"/>
        <v>4565.9758490566037</v>
      </c>
      <c r="H714" s="46">
        <f t="shared" si="111"/>
        <v>69794.202264150939</v>
      </c>
      <c r="I714" s="4">
        <f t="shared" si="112"/>
        <v>652.28226415094343</v>
      </c>
    </row>
    <row r="715" spans="1:10" x14ac:dyDescent="0.3">
      <c r="A715" s="3" t="s">
        <v>2290</v>
      </c>
      <c r="C715" s="3" t="s">
        <v>2297</v>
      </c>
      <c r="D715" s="3" t="s">
        <v>638</v>
      </c>
      <c r="E715" s="4">
        <v>46500.800000000003</v>
      </c>
      <c r="F715" s="4">
        <f t="shared" si="114"/>
        <v>43880</v>
      </c>
      <c r="G715" s="4">
        <f t="shared" si="110"/>
        <v>3071.6000000000004</v>
      </c>
      <c r="H715" s="46">
        <f t="shared" si="111"/>
        <v>46951.6</v>
      </c>
      <c r="I715" s="4">
        <f t="shared" si="112"/>
        <v>438.8</v>
      </c>
    </row>
    <row r="716" spans="1:10" x14ac:dyDescent="0.3">
      <c r="A716" s="3" t="s">
        <v>2290</v>
      </c>
      <c r="C716" s="3" t="s">
        <v>2292</v>
      </c>
      <c r="D716" s="3" t="s">
        <v>1935</v>
      </c>
      <c r="E716" s="4">
        <v>74325.8</v>
      </c>
      <c r="F716" s="4">
        <f t="shared" si="114"/>
        <v>70130</v>
      </c>
      <c r="G716" s="4">
        <f t="shared" si="110"/>
        <v>4909.1000000000004</v>
      </c>
      <c r="H716" s="46">
        <f t="shared" si="111"/>
        <v>75039.100000000006</v>
      </c>
      <c r="I716" s="4">
        <f t="shared" si="112"/>
        <v>701.30000000000007</v>
      </c>
    </row>
    <row r="717" spans="1:10" x14ac:dyDescent="0.3">
      <c r="A717" s="3" t="s">
        <v>2298</v>
      </c>
      <c r="C717" s="3" t="s">
        <v>2299</v>
      </c>
      <c r="D717" s="3" t="s">
        <v>2300</v>
      </c>
      <c r="E717" s="4">
        <v>2117.91</v>
      </c>
      <c r="F717" s="4">
        <f t="shared" si="114"/>
        <v>2009.3490566037733</v>
      </c>
      <c r="G717" s="4">
        <f t="shared" si="110"/>
        <v>140.65443396226414</v>
      </c>
      <c r="H717" s="46">
        <f t="shared" si="111"/>
        <v>2150.0034905660373</v>
      </c>
      <c r="I717" s="4">
        <f t="shared" si="112"/>
        <v>20.093490566037733</v>
      </c>
    </row>
    <row r="718" spans="1:10" x14ac:dyDescent="0.3">
      <c r="A718" s="3" t="s">
        <v>2298</v>
      </c>
      <c r="C718" s="3" t="s">
        <v>2301</v>
      </c>
      <c r="D718" s="3" t="s">
        <v>773</v>
      </c>
      <c r="E718" s="4">
        <v>3380</v>
      </c>
      <c r="F718" s="4">
        <f t="shared" si="114"/>
        <v>3200</v>
      </c>
      <c r="G718" s="4">
        <f t="shared" si="110"/>
        <v>224.00000000000003</v>
      </c>
      <c r="H718" s="46">
        <f t="shared" si="111"/>
        <v>3424</v>
      </c>
      <c r="I718" s="4">
        <f t="shared" si="112"/>
        <v>32</v>
      </c>
    </row>
    <row r="719" spans="1:10" x14ac:dyDescent="0.3">
      <c r="A719" s="3" t="s">
        <v>2302</v>
      </c>
      <c r="C719" s="3" t="s">
        <v>2303</v>
      </c>
      <c r="D719" s="3" t="s">
        <v>290</v>
      </c>
      <c r="E719" s="4">
        <v>15734.96</v>
      </c>
      <c r="F719" s="4">
        <f t="shared" si="114"/>
        <v>14855.622641509432</v>
      </c>
      <c r="G719" s="4">
        <f t="shared" si="110"/>
        <v>1039.8935849056604</v>
      </c>
      <c r="H719" s="46">
        <f t="shared" si="111"/>
        <v>15895.516226415091</v>
      </c>
      <c r="I719" s="4">
        <f t="shared" si="112"/>
        <v>148.55622641509433</v>
      </c>
    </row>
    <row r="720" spans="1:10" x14ac:dyDescent="0.3">
      <c r="A720" s="3" t="s">
        <v>2302</v>
      </c>
      <c r="C720" s="3" t="s">
        <v>2304</v>
      </c>
      <c r="D720" s="3" t="s">
        <v>610</v>
      </c>
      <c r="E720" s="4">
        <v>13262.77</v>
      </c>
      <c r="F720" s="4">
        <f t="shared" si="114"/>
        <v>12523.367924528302</v>
      </c>
      <c r="G720" s="4">
        <f t="shared" si="110"/>
        <v>876.63575471698118</v>
      </c>
      <c r="H720" s="46">
        <f t="shared" si="111"/>
        <v>13400.003679245283</v>
      </c>
      <c r="I720" s="4">
        <f t="shared" si="112"/>
        <v>125.23367924528303</v>
      </c>
    </row>
    <row r="721" spans="1:12" x14ac:dyDescent="0.3">
      <c r="A721" s="3" t="s">
        <v>2302</v>
      </c>
      <c r="C721" s="3" t="s">
        <v>2305</v>
      </c>
      <c r="D721" s="3" t="s">
        <v>218</v>
      </c>
      <c r="E721" s="4">
        <v>24935.1</v>
      </c>
      <c r="F721" s="4">
        <f t="shared" si="114"/>
        <v>23534.999999999996</v>
      </c>
      <c r="G721" s="4">
        <f t="shared" si="110"/>
        <v>1647.4499999999998</v>
      </c>
      <c r="H721" s="46">
        <f t="shared" si="111"/>
        <v>25182.449999999997</v>
      </c>
      <c r="I721" s="4">
        <f t="shared" si="112"/>
        <v>235.34999999999997</v>
      </c>
    </row>
    <row r="722" spans="1:12" x14ac:dyDescent="0.3">
      <c r="A722" s="3" t="s">
        <v>2306</v>
      </c>
      <c r="C722" s="3" t="s">
        <v>2307</v>
      </c>
      <c r="D722" s="3" t="s">
        <v>2308</v>
      </c>
      <c r="E722" s="4">
        <v>14610.06</v>
      </c>
      <c r="F722" s="4">
        <f t="shared" si="114"/>
        <v>13794.396226415092</v>
      </c>
      <c r="G722" s="4">
        <f t="shared" si="110"/>
        <v>965.60773584905655</v>
      </c>
      <c r="H722" s="46">
        <f t="shared" si="111"/>
        <v>14760.003962264149</v>
      </c>
      <c r="I722" s="4">
        <f t="shared" si="112"/>
        <v>137.94396226415094</v>
      </c>
    </row>
    <row r="723" spans="1:12" x14ac:dyDescent="0.3">
      <c r="A723" s="3" t="s">
        <v>2306</v>
      </c>
      <c r="C723" s="3" t="s">
        <v>2309</v>
      </c>
      <c r="D723" s="3" t="s">
        <v>2310</v>
      </c>
      <c r="E723" s="4">
        <v>14610.06</v>
      </c>
      <c r="F723" s="4">
        <f t="shared" si="114"/>
        <v>13794.396226415092</v>
      </c>
      <c r="G723" s="4">
        <f t="shared" si="110"/>
        <v>965.60773584905655</v>
      </c>
      <c r="H723" s="46">
        <f t="shared" si="111"/>
        <v>14760.003962264149</v>
      </c>
      <c r="I723" s="4">
        <f t="shared" si="112"/>
        <v>137.94396226415094</v>
      </c>
    </row>
    <row r="724" spans="1:12" x14ac:dyDescent="0.3">
      <c r="A724" s="3" t="s">
        <v>2306</v>
      </c>
      <c r="C724" s="3" t="s">
        <v>2311</v>
      </c>
      <c r="D724" s="3" t="s">
        <v>2312</v>
      </c>
      <c r="E724" s="4">
        <v>14610.06</v>
      </c>
      <c r="F724" s="4">
        <f t="shared" si="114"/>
        <v>13794.396226415092</v>
      </c>
      <c r="G724" s="4">
        <f t="shared" si="110"/>
        <v>965.60773584905655</v>
      </c>
      <c r="H724" s="46">
        <f t="shared" si="111"/>
        <v>14760.003962264149</v>
      </c>
      <c r="I724" s="4">
        <f t="shared" si="112"/>
        <v>137.94396226415094</v>
      </c>
    </row>
    <row r="725" spans="1:12" x14ac:dyDescent="0.3">
      <c r="A725" s="3" t="s">
        <v>2306</v>
      </c>
      <c r="C725" s="3" t="s">
        <v>2313</v>
      </c>
      <c r="D725" s="3" t="s">
        <v>2314</v>
      </c>
      <c r="E725" s="4">
        <v>12272.11</v>
      </c>
      <c r="F725" s="4">
        <f t="shared" si="114"/>
        <v>11588.783018867924</v>
      </c>
      <c r="G725" s="4">
        <f t="shared" si="110"/>
        <v>811.21481132075473</v>
      </c>
      <c r="H725" s="46">
        <f t="shared" si="111"/>
        <v>12399.997830188679</v>
      </c>
      <c r="I725" s="4">
        <f t="shared" si="112"/>
        <v>115.88783018867923</v>
      </c>
    </row>
    <row r="726" spans="1:12" x14ac:dyDescent="0.3">
      <c r="A726" s="3" t="s">
        <v>2315</v>
      </c>
      <c r="C726" s="3" t="s">
        <v>2316</v>
      </c>
      <c r="D726" s="3" t="s">
        <v>2317</v>
      </c>
      <c r="E726" s="4">
        <v>23565.57</v>
      </c>
      <c r="F726" s="4">
        <f t="shared" si="114"/>
        <v>22242.990566037734</v>
      </c>
      <c r="G726" s="4">
        <f t="shared" si="110"/>
        <v>1557.0093396226414</v>
      </c>
      <c r="H726" s="46">
        <f t="shared" si="111"/>
        <v>23799.999905660374</v>
      </c>
      <c r="I726" s="4">
        <f t="shared" si="112"/>
        <v>222.42990566037733</v>
      </c>
    </row>
    <row r="727" spans="1:12" x14ac:dyDescent="0.3">
      <c r="A727" s="3" t="s">
        <v>2318</v>
      </c>
      <c r="C727" s="3" t="s">
        <v>2330</v>
      </c>
      <c r="D727" s="3" t="s">
        <v>154</v>
      </c>
      <c r="E727" s="4">
        <v>16175.3</v>
      </c>
      <c r="F727" s="4">
        <f t="shared" si="114"/>
        <v>15271.037735849055</v>
      </c>
      <c r="G727" s="4">
        <f t="shared" si="110"/>
        <v>1068.972641509434</v>
      </c>
      <c r="H727" s="46">
        <f t="shared" si="111"/>
        <v>16340.010377358489</v>
      </c>
      <c r="I727" s="4">
        <f t="shared" si="112"/>
        <v>152.71037735849055</v>
      </c>
    </row>
    <row r="728" spans="1:12" x14ac:dyDescent="0.3">
      <c r="A728" s="3" t="s">
        <v>2318</v>
      </c>
      <c r="C728" s="3" t="s">
        <v>2332</v>
      </c>
      <c r="D728" s="3" t="s">
        <v>2331</v>
      </c>
      <c r="E728" s="4">
        <v>11685.1</v>
      </c>
      <c r="F728" s="4">
        <f t="shared" si="114"/>
        <v>11035</v>
      </c>
      <c r="G728" s="4">
        <f t="shared" si="110"/>
        <v>772.45</v>
      </c>
      <c r="H728" s="46">
        <f t="shared" si="111"/>
        <v>11807.45</v>
      </c>
      <c r="I728" s="4">
        <f t="shared" si="112"/>
        <v>110.35000000000001</v>
      </c>
    </row>
    <row r="729" spans="1:12" x14ac:dyDescent="0.3">
      <c r="A729" s="3" t="s">
        <v>2318</v>
      </c>
      <c r="C729" s="3" t="s">
        <v>2325</v>
      </c>
      <c r="D729" s="3" t="s">
        <v>1690</v>
      </c>
      <c r="E729" s="4">
        <v>15798.83</v>
      </c>
      <c r="F729" s="4">
        <f t="shared" si="114"/>
        <v>14915.877358490565</v>
      </c>
      <c r="G729" s="4">
        <f t="shared" si="110"/>
        <v>1044.1114150943397</v>
      </c>
      <c r="H729" s="46">
        <f t="shared" si="111"/>
        <v>15959.988773584904</v>
      </c>
      <c r="I729" s="4">
        <f t="shared" si="112"/>
        <v>149.15877358490565</v>
      </c>
    </row>
    <row r="730" spans="1:12" x14ac:dyDescent="0.3">
      <c r="A730" s="237" t="s">
        <v>2318</v>
      </c>
      <c r="C730" s="3" t="s">
        <v>2326</v>
      </c>
      <c r="D730" s="3" t="s">
        <v>1859</v>
      </c>
      <c r="E730" s="235">
        <v>39812.199999999997</v>
      </c>
      <c r="F730" s="4">
        <v>24685</v>
      </c>
      <c r="G730" s="4">
        <f t="shared" ref="G730:G761" si="115">F730*7%</f>
        <v>1727.9500000000003</v>
      </c>
      <c r="H730" s="46">
        <f t="shared" ref="H730:H761" si="116">F730+G730</f>
        <v>26412.95</v>
      </c>
      <c r="I730" s="4">
        <f t="shared" ref="I730:I761" si="117">F730*1%</f>
        <v>246.85</v>
      </c>
    </row>
    <row r="731" spans="1:12" x14ac:dyDescent="0.3">
      <c r="A731" s="239"/>
      <c r="C731" s="3" t="s">
        <v>2327</v>
      </c>
      <c r="D731" s="3" t="s">
        <v>1045</v>
      </c>
      <c r="E731" s="240"/>
      <c r="F731" s="4">
        <v>5575</v>
      </c>
      <c r="G731" s="4">
        <f t="shared" si="115"/>
        <v>390.25000000000006</v>
      </c>
      <c r="H731" s="46">
        <f t="shared" si="116"/>
        <v>5965.25</v>
      </c>
      <c r="I731" s="4">
        <f t="shared" si="117"/>
        <v>55.75</v>
      </c>
    </row>
    <row r="732" spans="1:12" x14ac:dyDescent="0.3">
      <c r="A732" s="238"/>
      <c r="C732" s="3" t="s">
        <v>2328</v>
      </c>
      <c r="D732" s="3" t="s">
        <v>1149</v>
      </c>
      <c r="E732" s="236"/>
      <c r="F732" s="4">
        <v>7310</v>
      </c>
      <c r="G732" s="4">
        <f t="shared" si="115"/>
        <v>511.70000000000005</v>
      </c>
      <c r="H732" s="46">
        <f t="shared" si="116"/>
        <v>7821.7</v>
      </c>
      <c r="I732" s="4">
        <f t="shared" si="117"/>
        <v>73.100000000000009</v>
      </c>
    </row>
    <row r="733" spans="1:12" x14ac:dyDescent="0.3">
      <c r="A733" s="3" t="s">
        <v>2318</v>
      </c>
      <c r="C733" s="3" t="s">
        <v>2329</v>
      </c>
      <c r="D733" s="3" t="s">
        <v>804</v>
      </c>
      <c r="E733" s="4">
        <v>5160.8</v>
      </c>
      <c r="F733" s="4">
        <f t="shared" ref="F733:F752" si="118">(E733+12)/1.06</f>
        <v>4880</v>
      </c>
      <c r="G733" s="4">
        <f t="shared" si="115"/>
        <v>341.6</v>
      </c>
      <c r="H733" s="46">
        <f t="shared" si="116"/>
        <v>5221.6000000000004</v>
      </c>
      <c r="I733" s="4">
        <f t="shared" si="117"/>
        <v>48.800000000000004</v>
      </c>
      <c r="L733" s="73"/>
    </row>
    <row r="734" spans="1:12" x14ac:dyDescent="0.3">
      <c r="A734" s="3" t="s">
        <v>2333</v>
      </c>
      <c r="C734" s="3" t="s">
        <v>2336</v>
      </c>
      <c r="D734" s="3" t="s">
        <v>387</v>
      </c>
      <c r="E734" s="4">
        <v>5075.01</v>
      </c>
      <c r="F734" s="4">
        <f t="shared" si="118"/>
        <v>4799.066037735849</v>
      </c>
      <c r="G734" s="4">
        <f t="shared" si="115"/>
        <v>335.93462264150946</v>
      </c>
      <c r="H734" s="46">
        <f t="shared" si="116"/>
        <v>5135.0006603773581</v>
      </c>
      <c r="I734" s="4">
        <f t="shared" si="117"/>
        <v>47.990660377358495</v>
      </c>
    </row>
    <row r="735" spans="1:12" x14ac:dyDescent="0.3">
      <c r="A735" s="3" t="s">
        <v>2333</v>
      </c>
      <c r="C735" s="3" t="s">
        <v>2335</v>
      </c>
      <c r="D735" s="3" t="s">
        <v>2116</v>
      </c>
      <c r="E735" s="4">
        <v>7455.7</v>
      </c>
      <c r="F735" s="4">
        <f t="shared" si="118"/>
        <v>7044.9999999999991</v>
      </c>
      <c r="G735" s="4">
        <f t="shared" si="115"/>
        <v>493.15</v>
      </c>
      <c r="H735" s="46">
        <f t="shared" si="116"/>
        <v>7538.1499999999987</v>
      </c>
      <c r="I735" s="4">
        <f t="shared" si="117"/>
        <v>70.449999999999989</v>
      </c>
    </row>
    <row r="736" spans="1:12" x14ac:dyDescent="0.3">
      <c r="A736" s="3" t="s">
        <v>2333</v>
      </c>
      <c r="C736" s="3" t="s">
        <v>2334</v>
      </c>
      <c r="D736" s="3" t="s">
        <v>966</v>
      </c>
      <c r="E736" s="4">
        <v>29569.78</v>
      </c>
      <c r="F736" s="4">
        <f t="shared" si="118"/>
        <v>27907.339622641506</v>
      </c>
      <c r="G736" s="4">
        <f t="shared" si="115"/>
        <v>1953.5137735849057</v>
      </c>
      <c r="H736" s="46">
        <f t="shared" si="116"/>
        <v>29860.853396226412</v>
      </c>
      <c r="I736" s="4">
        <f t="shared" si="117"/>
        <v>279.07339622641507</v>
      </c>
    </row>
    <row r="737" spans="1:9" s="1" customFormat="1" x14ac:dyDescent="0.3">
      <c r="A737" s="3" t="s">
        <v>2343</v>
      </c>
      <c r="B737" s="3"/>
      <c r="C737" s="3" t="s">
        <v>2344</v>
      </c>
      <c r="D737" s="3" t="s">
        <v>1651</v>
      </c>
      <c r="E737" s="4">
        <v>16227.2</v>
      </c>
      <c r="F737" s="4">
        <f t="shared" si="118"/>
        <v>15320</v>
      </c>
      <c r="G737" s="4">
        <f t="shared" si="115"/>
        <v>1072.4000000000001</v>
      </c>
      <c r="H737" s="46">
        <f t="shared" si="116"/>
        <v>16392.400000000001</v>
      </c>
      <c r="I737" s="4">
        <f t="shared" si="117"/>
        <v>153.20000000000002</v>
      </c>
    </row>
    <row r="738" spans="1:9" s="1" customFormat="1" x14ac:dyDescent="0.3">
      <c r="A738" s="3" t="s">
        <v>2345</v>
      </c>
      <c r="B738" s="3"/>
      <c r="C738" s="3">
        <v>58080561</v>
      </c>
      <c r="D738" s="3" t="s">
        <v>674</v>
      </c>
      <c r="E738" s="4">
        <v>11065</v>
      </c>
      <c r="F738" s="4">
        <f t="shared" si="118"/>
        <v>10450</v>
      </c>
      <c r="G738" s="4">
        <f t="shared" si="115"/>
        <v>731.50000000000011</v>
      </c>
      <c r="H738" s="46">
        <f t="shared" si="116"/>
        <v>11181.5</v>
      </c>
      <c r="I738" s="4">
        <f t="shared" si="117"/>
        <v>104.5</v>
      </c>
    </row>
    <row r="739" spans="1:9" s="1" customFormat="1" x14ac:dyDescent="0.3">
      <c r="A739" s="3" t="s">
        <v>2346</v>
      </c>
      <c r="B739" s="3"/>
      <c r="C739" s="3" t="s">
        <v>2347</v>
      </c>
      <c r="D739" s="3" t="s">
        <v>2348</v>
      </c>
      <c r="E739" s="4">
        <v>2117.91</v>
      </c>
      <c r="F739" s="4">
        <f t="shared" si="118"/>
        <v>2009.3490566037733</v>
      </c>
      <c r="G739" s="4">
        <f t="shared" si="115"/>
        <v>140.65443396226414</v>
      </c>
      <c r="H739" s="46">
        <f t="shared" si="116"/>
        <v>2150.0034905660373</v>
      </c>
      <c r="I739" s="4">
        <f t="shared" si="117"/>
        <v>20.093490566037733</v>
      </c>
    </row>
    <row r="740" spans="1:9" s="1" customFormat="1" x14ac:dyDescent="0.3">
      <c r="A740" s="3" t="s">
        <v>2349</v>
      </c>
      <c r="B740" s="3"/>
      <c r="C740" s="3" t="s">
        <v>2350</v>
      </c>
      <c r="D740" s="3" t="s">
        <v>1826</v>
      </c>
      <c r="E740" s="4">
        <v>32222.6</v>
      </c>
      <c r="F740" s="4">
        <f t="shared" si="118"/>
        <v>30409.999999999996</v>
      </c>
      <c r="G740" s="4">
        <f t="shared" si="115"/>
        <v>2128.6999999999998</v>
      </c>
      <c r="H740" s="46">
        <f t="shared" si="116"/>
        <v>32538.699999999997</v>
      </c>
      <c r="I740" s="4">
        <f t="shared" si="117"/>
        <v>304.09999999999997</v>
      </c>
    </row>
    <row r="741" spans="1:9" s="1" customFormat="1" x14ac:dyDescent="0.3">
      <c r="A741" s="3" t="s">
        <v>2351</v>
      </c>
      <c r="B741" s="3"/>
      <c r="C741" s="3" t="s">
        <v>2352</v>
      </c>
      <c r="D741" s="3" t="s">
        <v>178</v>
      </c>
      <c r="E741" s="4">
        <v>17074.61</v>
      </c>
      <c r="F741" s="4">
        <f t="shared" si="118"/>
        <v>16119.443396226416</v>
      </c>
      <c r="G741" s="4">
        <f t="shared" si="115"/>
        <v>1128.3610377358491</v>
      </c>
      <c r="H741" s="46">
        <f t="shared" si="116"/>
        <v>17247.804433962265</v>
      </c>
      <c r="I741" s="4">
        <f t="shared" si="117"/>
        <v>161.19443396226416</v>
      </c>
    </row>
    <row r="742" spans="1:9" s="1" customFormat="1" x14ac:dyDescent="0.3">
      <c r="A742" s="3" t="s">
        <v>2351</v>
      </c>
      <c r="B742" s="3"/>
      <c r="C742" s="3" t="s">
        <v>2353</v>
      </c>
      <c r="D742" s="3" t="s">
        <v>769</v>
      </c>
      <c r="E742" s="4">
        <v>16630.97</v>
      </c>
      <c r="F742" s="4">
        <f t="shared" si="118"/>
        <v>15700.915094339623</v>
      </c>
      <c r="G742" s="4">
        <f t="shared" si="115"/>
        <v>1099.0640566037737</v>
      </c>
      <c r="H742" s="46">
        <f t="shared" si="116"/>
        <v>16799.979150943396</v>
      </c>
      <c r="I742" s="4">
        <f t="shared" si="117"/>
        <v>157.00915094339624</v>
      </c>
    </row>
    <row r="743" spans="1:9" s="1" customFormat="1" x14ac:dyDescent="0.3">
      <c r="A743" s="3" t="s">
        <v>2354</v>
      </c>
      <c r="B743" s="3"/>
      <c r="C743" s="3" t="s">
        <v>2355</v>
      </c>
      <c r="D743" s="3" t="s">
        <v>987</v>
      </c>
      <c r="E743" s="4">
        <v>31788</v>
      </c>
      <c r="F743" s="4">
        <f t="shared" si="118"/>
        <v>30000</v>
      </c>
      <c r="G743" s="4">
        <f t="shared" si="115"/>
        <v>2100</v>
      </c>
      <c r="H743" s="46">
        <f t="shared" si="116"/>
        <v>32100</v>
      </c>
      <c r="I743" s="4">
        <f t="shared" si="117"/>
        <v>300</v>
      </c>
    </row>
    <row r="744" spans="1:9" s="1" customFormat="1" x14ac:dyDescent="0.3">
      <c r="A744" s="3" t="s">
        <v>2354</v>
      </c>
      <c r="B744" s="3"/>
      <c r="C744" s="3" t="s">
        <v>2356</v>
      </c>
      <c r="D744" s="3" t="s">
        <v>1290</v>
      </c>
      <c r="E744" s="4">
        <v>5466.32</v>
      </c>
      <c r="F744" s="4">
        <f t="shared" si="118"/>
        <v>5168.2264150943392</v>
      </c>
      <c r="G744" s="4">
        <f t="shared" si="115"/>
        <v>361.77584905660376</v>
      </c>
      <c r="H744" s="46">
        <f t="shared" si="116"/>
        <v>5530.0022641509431</v>
      </c>
      <c r="I744" s="4">
        <f t="shared" si="117"/>
        <v>51.682264150943396</v>
      </c>
    </row>
    <row r="745" spans="1:9" s="1" customFormat="1" x14ac:dyDescent="0.3">
      <c r="A745" s="3" t="s">
        <v>2359</v>
      </c>
      <c r="B745" s="3"/>
      <c r="C745" s="3" t="s">
        <v>2360</v>
      </c>
      <c r="D745" s="3" t="s">
        <v>1354</v>
      </c>
      <c r="E745" s="4">
        <v>4005.4</v>
      </c>
      <c r="F745" s="4">
        <f t="shared" si="118"/>
        <v>3790</v>
      </c>
      <c r="G745" s="4">
        <f t="shared" si="115"/>
        <v>265.3</v>
      </c>
      <c r="H745" s="46">
        <f t="shared" si="116"/>
        <v>4055.3</v>
      </c>
      <c r="I745" s="4">
        <f t="shared" si="117"/>
        <v>37.9</v>
      </c>
    </row>
    <row r="746" spans="1:9" s="1" customFormat="1" x14ac:dyDescent="0.3">
      <c r="A746" s="3" t="s">
        <v>2359</v>
      </c>
      <c r="B746" s="3"/>
      <c r="C746" s="3" t="s">
        <v>2361</v>
      </c>
      <c r="D746" s="3" t="s">
        <v>1738</v>
      </c>
      <c r="E746" s="4">
        <v>33245.5</v>
      </c>
      <c r="F746" s="4">
        <f t="shared" si="118"/>
        <v>31375</v>
      </c>
      <c r="G746" s="4">
        <f t="shared" si="115"/>
        <v>2196.25</v>
      </c>
      <c r="H746" s="46">
        <f t="shared" si="116"/>
        <v>33571.25</v>
      </c>
      <c r="I746" s="4">
        <f t="shared" si="117"/>
        <v>313.75</v>
      </c>
    </row>
    <row r="747" spans="1:9" s="1" customFormat="1" x14ac:dyDescent="0.3">
      <c r="A747" s="3" t="s">
        <v>2359</v>
      </c>
      <c r="B747" s="3"/>
      <c r="C747" s="3" t="s">
        <v>2362</v>
      </c>
      <c r="D747" s="3" t="s">
        <v>1096</v>
      </c>
      <c r="E747" s="4">
        <v>40806.019999999997</v>
      </c>
      <c r="F747" s="4">
        <f t="shared" si="118"/>
        <v>38507.566037735844</v>
      </c>
      <c r="G747" s="4">
        <f t="shared" si="115"/>
        <v>2695.5296226415094</v>
      </c>
      <c r="H747" s="46">
        <f t="shared" si="116"/>
        <v>41203.095660377352</v>
      </c>
      <c r="I747" s="4">
        <f t="shared" si="117"/>
        <v>385.07566037735842</v>
      </c>
    </row>
    <row r="748" spans="1:9" s="1" customFormat="1" x14ac:dyDescent="0.3">
      <c r="A748" s="3" t="s">
        <v>2363</v>
      </c>
      <c r="B748" s="3"/>
      <c r="C748" s="3" t="s">
        <v>2364</v>
      </c>
      <c r="D748" s="3" t="s">
        <v>2368</v>
      </c>
      <c r="E748" s="4">
        <v>60766.42</v>
      </c>
      <c r="F748" s="4">
        <f t="shared" si="118"/>
        <v>57338.132075471694</v>
      </c>
      <c r="G748" s="4">
        <f t="shared" si="115"/>
        <v>4013.6692452830189</v>
      </c>
      <c r="H748" s="46">
        <f t="shared" si="116"/>
        <v>61351.801320754712</v>
      </c>
      <c r="I748" s="4">
        <f t="shared" si="117"/>
        <v>573.38132075471697</v>
      </c>
    </row>
    <row r="749" spans="1:9" s="1" customFormat="1" x14ac:dyDescent="0.3">
      <c r="A749" s="3" t="s">
        <v>2363</v>
      </c>
      <c r="B749" s="3"/>
      <c r="C749" s="3" t="s">
        <v>2369</v>
      </c>
      <c r="D749" s="3" t="s">
        <v>2365</v>
      </c>
      <c r="E749" s="4">
        <v>26984.04</v>
      </c>
      <c r="F749" s="4">
        <f t="shared" si="118"/>
        <v>25467.962264150941</v>
      </c>
      <c r="G749" s="4">
        <f t="shared" si="115"/>
        <v>1782.757358490566</v>
      </c>
      <c r="H749" s="46">
        <f t="shared" si="116"/>
        <v>27250.719622641507</v>
      </c>
      <c r="I749" s="4">
        <f t="shared" si="117"/>
        <v>254.67962264150941</v>
      </c>
    </row>
    <row r="750" spans="1:9" s="1" customFormat="1" x14ac:dyDescent="0.3">
      <c r="A750" s="3" t="s">
        <v>2363</v>
      </c>
      <c r="B750" s="3"/>
      <c r="C750" s="3" t="s">
        <v>2366</v>
      </c>
      <c r="D750" s="3" t="s">
        <v>2367</v>
      </c>
      <c r="E750" s="4">
        <v>19945.919999999998</v>
      </c>
      <c r="F750" s="4">
        <f t="shared" si="118"/>
        <v>18828.226415094337</v>
      </c>
      <c r="G750" s="4">
        <f t="shared" si="115"/>
        <v>1317.9758490566037</v>
      </c>
      <c r="H750" s="46">
        <f t="shared" si="116"/>
        <v>20146.202264150939</v>
      </c>
      <c r="I750" s="4">
        <f t="shared" si="117"/>
        <v>188.28226415094338</v>
      </c>
    </row>
    <row r="751" spans="1:9" s="1" customFormat="1" x14ac:dyDescent="0.3">
      <c r="A751" s="3" t="s">
        <v>2363</v>
      </c>
      <c r="B751" s="3"/>
      <c r="C751" s="3" t="s">
        <v>2370</v>
      </c>
      <c r="D751" s="3" t="s">
        <v>642</v>
      </c>
      <c r="E751" s="4">
        <v>21553.7</v>
      </c>
      <c r="F751" s="4">
        <f t="shared" si="118"/>
        <v>20345</v>
      </c>
      <c r="G751" s="4">
        <f t="shared" si="115"/>
        <v>1424.15</v>
      </c>
      <c r="H751" s="46">
        <f t="shared" si="116"/>
        <v>21769.15</v>
      </c>
      <c r="I751" s="4">
        <f t="shared" si="117"/>
        <v>203.45000000000002</v>
      </c>
    </row>
    <row r="752" spans="1:9" s="1" customFormat="1" x14ac:dyDescent="0.3">
      <c r="A752" s="3" t="s">
        <v>2363</v>
      </c>
      <c r="B752" s="3"/>
      <c r="C752" s="3" t="s">
        <v>2371</v>
      </c>
      <c r="D752" s="3" t="s">
        <v>541</v>
      </c>
      <c r="E752" s="4">
        <v>45504.4</v>
      </c>
      <c r="F752" s="4">
        <f t="shared" si="118"/>
        <v>42940</v>
      </c>
      <c r="G752" s="4">
        <f t="shared" si="115"/>
        <v>3005.8</v>
      </c>
      <c r="H752" s="46">
        <f t="shared" si="116"/>
        <v>45945.8</v>
      </c>
      <c r="I752" s="4">
        <f t="shared" si="117"/>
        <v>429.40000000000003</v>
      </c>
    </row>
    <row r="753" spans="1:12" x14ac:dyDescent="0.3">
      <c r="A753" s="237" t="s">
        <v>2363</v>
      </c>
      <c r="C753" s="3" t="s">
        <v>2372</v>
      </c>
      <c r="D753" s="3" t="s">
        <v>1112</v>
      </c>
      <c r="E753" s="235">
        <v>32763.200000000001</v>
      </c>
      <c r="F753" s="4">
        <v>19135</v>
      </c>
      <c r="G753" s="4">
        <f t="shared" si="115"/>
        <v>1339.45</v>
      </c>
      <c r="H753" s="46">
        <f t="shared" si="116"/>
        <v>20474.45</v>
      </c>
      <c r="I753" s="4">
        <f t="shared" si="117"/>
        <v>191.35</v>
      </c>
    </row>
    <row r="754" spans="1:12" x14ac:dyDescent="0.3">
      <c r="A754" s="238"/>
      <c r="C754" s="3" t="s">
        <v>2373</v>
      </c>
      <c r="D754" s="3" t="s">
        <v>543</v>
      </c>
      <c r="E754" s="236"/>
      <c r="F754" s="4">
        <v>11785</v>
      </c>
      <c r="G754" s="4">
        <f t="shared" si="115"/>
        <v>824.95</v>
      </c>
      <c r="H754" s="46">
        <f t="shared" si="116"/>
        <v>12609.95</v>
      </c>
      <c r="I754" s="4">
        <f t="shared" si="117"/>
        <v>117.85000000000001</v>
      </c>
    </row>
    <row r="755" spans="1:12" x14ac:dyDescent="0.3">
      <c r="A755" s="3" t="s">
        <v>2363</v>
      </c>
      <c r="C755" s="3" t="s">
        <v>2374</v>
      </c>
      <c r="D755" s="3" t="s">
        <v>1860</v>
      </c>
      <c r="E755" s="4">
        <v>25544.6</v>
      </c>
      <c r="F755" s="4">
        <f>(E755+12)/1.06</f>
        <v>24109.999999999996</v>
      </c>
      <c r="G755" s="4">
        <f t="shared" si="115"/>
        <v>1687.6999999999998</v>
      </c>
      <c r="H755" s="46">
        <f t="shared" si="116"/>
        <v>25797.699999999997</v>
      </c>
      <c r="I755" s="4">
        <f t="shared" si="117"/>
        <v>241.09999999999997</v>
      </c>
    </row>
    <row r="756" spans="1:12" x14ac:dyDescent="0.3">
      <c r="A756" s="3" t="s">
        <v>2363</v>
      </c>
      <c r="C756" s="3" t="s">
        <v>2375</v>
      </c>
      <c r="D756" s="3" t="s">
        <v>673</v>
      </c>
      <c r="E756" s="4">
        <v>6480.5</v>
      </c>
      <c r="F756" s="4">
        <f>(E756+12)/1.06</f>
        <v>6125</v>
      </c>
      <c r="G756" s="4">
        <f t="shared" si="115"/>
        <v>428.75000000000006</v>
      </c>
      <c r="H756" s="46">
        <f t="shared" si="116"/>
        <v>6553.75</v>
      </c>
      <c r="I756" s="4">
        <f t="shared" si="117"/>
        <v>61.25</v>
      </c>
      <c r="L756" s="73">
        <f>SUM(E748:E756)</f>
        <v>239542.78</v>
      </c>
    </row>
    <row r="757" spans="1:12" x14ac:dyDescent="0.3">
      <c r="A757" s="3" t="s">
        <v>2376</v>
      </c>
      <c r="D757" s="3" t="s">
        <v>1530</v>
      </c>
      <c r="E757" s="4">
        <v>5647.6</v>
      </c>
      <c r="F757" s="4">
        <f>(E757+12)/1.06</f>
        <v>5339.2452830188677</v>
      </c>
      <c r="G757" s="4">
        <f t="shared" si="115"/>
        <v>373.74716981132076</v>
      </c>
      <c r="H757" s="46">
        <f t="shared" si="116"/>
        <v>5712.9924528301881</v>
      </c>
      <c r="I757" s="4">
        <f t="shared" si="117"/>
        <v>53.392452830188681</v>
      </c>
    </row>
    <row r="758" spans="1:12" x14ac:dyDescent="0.3">
      <c r="A758" s="237" t="s">
        <v>2376</v>
      </c>
      <c r="C758" s="3" t="s">
        <v>2377</v>
      </c>
      <c r="D758" s="3" t="s">
        <v>987</v>
      </c>
      <c r="E758" s="235">
        <v>35471.11</v>
      </c>
      <c r="F758" s="4">
        <v>24189.64</v>
      </c>
      <c r="G758" s="4">
        <f t="shared" si="115"/>
        <v>1693.2748000000001</v>
      </c>
      <c r="H758" s="46">
        <f t="shared" si="116"/>
        <v>25882.914799999999</v>
      </c>
      <c r="I758" s="4">
        <f t="shared" si="117"/>
        <v>241.8964</v>
      </c>
    </row>
    <row r="759" spans="1:12" x14ac:dyDescent="0.3">
      <c r="A759" s="238"/>
      <c r="C759" s="3" t="s">
        <v>2378</v>
      </c>
      <c r="D759" s="3" t="s">
        <v>1365</v>
      </c>
      <c r="E759" s="236"/>
      <c r="F759" s="4">
        <v>9285</v>
      </c>
      <c r="G759" s="4">
        <f t="shared" si="115"/>
        <v>649.95000000000005</v>
      </c>
      <c r="H759" s="46">
        <f t="shared" si="116"/>
        <v>9934.9500000000007</v>
      </c>
      <c r="I759" s="4">
        <f t="shared" si="117"/>
        <v>92.850000000000009</v>
      </c>
    </row>
    <row r="760" spans="1:12" x14ac:dyDescent="0.3">
      <c r="A760" s="3" t="s">
        <v>2376</v>
      </c>
      <c r="C760" s="3" t="s">
        <v>2380</v>
      </c>
      <c r="D760" s="3" t="s">
        <v>2381</v>
      </c>
      <c r="E760" s="4">
        <v>9877.7999999999993</v>
      </c>
      <c r="F760" s="4">
        <f t="shared" ref="F760:F768" si="119">(E760+12)/1.06</f>
        <v>9329.9999999999982</v>
      </c>
      <c r="G760" s="4">
        <f t="shared" si="115"/>
        <v>653.09999999999991</v>
      </c>
      <c r="H760" s="46">
        <f t="shared" si="116"/>
        <v>9983.0999999999985</v>
      </c>
      <c r="I760" s="4">
        <f t="shared" si="117"/>
        <v>93.299999999999983</v>
      </c>
    </row>
    <row r="761" spans="1:12" x14ac:dyDescent="0.3">
      <c r="A761" s="3" t="s">
        <v>2389</v>
      </c>
      <c r="C761" s="3" t="s">
        <v>2392</v>
      </c>
      <c r="D761" s="3" t="s">
        <v>176</v>
      </c>
      <c r="E761" s="4">
        <v>37771.699999999997</v>
      </c>
      <c r="F761" s="4">
        <f t="shared" si="119"/>
        <v>35644.999999999993</v>
      </c>
      <c r="G761" s="4">
        <f t="shared" si="115"/>
        <v>2495.1499999999996</v>
      </c>
      <c r="H761" s="46">
        <f t="shared" si="116"/>
        <v>38140.149999999994</v>
      </c>
      <c r="I761" s="4">
        <f t="shared" si="117"/>
        <v>356.44999999999993</v>
      </c>
    </row>
    <row r="762" spans="1:12" x14ac:dyDescent="0.3">
      <c r="A762" s="3" t="s">
        <v>2389</v>
      </c>
      <c r="C762" s="3" t="s">
        <v>2393</v>
      </c>
      <c r="D762" s="3" t="s">
        <v>2394</v>
      </c>
      <c r="E762" s="4">
        <v>24028.799999999999</v>
      </c>
      <c r="F762" s="4">
        <f t="shared" si="119"/>
        <v>22679.999999999996</v>
      </c>
      <c r="G762" s="4">
        <f t="shared" ref="G762:G770" si="120">F762*7%</f>
        <v>1587.6</v>
      </c>
      <c r="H762" s="46">
        <f t="shared" ref="H762:H770" si="121">F762+G762</f>
        <v>24267.599999999995</v>
      </c>
      <c r="I762" s="4">
        <f t="shared" ref="I762:I770" si="122">F762*1%</f>
        <v>226.79999999999995</v>
      </c>
    </row>
    <row r="763" spans="1:12" x14ac:dyDescent="0.3">
      <c r="A763" s="3" t="s">
        <v>2389</v>
      </c>
      <c r="C763" s="3" t="s">
        <v>2395</v>
      </c>
      <c r="D763" s="3" t="s">
        <v>2396</v>
      </c>
      <c r="E763" s="4">
        <v>24028.799999999999</v>
      </c>
      <c r="F763" s="4">
        <f t="shared" si="119"/>
        <v>22679.999999999996</v>
      </c>
      <c r="G763" s="4">
        <f t="shared" si="120"/>
        <v>1587.6</v>
      </c>
      <c r="H763" s="46">
        <f t="shared" si="121"/>
        <v>24267.599999999995</v>
      </c>
      <c r="I763" s="4">
        <f t="shared" si="122"/>
        <v>226.79999999999995</v>
      </c>
    </row>
    <row r="764" spans="1:12" x14ac:dyDescent="0.3">
      <c r="A764" s="3" t="s">
        <v>2389</v>
      </c>
      <c r="C764" s="3" t="s">
        <v>2397</v>
      </c>
      <c r="D764" s="3" t="s">
        <v>290</v>
      </c>
      <c r="E764" s="4">
        <v>16234.73</v>
      </c>
      <c r="F764" s="4">
        <f t="shared" si="119"/>
        <v>15327.103773584904</v>
      </c>
      <c r="G764" s="4">
        <f t="shared" si="120"/>
        <v>1072.8972641509433</v>
      </c>
      <c r="H764" s="46">
        <f t="shared" si="121"/>
        <v>16400.001037735849</v>
      </c>
      <c r="I764" s="4">
        <f t="shared" si="122"/>
        <v>153.27103773584903</v>
      </c>
    </row>
    <row r="765" spans="1:12" x14ac:dyDescent="0.3">
      <c r="A765" s="3" t="s">
        <v>2389</v>
      </c>
      <c r="C765" s="3" t="s">
        <v>2398</v>
      </c>
      <c r="D765" s="3" t="s">
        <v>325</v>
      </c>
      <c r="E765" s="4">
        <v>15442.21</v>
      </c>
      <c r="F765" s="4">
        <f t="shared" si="119"/>
        <v>14579.443396226414</v>
      </c>
      <c r="G765" s="4">
        <f t="shared" si="120"/>
        <v>1020.561037735849</v>
      </c>
      <c r="H765" s="46">
        <f t="shared" si="121"/>
        <v>15600.004433962264</v>
      </c>
      <c r="I765" s="4">
        <f t="shared" si="122"/>
        <v>145.79443396226415</v>
      </c>
    </row>
    <row r="766" spans="1:12" x14ac:dyDescent="0.3">
      <c r="A766" s="129">
        <v>42278</v>
      </c>
      <c r="C766" s="3" t="s">
        <v>2404</v>
      </c>
      <c r="D766" s="3" t="s">
        <v>1155</v>
      </c>
      <c r="E766" s="4">
        <v>3207.63</v>
      </c>
      <c r="F766" s="4">
        <f t="shared" si="119"/>
        <v>3037.3867924528299</v>
      </c>
      <c r="G766" s="4">
        <f t="shared" si="120"/>
        <v>212.61707547169812</v>
      </c>
      <c r="H766" s="46">
        <f t="shared" si="121"/>
        <v>3250.0038679245281</v>
      </c>
      <c r="I766" s="4">
        <f t="shared" si="122"/>
        <v>30.373867924528298</v>
      </c>
    </row>
    <row r="767" spans="1:12" x14ac:dyDescent="0.3">
      <c r="A767" s="3" t="s">
        <v>2420</v>
      </c>
      <c r="C767" s="3" t="s">
        <v>2427</v>
      </c>
      <c r="D767" s="3" t="s">
        <v>1283</v>
      </c>
      <c r="E767" s="4">
        <v>20920.52</v>
      </c>
      <c r="F767" s="4">
        <f t="shared" si="119"/>
        <v>19747.66037735849</v>
      </c>
      <c r="G767" s="4">
        <f t="shared" si="120"/>
        <v>1382.3362264150944</v>
      </c>
      <c r="H767" s="46">
        <f t="shared" si="121"/>
        <v>21129.996603773583</v>
      </c>
      <c r="I767" s="4">
        <f t="shared" si="122"/>
        <v>197.47660377358491</v>
      </c>
    </row>
    <row r="768" spans="1:12" x14ac:dyDescent="0.3">
      <c r="A768" s="3" t="s">
        <v>2420</v>
      </c>
      <c r="C768" s="3" t="s">
        <v>2428</v>
      </c>
      <c r="D768" s="3" t="s">
        <v>2429</v>
      </c>
      <c r="E768" s="4">
        <v>12272.11</v>
      </c>
      <c r="F768" s="4">
        <f t="shared" si="119"/>
        <v>11588.783018867924</v>
      </c>
      <c r="G768" s="4">
        <f t="shared" si="120"/>
        <v>811.21481132075473</v>
      </c>
      <c r="H768" s="46">
        <f t="shared" si="121"/>
        <v>12399.997830188679</v>
      </c>
      <c r="I768" s="4">
        <f t="shared" si="122"/>
        <v>115.88783018867923</v>
      </c>
    </row>
    <row r="769" spans="1:11" x14ac:dyDescent="0.3">
      <c r="A769" s="237" t="s">
        <v>2432</v>
      </c>
      <c r="C769" s="3" t="s">
        <v>2435</v>
      </c>
      <c r="D769" s="3" t="s">
        <v>1296</v>
      </c>
      <c r="E769" s="235">
        <v>14662.4</v>
      </c>
      <c r="F769" s="4">
        <v>11880</v>
      </c>
      <c r="G769" s="4">
        <f t="shared" si="120"/>
        <v>831.6</v>
      </c>
      <c r="H769" s="46">
        <f t="shared" si="121"/>
        <v>12711.6</v>
      </c>
      <c r="I769" s="4">
        <f t="shared" si="122"/>
        <v>118.8</v>
      </c>
    </row>
    <row r="770" spans="1:11" x14ac:dyDescent="0.3">
      <c r="A770" s="238"/>
      <c r="C770" s="3" t="s">
        <v>2436</v>
      </c>
      <c r="D770" s="3" t="s">
        <v>1296</v>
      </c>
      <c r="E770" s="236"/>
      <c r="F770" s="4">
        <v>2230</v>
      </c>
      <c r="G770" s="4">
        <f t="shared" si="120"/>
        <v>156.10000000000002</v>
      </c>
      <c r="H770" s="46">
        <f t="shared" si="121"/>
        <v>2386.1</v>
      </c>
      <c r="I770" s="4">
        <f t="shared" si="122"/>
        <v>22.3</v>
      </c>
    </row>
    <row r="771" spans="1:11" x14ac:dyDescent="0.3">
      <c r="A771" s="3" t="s">
        <v>2439</v>
      </c>
      <c r="D771" s="3" t="s">
        <v>2440</v>
      </c>
      <c r="E771" s="4">
        <v>6081.42</v>
      </c>
    </row>
    <row r="772" spans="1:11" x14ac:dyDescent="0.3">
      <c r="A772" s="3" t="s">
        <v>2441</v>
      </c>
      <c r="D772" s="3" t="s">
        <v>1530</v>
      </c>
      <c r="E772" s="4">
        <v>75112.42</v>
      </c>
    </row>
    <row r="773" spans="1:11" x14ac:dyDescent="0.3">
      <c r="A773" s="3" t="s">
        <v>2446</v>
      </c>
      <c r="D773" s="3" t="s">
        <v>2440</v>
      </c>
      <c r="E773" s="4">
        <v>1691.79</v>
      </c>
    </row>
    <row r="774" spans="1:11" x14ac:dyDescent="0.3">
      <c r="A774" s="3" t="s">
        <v>2445</v>
      </c>
      <c r="D774" s="3" t="s">
        <v>973</v>
      </c>
      <c r="E774" s="4">
        <v>362.5</v>
      </c>
      <c r="F774" s="4">
        <f>(E774+12)/1.06</f>
        <v>353.30188679245282</v>
      </c>
      <c r="G774" s="4">
        <f>F774*7%</f>
        <v>24.731132075471699</v>
      </c>
      <c r="H774" s="46">
        <f>F774+G774</f>
        <v>378.03301886792451</v>
      </c>
      <c r="I774" s="4">
        <f>F774*1%</f>
        <v>3.5330188679245285</v>
      </c>
    </row>
    <row r="775" spans="1:11" x14ac:dyDescent="0.3">
      <c r="A775" s="3" t="s">
        <v>2451</v>
      </c>
      <c r="D775" s="3" t="s">
        <v>890</v>
      </c>
      <c r="E775" s="4">
        <v>42013.08</v>
      </c>
    </row>
    <row r="776" spans="1:11" x14ac:dyDescent="0.3">
      <c r="A776" s="3" t="s">
        <v>2453</v>
      </c>
      <c r="C776" s="3" t="s">
        <v>2454</v>
      </c>
      <c r="D776" s="3" t="s">
        <v>2396</v>
      </c>
      <c r="E776" s="4">
        <v>20920.52</v>
      </c>
      <c r="F776" s="4">
        <f t="shared" ref="F776:F787" si="123">(E776+12)/1.06</f>
        <v>19747.66037735849</v>
      </c>
      <c r="G776" s="4">
        <f t="shared" ref="G776:G807" si="124">F776*7%</f>
        <v>1382.3362264150944</v>
      </c>
      <c r="H776" s="46">
        <f t="shared" ref="H776:H807" si="125">F776+G776</f>
        <v>21129.996603773583</v>
      </c>
      <c r="I776" s="4">
        <f t="shared" ref="I776:I807" si="126">F776*1%</f>
        <v>197.47660377358491</v>
      </c>
    </row>
    <row r="777" spans="1:11" x14ac:dyDescent="0.3">
      <c r="A777" s="3" t="s">
        <v>2455</v>
      </c>
      <c r="C777" s="3" t="s">
        <v>2456</v>
      </c>
      <c r="D777" s="3" t="s">
        <v>674</v>
      </c>
      <c r="E777" s="4">
        <v>4932.8999999999996</v>
      </c>
      <c r="F777" s="4">
        <f t="shared" si="123"/>
        <v>4664.9999999999991</v>
      </c>
      <c r="G777" s="4">
        <f t="shared" si="124"/>
        <v>326.54999999999995</v>
      </c>
      <c r="H777" s="46">
        <f t="shared" si="125"/>
        <v>4991.5499999999993</v>
      </c>
      <c r="I777" s="4">
        <f t="shared" si="126"/>
        <v>46.649999999999991</v>
      </c>
    </row>
    <row r="778" spans="1:11" x14ac:dyDescent="0.3">
      <c r="A778" s="3" t="s">
        <v>2457</v>
      </c>
      <c r="C778" s="3" t="s">
        <v>2458</v>
      </c>
      <c r="D778" s="3" t="s">
        <v>1834</v>
      </c>
      <c r="E778" s="4">
        <v>16234.73</v>
      </c>
      <c r="F778" s="4">
        <f t="shared" si="123"/>
        <v>15327.103773584904</v>
      </c>
      <c r="G778" s="4">
        <f t="shared" si="124"/>
        <v>1072.8972641509433</v>
      </c>
      <c r="H778" s="46">
        <f t="shared" si="125"/>
        <v>16400.001037735849</v>
      </c>
      <c r="I778" s="4">
        <f t="shared" si="126"/>
        <v>153.27103773584903</v>
      </c>
    </row>
    <row r="779" spans="1:11" x14ac:dyDescent="0.3">
      <c r="A779" s="3" t="s">
        <v>2457</v>
      </c>
      <c r="C779" s="3" t="s">
        <v>2459</v>
      </c>
      <c r="D779" s="3" t="s">
        <v>675</v>
      </c>
      <c r="E779" s="4">
        <v>16492.2</v>
      </c>
      <c r="F779" s="4">
        <f t="shared" si="123"/>
        <v>15570</v>
      </c>
      <c r="G779" s="4">
        <f t="shared" si="124"/>
        <v>1089.9000000000001</v>
      </c>
      <c r="H779" s="46">
        <f t="shared" si="125"/>
        <v>16659.900000000001</v>
      </c>
      <c r="I779" s="4">
        <f t="shared" si="126"/>
        <v>155.70000000000002</v>
      </c>
    </row>
    <row r="780" spans="1:11" x14ac:dyDescent="0.3">
      <c r="A780" s="3" t="s">
        <v>2457</v>
      </c>
      <c r="C780" s="3" t="s">
        <v>2460</v>
      </c>
      <c r="D780" s="3" t="s">
        <v>227</v>
      </c>
      <c r="E780" s="4">
        <v>17774.8</v>
      </c>
      <c r="F780" s="4">
        <f t="shared" si="123"/>
        <v>16780</v>
      </c>
      <c r="G780" s="4">
        <f t="shared" si="124"/>
        <v>1174.6000000000001</v>
      </c>
      <c r="H780" s="46">
        <f t="shared" si="125"/>
        <v>17954.599999999999</v>
      </c>
      <c r="I780" s="4">
        <f t="shared" si="126"/>
        <v>167.8</v>
      </c>
    </row>
    <row r="781" spans="1:11" x14ac:dyDescent="0.3">
      <c r="A781" s="3" t="s">
        <v>2457</v>
      </c>
      <c r="C781" s="3" t="s">
        <v>2462</v>
      </c>
      <c r="D781" s="3" t="s">
        <v>662</v>
      </c>
      <c r="E781" s="4">
        <v>5466.32</v>
      </c>
      <c r="F781" s="4">
        <f t="shared" si="123"/>
        <v>5168.2264150943392</v>
      </c>
      <c r="G781" s="4">
        <f t="shared" si="124"/>
        <v>361.77584905660376</v>
      </c>
      <c r="H781" s="46">
        <f t="shared" si="125"/>
        <v>5530.0022641509431</v>
      </c>
      <c r="I781" s="4">
        <f t="shared" si="126"/>
        <v>51.682264150943396</v>
      </c>
    </row>
    <row r="782" spans="1:11" x14ac:dyDescent="0.3">
      <c r="A782" s="3" t="s">
        <v>2457</v>
      </c>
      <c r="C782" s="3" t="s">
        <v>2461</v>
      </c>
      <c r="D782" s="3" t="s">
        <v>1148</v>
      </c>
      <c r="E782" s="4">
        <v>25097.52</v>
      </c>
      <c r="F782" s="4">
        <f t="shared" si="123"/>
        <v>23688.226415094337</v>
      </c>
      <c r="G782" s="4">
        <f t="shared" si="124"/>
        <v>1658.1758490566037</v>
      </c>
      <c r="H782" s="46">
        <f t="shared" si="125"/>
        <v>25346.40226415094</v>
      </c>
      <c r="I782" s="4">
        <f t="shared" si="126"/>
        <v>236.88226415094337</v>
      </c>
      <c r="K782" s="73"/>
    </row>
    <row r="783" spans="1:11" x14ac:dyDescent="0.3">
      <c r="A783" s="3" t="s">
        <v>2463</v>
      </c>
      <c r="D783" s="3" t="s">
        <v>2440</v>
      </c>
      <c r="E783" s="4">
        <v>1281.74</v>
      </c>
      <c r="F783" s="4">
        <f t="shared" si="123"/>
        <v>1220.5094339622642</v>
      </c>
      <c r="G783" s="4">
        <f t="shared" si="124"/>
        <v>85.435660377358502</v>
      </c>
      <c r="H783" s="46">
        <f t="shared" si="125"/>
        <v>1305.9450943396228</v>
      </c>
      <c r="I783" s="4">
        <f t="shared" si="126"/>
        <v>12.205094339622642</v>
      </c>
    </row>
    <row r="784" spans="1:11" x14ac:dyDescent="0.3">
      <c r="A784" s="3" t="s">
        <v>2464</v>
      </c>
      <c r="C784" s="3" t="s">
        <v>2465</v>
      </c>
      <c r="D784" s="3" t="s">
        <v>2008</v>
      </c>
      <c r="E784" s="4">
        <v>5466.32</v>
      </c>
      <c r="F784" s="4">
        <f t="shared" si="123"/>
        <v>5168.2264150943392</v>
      </c>
      <c r="G784" s="4">
        <f t="shared" si="124"/>
        <v>361.77584905660376</v>
      </c>
      <c r="H784" s="46">
        <f t="shared" si="125"/>
        <v>5530.0022641509431</v>
      </c>
      <c r="I784" s="4">
        <f t="shared" si="126"/>
        <v>51.682264150943396</v>
      </c>
    </row>
    <row r="785" spans="1:9" s="1" customFormat="1" x14ac:dyDescent="0.3">
      <c r="A785" s="3" t="s">
        <v>2466</v>
      </c>
      <c r="B785" s="3"/>
      <c r="C785" s="3"/>
      <c r="D785" s="3" t="s">
        <v>1530</v>
      </c>
      <c r="E785" s="4">
        <v>10529.36</v>
      </c>
      <c r="F785" s="4">
        <f t="shared" si="123"/>
        <v>9944.6792452830196</v>
      </c>
      <c r="G785" s="4">
        <f t="shared" si="124"/>
        <v>696.12754716981146</v>
      </c>
      <c r="H785" s="46">
        <f t="shared" si="125"/>
        <v>10640.806792452831</v>
      </c>
      <c r="I785" s="4">
        <f t="shared" si="126"/>
        <v>99.446792452830195</v>
      </c>
    </row>
    <row r="786" spans="1:9" s="1" customFormat="1" x14ac:dyDescent="0.3">
      <c r="A786" s="3" t="s">
        <v>2466</v>
      </c>
      <c r="B786" s="3"/>
      <c r="C786" s="3" t="s">
        <v>2467</v>
      </c>
      <c r="D786" s="3" t="s">
        <v>420</v>
      </c>
      <c r="E786" s="4">
        <v>9734.7000000000007</v>
      </c>
      <c r="F786" s="4">
        <f t="shared" si="123"/>
        <v>9195</v>
      </c>
      <c r="G786" s="4">
        <f t="shared" si="124"/>
        <v>643.65000000000009</v>
      </c>
      <c r="H786" s="46">
        <f t="shared" si="125"/>
        <v>9838.65</v>
      </c>
      <c r="I786" s="4">
        <f t="shared" si="126"/>
        <v>91.95</v>
      </c>
    </row>
    <row r="787" spans="1:9" s="1" customFormat="1" x14ac:dyDescent="0.3">
      <c r="A787" s="3" t="s">
        <v>2466</v>
      </c>
      <c r="B787" s="3"/>
      <c r="C787" s="3" t="s">
        <v>2468</v>
      </c>
      <c r="D787" s="3" t="s">
        <v>1265</v>
      </c>
      <c r="E787" s="4">
        <v>9835.4</v>
      </c>
      <c r="F787" s="4">
        <f t="shared" si="123"/>
        <v>9290</v>
      </c>
      <c r="G787" s="4">
        <f t="shared" si="124"/>
        <v>650.30000000000007</v>
      </c>
      <c r="H787" s="46">
        <f t="shared" si="125"/>
        <v>9940.2999999999993</v>
      </c>
      <c r="I787" s="4">
        <f t="shared" si="126"/>
        <v>92.9</v>
      </c>
    </row>
    <row r="788" spans="1:9" s="1" customFormat="1" x14ac:dyDescent="0.3">
      <c r="A788" s="237" t="s">
        <v>2466</v>
      </c>
      <c r="B788" s="3"/>
      <c r="C788" s="3" t="s">
        <v>2469</v>
      </c>
      <c r="D788" s="3" t="s">
        <v>474</v>
      </c>
      <c r="E788" s="235">
        <v>13312.2</v>
      </c>
      <c r="F788" s="4">
        <v>9340</v>
      </c>
      <c r="G788" s="4">
        <f t="shared" si="124"/>
        <v>653.80000000000007</v>
      </c>
      <c r="H788" s="46">
        <f t="shared" si="125"/>
        <v>9993.7999999999993</v>
      </c>
      <c r="I788" s="4">
        <f t="shared" si="126"/>
        <v>93.4</v>
      </c>
    </row>
    <row r="789" spans="1:9" s="1" customFormat="1" x14ac:dyDescent="0.3">
      <c r="A789" s="238"/>
      <c r="B789" s="3"/>
      <c r="C789" s="3" t="s">
        <v>2470</v>
      </c>
      <c r="D789" s="3" t="s">
        <v>541</v>
      </c>
      <c r="E789" s="236"/>
      <c r="F789" s="4">
        <v>3230</v>
      </c>
      <c r="G789" s="4">
        <f t="shared" si="124"/>
        <v>226.10000000000002</v>
      </c>
      <c r="H789" s="46">
        <f t="shared" si="125"/>
        <v>3456.1</v>
      </c>
      <c r="I789" s="4">
        <f t="shared" si="126"/>
        <v>32.299999999999997</v>
      </c>
    </row>
    <row r="790" spans="1:9" s="1" customFormat="1" x14ac:dyDescent="0.3">
      <c r="A790" s="3" t="s">
        <v>2471</v>
      </c>
      <c r="B790" s="3"/>
      <c r="C790" s="3" t="s">
        <v>2473</v>
      </c>
      <c r="D790" s="3" t="s">
        <v>610</v>
      </c>
      <c r="E790" s="4">
        <v>6093.6</v>
      </c>
      <c r="F790" s="4">
        <f t="shared" ref="F790:F806" si="127">(E790+12)/1.06</f>
        <v>5760</v>
      </c>
      <c r="G790" s="4">
        <f t="shared" si="124"/>
        <v>403.20000000000005</v>
      </c>
      <c r="H790" s="46">
        <f t="shared" si="125"/>
        <v>6163.2</v>
      </c>
      <c r="I790" s="4">
        <f t="shared" si="126"/>
        <v>57.6</v>
      </c>
    </row>
    <row r="791" spans="1:9" s="1" customFormat="1" x14ac:dyDescent="0.3">
      <c r="A791" s="3" t="s">
        <v>2471</v>
      </c>
      <c r="B791" s="3"/>
      <c r="C791" s="3" t="s">
        <v>2474</v>
      </c>
      <c r="D791" s="3" t="s">
        <v>2287</v>
      </c>
      <c r="E791" s="4">
        <v>44550.400000000001</v>
      </c>
      <c r="F791" s="4">
        <f t="shared" si="127"/>
        <v>42040</v>
      </c>
      <c r="G791" s="4">
        <f t="shared" si="124"/>
        <v>2942.8</v>
      </c>
      <c r="H791" s="46">
        <f t="shared" si="125"/>
        <v>44982.8</v>
      </c>
      <c r="I791" s="4">
        <f t="shared" si="126"/>
        <v>420.40000000000003</v>
      </c>
    </row>
    <row r="792" spans="1:9" s="1" customFormat="1" x14ac:dyDescent="0.3">
      <c r="A792" s="3" t="s">
        <v>2472</v>
      </c>
      <c r="B792" s="3"/>
      <c r="C792" s="3" t="s">
        <v>2475</v>
      </c>
      <c r="D792" s="3" t="s">
        <v>2365</v>
      </c>
      <c r="E792" s="4">
        <v>9570.4</v>
      </c>
      <c r="F792" s="4">
        <f t="shared" si="127"/>
        <v>9040</v>
      </c>
      <c r="G792" s="4">
        <f t="shared" si="124"/>
        <v>632.80000000000007</v>
      </c>
      <c r="H792" s="46">
        <f t="shared" si="125"/>
        <v>9672.7999999999993</v>
      </c>
      <c r="I792" s="4">
        <f t="shared" si="126"/>
        <v>90.4</v>
      </c>
    </row>
    <row r="793" spans="1:9" s="1" customFormat="1" x14ac:dyDescent="0.3">
      <c r="A793" s="3" t="s">
        <v>2472</v>
      </c>
      <c r="B793" s="3"/>
      <c r="C793" s="3" t="s">
        <v>2476</v>
      </c>
      <c r="D793" s="3" t="s">
        <v>2434</v>
      </c>
      <c r="E793" s="4">
        <v>2905.89</v>
      </c>
      <c r="F793" s="4">
        <f t="shared" si="127"/>
        <v>2752.7264150943392</v>
      </c>
      <c r="G793" s="4">
        <f t="shared" si="124"/>
        <v>192.69084905660375</v>
      </c>
      <c r="H793" s="46">
        <f t="shared" si="125"/>
        <v>2945.4172641509431</v>
      </c>
      <c r="I793" s="4">
        <f t="shared" si="126"/>
        <v>27.527264150943392</v>
      </c>
    </row>
    <row r="794" spans="1:9" s="1" customFormat="1" x14ac:dyDescent="0.3">
      <c r="A794" s="3" t="s">
        <v>2477</v>
      </c>
      <c r="B794" s="3"/>
      <c r="C794" s="3" t="s">
        <v>2478</v>
      </c>
      <c r="D794" s="3" t="s">
        <v>2014</v>
      </c>
      <c r="E794" s="4">
        <v>17456.8</v>
      </c>
      <c r="F794" s="4">
        <f t="shared" si="127"/>
        <v>16480</v>
      </c>
      <c r="G794" s="4">
        <f t="shared" si="124"/>
        <v>1153.6000000000001</v>
      </c>
      <c r="H794" s="46">
        <f t="shared" si="125"/>
        <v>17633.599999999999</v>
      </c>
      <c r="I794" s="4">
        <f t="shared" si="126"/>
        <v>164.8</v>
      </c>
    </row>
    <row r="795" spans="1:9" s="1" customFormat="1" x14ac:dyDescent="0.3">
      <c r="A795" s="3" t="s">
        <v>2477</v>
      </c>
      <c r="B795" s="3"/>
      <c r="C795" s="3" t="s">
        <v>2479</v>
      </c>
      <c r="D795" s="3" t="s">
        <v>644</v>
      </c>
      <c r="E795" s="4">
        <v>15720.56</v>
      </c>
      <c r="F795" s="4">
        <f t="shared" si="127"/>
        <v>14842.037735849055</v>
      </c>
      <c r="G795" s="4">
        <f t="shared" si="124"/>
        <v>1038.942641509434</v>
      </c>
      <c r="H795" s="46">
        <f t="shared" si="125"/>
        <v>15880.98037735849</v>
      </c>
      <c r="I795" s="4">
        <f t="shared" si="126"/>
        <v>148.42037735849055</v>
      </c>
    </row>
    <row r="796" spans="1:9" s="1" customFormat="1" x14ac:dyDescent="0.3">
      <c r="A796" s="3" t="s">
        <v>2482</v>
      </c>
      <c r="B796" s="3"/>
      <c r="C796" s="3" t="s">
        <v>2483</v>
      </c>
      <c r="D796" s="3" t="s">
        <v>2484</v>
      </c>
      <c r="E796" s="4">
        <v>59772</v>
      </c>
      <c r="F796" s="4">
        <f t="shared" si="127"/>
        <v>56400</v>
      </c>
      <c r="G796" s="4">
        <f t="shared" si="124"/>
        <v>3948.0000000000005</v>
      </c>
      <c r="H796" s="46">
        <f t="shared" si="125"/>
        <v>60348</v>
      </c>
      <c r="I796" s="4">
        <f t="shared" si="126"/>
        <v>564</v>
      </c>
    </row>
    <row r="797" spans="1:9" s="1" customFormat="1" x14ac:dyDescent="0.3">
      <c r="A797" s="3" t="s">
        <v>2485</v>
      </c>
      <c r="B797" s="3"/>
      <c r="C797" s="3" t="s">
        <v>2487</v>
      </c>
      <c r="D797" s="3" t="s">
        <v>2486</v>
      </c>
      <c r="E797" s="4">
        <v>11875.87</v>
      </c>
      <c r="F797" s="4">
        <f t="shared" si="127"/>
        <v>11214.971698113208</v>
      </c>
      <c r="G797" s="4">
        <f t="shared" si="124"/>
        <v>785.04801886792461</v>
      </c>
      <c r="H797" s="46">
        <f t="shared" si="125"/>
        <v>12000.019716981133</v>
      </c>
      <c r="I797" s="4">
        <f t="shared" si="126"/>
        <v>112.14971698113209</v>
      </c>
    </row>
    <row r="798" spans="1:9" s="1" customFormat="1" x14ac:dyDescent="0.3">
      <c r="A798" s="3" t="s">
        <v>2488</v>
      </c>
      <c r="B798" s="3"/>
      <c r="C798" s="3" t="s">
        <v>2489</v>
      </c>
      <c r="D798" s="3" t="s">
        <v>769</v>
      </c>
      <c r="E798" s="4">
        <v>17827.8</v>
      </c>
      <c r="F798" s="4">
        <f t="shared" si="127"/>
        <v>16830</v>
      </c>
      <c r="G798" s="4">
        <f t="shared" si="124"/>
        <v>1178.1000000000001</v>
      </c>
      <c r="H798" s="46">
        <f t="shared" si="125"/>
        <v>18008.099999999999</v>
      </c>
      <c r="I798" s="4">
        <f t="shared" si="126"/>
        <v>168.3</v>
      </c>
    </row>
    <row r="799" spans="1:9" s="1" customFormat="1" x14ac:dyDescent="0.3">
      <c r="A799" s="3" t="s">
        <v>2488</v>
      </c>
      <c r="B799" s="3"/>
      <c r="C799" s="3" t="s">
        <v>2490</v>
      </c>
      <c r="D799" s="3" t="s">
        <v>290</v>
      </c>
      <c r="E799" s="4">
        <v>20901.8</v>
      </c>
      <c r="F799" s="4">
        <f t="shared" si="127"/>
        <v>19730</v>
      </c>
      <c r="G799" s="4">
        <f t="shared" si="124"/>
        <v>1381.1000000000001</v>
      </c>
      <c r="H799" s="46">
        <f t="shared" si="125"/>
        <v>21111.1</v>
      </c>
      <c r="I799" s="4">
        <f t="shared" si="126"/>
        <v>197.3</v>
      </c>
    </row>
    <row r="800" spans="1:9" s="1" customFormat="1" x14ac:dyDescent="0.3">
      <c r="A800" s="3" t="s">
        <v>2488</v>
      </c>
      <c r="B800" s="3"/>
      <c r="C800" s="3" t="s">
        <v>2491</v>
      </c>
      <c r="D800" s="3" t="s">
        <v>292</v>
      </c>
      <c r="E800" s="4">
        <v>35487.4</v>
      </c>
      <c r="F800" s="4">
        <f t="shared" si="127"/>
        <v>33490</v>
      </c>
      <c r="G800" s="4">
        <f t="shared" si="124"/>
        <v>2344.3000000000002</v>
      </c>
      <c r="H800" s="46">
        <f t="shared" si="125"/>
        <v>35834.300000000003</v>
      </c>
      <c r="I800" s="4">
        <f t="shared" si="126"/>
        <v>334.90000000000003</v>
      </c>
    </row>
    <row r="801" spans="1:11" x14ac:dyDescent="0.3">
      <c r="A801" s="3" t="s">
        <v>2488</v>
      </c>
      <c r="C801" s="3" t="s">
        <v>2492</v>
      </c>
      <c r="D801" s="3" t="s">
        <v>193</v>
      </c>
      <c r="E801" s="4">
        <v>44137</v>
      </c>
      <c r="F801" s="4">
        <f t="shared" si="127"/>
        <v>41650</v>
      </c>
      <c r="G801" s="4">
        <f t="shared" si="124"/>
        <v>2915.5000000000005</v>
      </c>
      <c r="H801" s="46">
        <f t="shared" si="125"/>
        <v>44565.5</v>
      </c>
      <c r="I801" s="4">
        <f t="shared" si="126"/>
        <v>416.5</v>
      </c>
    </row>
    <row r="802" spans="1:11" x14ac:dyDescent="0.3">
      <c r="A802" s="3" t="s">
        <v>2495</v>
      </c>
      <c r="C802" s="3" t="s">
        <v>2496</v>
      </c>
      <c r="D802" s="3" t="s">
        <v>2497</v>
      </c>
      <c r="E802" s="4">
        <v>362.5</v>
      </c>
      <c r="F802" s="4">
        <f t="shared" si="127"/>
        <v>353.30188679245282</v>
      </c>
      <c r="G802" s="4">
        <f t="shared" si="124"/>
        <v>24.731132075471699</v>
      </c>
      <c r="H802" s="46">
        <f t="shared" si="125"/>
        <v>378.03301886792451</v>
      </c>
      <c r="I802" s="4">
        <f t="shared" si="126"/>
        <v>3.5330188679245285</v>
      </c>
    </row>
    <row r="803" spans="1:11" x14ac:dyDescent="0.3">
      <c r="A803" s="3" t="s">
        <v>2495</v>
      </c>
      <c r="C803" s="3" t="s">
        <v>2498</v>
      </c>
      <c r="D803" s="3" t="s">
        <v>1144</v>
      </c>
      <c r="E803" s="4">
        <v>32827.86</v>
      </c>
      <c r="F803" s="4">
        <f t="shared" si="127"/>
        <v>30981</v>
      </c>
      <c r="G803" s="4">
        <f t="shared" si="124"/>
        <v>2168.67</v>
      </c>
      <c r="H803" s="46">
        <f t="shared" si="125"/>
        <v>33149.67</v>
      </c>
      <c r="I803" s="4">
        <f t="shared" si="126"/>
        <v>309.81</v>
      </c>
    </row>
    <row r="804" spans="1:11" x14ac:dyDescent="0.3">
      <c r="A804" s="3" t="s">
        <v>2495</v>
      </c>
      <c r="C804" s="3" t="s">
        <v>2499</v>
      </c>
      <c r="D804" s="3" t="s">
        <v>1144</v>
      </c>
      <c r="E804" s="4">
        <v>5712</v>
      </c>
      <c r="F804" s="4">
        <f t="shared" si="127"/>
        <v>5400</v>
      </c>
      <c r="G804" s="4">
        <f t="shared" si="124"/>
        <v>378.00000000000006</v>
      </c>
      <c r="H804" s="46">
        <f t="shared" si="125"/>
        <v>5778</v>
      </c>
      <c r="I804" s="4">
        <f t="shared" si="126"/>
        <v>54</v>
      </c>
    </row>
    <row r="805" spans="1:11" x14ac:dyDescent="0.3">
      <c r="A805" s="3" t="s">
        <v>2495</v>
      </c>
      <c r="C805" s="3" t="s">
        <v>2500</v>
      </c>
      <c r="D805" s="3" t="s">
        <v>1186</v>
      </c>
      <c r="E805" s="4">
        <v>13460.9</v>
      </c>
      <c r="F805" s="4">
        <f t="shared" si="127"/>
        <v>12710.283018867924</v>
      </c>
      <c r="G805" s="4">
        <f t="shared" si="124"/>
        <v>889.71981132075473</v>
      </c>
      <c r="H805" s="46">
        <f t="shared" si="125"/>
        <v>13600.002830188678</v>
      </c>
      <c r="I805" s="4">
        <f t="shared" si="126"/>
        <v>127.10283018867923</v>
      </c>
    </row>
    <row r="806" spans="1:11" x14ac:dyDescent="0.3">
      <c r="A806" s="3" t="s">
        <v>2495</v>
      </c>
      <c r="C806" s="3" t="s">
        <v>2501</v>
      </c>
      <c r="D806" s="3" t="s">
        <v>1286</v>
      </c>
      <c r="E806" s="4">
        <v>5466.32</v>
      </c>
      <c r="F806" s="4">
        <f t="shared" si="127"/>
        <v>5168.2264150943392</v>
      </c>
      <c r="G806" s="4">
        <f t="shared" si="124"/>
        <v>361.77584905660376</v>
      </c>
      <c r="H806" s="46">
        <f t="shared" si="125"/>
        <v>5530.0022641509431</v>
      </c>
      <c r="I806" s="4">
        <f t="shared" si="126"/>
        <v>51.682264150943396</v>
      </c>
    </row>
    <row r="807" spans="1:11" x14ac:dyDescent="0.3">
      <c r="A807" s="237" t="s">
        <v>2522</v>
      </c>
      <c r="C807" s="3" t="s">
        <v>2526</v>
      </c>
      <c r="D807" s="3" t="s">
        <v>227</v>
      </c>
      <c r="E807" s="235">
        <v>34264.160000000003</v>
      </c>
      <c r="F807" s="4">
        <v>26671</v>
      </c>
      <c r="G807" s="4">
        <f t="shared" si="124"/>
        <v>1866.9700000000003</v>
      </c>
      <c r="H807" s="46">
        <f t="shared" si="125"/>
        <v>28537.97</v>
      </c>
      <c r="I807" s="4">
        <f t="shared" si="126"/>
        <v>266.70999999999998</v>
      </c>
    </row>
    <row r="808" spans="1:11" x14ac:dyDescent="0.3">
      <c r="A808" s="238"/>
      <c r="C808" s="3" t="s">
        <v>2527</v>
      </c>
      <c r="D808" s="3" t="s">
        <v>1106</v>
      </c>
      <c r="E808" s="236"/>
      <c r="F808" s="4">
        <v>5665</v>
      </c>
      <c r="G808" s="4">
        <f t="shared" ref="G808:G824" si="128">F808*7%</f>
        <v>396.55</v>
      </c>
      <c r="H808" s="46">
        <f t="shared" ref="H808:H824" si="129">F808+G808</f>
        <v>6061.55</v>
      </c>
      <c r="I808" s="4">
        <f t="shared" ref="I808:I824" si="130">F808*1%</f>
        <v>56.65</v>
      </c>
    </row>
    <row r="809" spans="1:11" x14ac:dyDescent="0.3">
      <c r="A809" s="3" t="s">
        <v>2522</v>
      </c>
      <c r="C809" s="3" t="s">
        <v>2528</v>
      </c>
      <c r="D809" s="3" t="s">
        <v>250</v>
      </c>
      <c r="E809" s="4">
        <v>6242</v>
      </c>
      <c r="F809" s="4">
        <f t="shared" ref="F809:F822" si="131">(E809+12)/1.06</f>
        <v>5900</v>
      </c>
      <c r="G809" s="4">
        <f t="shared" si="128"/>
        <v>413.00000000000006</v>
      </c>
      <c r="H809" s="46">
        <f t="shared" si="129"/>
        <v>6313</v>
      </c>
      <c r="I809" s="4">
        <f t="shared" si="130"/>
        <v>59</v>
      </c>
    </row>
    <row r="810" spans="1:11" x14ac:dyDescent="0.3">
      <c r="A810" s="3" t="s">
        <v>2522</v>
      </c>
      <c r="C810" s="3" t="s">
        <v>2529</v>
      </c>
      <c r="D810" s="3" t="s">
        <v>556</v>
      </c>
      <c r="E810" s="4">
        <v>63482.79</v>
      </c>
      <c r="F810" s="4">
        <f t="shared" si="131"/>
        <v>59900.745283018863</v>
      </c>
      <c r="G810" s="4">
        <f t="shared" si="128"/>
        <v>4193.0521698113207</v>
      </c>
      <c r="H810" s="46">
        <f t="shared" si="129"/>
        <v>64093.797452830186</v>
      </c>
      <c r="I810" s="4">
        <f t="shared" si="130"/>
        <v>599.00745283018864</v>
      </c>
    </row>
    <row r="811" spans="1:11" x14ac:dyDescent="0.3">
      <c r="A811" s="3" t="s">
        <v>2522</v>
      </c>
      <c r="C811" s="3" t="s">
        <v>2530</v>
      </c>
      <c r="D811" s="3" t="s">
        <v>800</v>
      </c>
      <c r="E811" s="4">
        <v>27839.5</v>
      </c>
      <c r="F811" s="4">
        <f t="shared" si="131"/>
        <v>26275</v>
      </c>
      <c r="G811" s="4">
        <f t="shared" si="128"/>
        <v>1839.2500000000002</v>
      </c>
      <c r="H811" s="46">
        <f t="shared" si="129"/>
        <v>28114.25</v>
      </c>
      <c r="I811" s="4">
        <f t="shared" si="130"/>
        <v>262.75</v>
      </c>
    </row>
    <row r="812" spans="1:11" x14ac:dyDescent="0.3">
      <c r="A812" s="3" t="s">
        <v>2522</v>
      </c>
      <c r="C812" s="3" t="s">
        <v>2531</v>
      </c>
      <c r="D812" s="3" t="s">
        <v>1994</v>
      </c>
      <c r="E812" s="4">
        <v>14213.79</v>
      </c>
      <c r="F812" s="4">
        <f t="shared" si="131"/>
        <v>13420.556603773584</v>
      </c>
      <c r="G812" s="4">
        <f t="shared" si="128"/>
        <v>939.43896226415097</v>
      </c>
      <c r="H812" s="46">
        <f t="shared" si="129"/>
        <v>14359.995566037735</v>
      </c>
      <c r="I812" s="4">
        <f t="shared" si="130"/>
        <v>134.20556603773585</v>
      </c>
    </row>
    <row r="813" spans="1:11" x14ac:dyDescent="0.3">
      <c r="A813" s="3" t="s">
        <v>2522</v>
      </c>
      <c r="C813" s="3" t="s">
        <v>2532</v>
      </c>
      <c r="D813" s="3" t="s">
        <v>1144</v>
      </c>
      <c r="E813" s="4">
        <v>13659.03</v>
      </c>
      <c r="F813" s="4">
        <f t="shared" si="131"/>
        <v>12897.198113207547</v>
      </c>
      <c r="G813" s="4">
        <f t="shared" si="128"/>
        <v>902.80386792452839</v>
      </c>
      <c r="H813" s="46">
        <f t="shared" si="129"/>
        <v>13800.001981132076</v>
      </c>
      <c r="I813" s="4">
        <f t="shared" si="130"/>
        <v>128.97198113207548</v>
      </c>
    </row>
    <row r="814" spans="1:11" x14ac:dyDescent="0.3">
      <c r="A814" s="3" t="s">
        <v>2522</v>
      </c>
      <c r="C814" s="3" t="s">
        <v>2525</v>
      </c>
      <c r="D814" s="3" t="s">
        <v>1296</v>
      </c>
      <c r="E814" s="4">
        <v>22363.77</v>
      </c>
      <c r="F814" s="4">
        <f t="shared" si="131"/>
        <v>21109.216981132075</v>
      </c>
      <c r="G814" s="4">
        <f t="shared" si="128"/>
        <v>1477.6451886792454</v>
      </c>
      <c r="H814" s="46">
        <f t="shared" si="129"/>
        <v>22586.86216981132</v>
      </c>
      <c r="I814" s="4">
        <f t="shared" si="130"/>
        <v>211.09216981132076</v>
      </c>
      <c r="K814" s="73">
        <f>SUM(E807:E814)</f>
        <v>182065.04</v>
      </c>
    </row>
    <row r="815" spans="1:11" x14ac:dyDescent="0.3">
      <c r="A815" s="3" t="s">
        <v>2533</v>
      </c>
      <c r="C815" s="3" t="s">
        <v>2534</v>
      </c>
      <c r="D815" s="3" t="s">
        <v>1050</v>
      </c>
      <c r="E815" s="4">
        <v>5466.32</v>
      </c>
      <c r="F815" s="4">
        <f t="shared" si="131"/>
        <v>5168.2264150943392</v>
      </c>
      <c r="G815" s="4">
        <f t="shared" si="128"/>
        <v>361.77584905660376</v>
      </c>
      <c r="H815" s="46">
        <f t="shared" si="129"/>
        <v>5530.0022641509431</v>
      </c>
      <c r="I815" s="4">
        <f t="shared" si="130"/>
        <v>51.682264150943396</v>
      </c>
    </row>
    <row r="816" spans="1:11" x14ac:dyDescent="0.3">
      <c r="A816" s="3" t="s">
        <v>2548</v>
      </c>
      <c r="D816" s="3" t="s">
        <v>2440</v>
      </c>
      <c r="E816" s="4">
        <v>2090.71</v>
      </c>
      <c r="F816" s="4">
        <f t="shared" si="131"/>
        <v>1983.6886792452829</v>
      </c>
      <c r="G816" s="4">
        <f t="shared" si="128"/>
        <v>138.85820754716983</v>
      </c>
      <c r="H816" s="46">
        <f t="shared" si="129"/>
        <v>2122.5468867924528</v>
      </c>
      <c r="I816" s="4">
        <f t="shared" si="130"/>
        <v>19.83688679245283</v>
      </c>
    </row>
    <row r="817" spans="1:13" x14ac:dyDescent="0.3">
      <c r="A817" s="3" t="s">
        <v>2535</v>
      </c>
      <c r="C817" s="3" t="s">
        <v>2536</v>
      </c>
      <c r="D817" s="3" t="s">
        <v>1994</v>
      </c>
      <c r="E817" s="4">
        <v>10606.02</v>
      </c>
      <c r="F817" s="4">
        <f t="shared" si="131"/>
        <v>10017</v>
      </c>
      <c r="G817" s="4">
        <f t="shared" si="128"/>
        <v>701.19</v>
      </c>
      <c r="H817" s="46">
        <f t="shared" si="129"/>
        <v>10718.19</v>
      </c>
      <c r="I817" s="4">
        <f t="shared" si="130"/>
        <v>100.17</v>
      </c>
    </row>
    <row r="818" spans="1:13" x14ac:dyDescent="0.3">
      <c r="A818" s="3" t="s">
        <v>2535</v>
      </c>
      <c r="C818" s="3" t="s">
        <v>2537</v>
      </c>
      <c r="D818" s="3" t="s">
        <v>722</v>
      </c>
      <c r="E818" s="4">
        <v>6422.2</v>
      </c>
      <c r="F818" s="4">
        <f t="shared" si="131"/>
        <v>6069.9999999999991</v>
      </c>
      <c r="G818" s="4">
        <f t="shared" si="128"/>
        <v>424.9</v>
      </c>
      <c r="H818" s="46">
        <f t="shared" si="129"/>
        <v>6494.8999999999987</v>
      </c>
      <c r="I818" s="4">
        <f t="shared" si="130"/>
        <v>60.699999999999989</v>
      </c>
    </row>
    <row r="819" spans="1:13" x14ac:dyDescent="0.3">
      <c r="A819" s="3" t="s">
        <v>2535</v>
      </c>
      <c r="C819" s="3" t="s">
        <v>2538</v>
      </c>
      <c r="D819" s="3" t="s">
        <v>181</v>
      </c>
      <c r="E819" s="4">
        <v>19018.419999999998</v>
      </c>
      <c r="F819" s="4">
        <f t="shared" si="131"/>
        <v>17953.226415094337</v>
      </c>
      <c r="G819" s="4">
        <f t="shared" si="128"/>
        <v>1256.7258490566037</v>
      </c>
      <c r="H819" s="46">
        <f t="shared" si="129"/>
        <v>19209.952264150939</v>
      </c>
      <c r="I819" s="4">
        <f t="shared" si="130"/>
        <v>179.53226415094338</v>
      </c>
    </row>
    <row r="820" spans="1:13" x14ac:dyDescent="0.3">
      <c r="A820" s="3" t="s">
        <v>2555</v>
      </c>
      <c r="C820" s="3" t="s">
        <v>2559</v>
      </c>
      <c r="D820" s="3" t="s">
        <v>2102</v>
      </c>
      <c r="E820" s="4">
        <v>15495.8</v>
      </c>
      <c r="F820" s="4">
        <f t="shared" si="131"/>
        <v>14629.999999999998</v>
      </c>
      <c r="G820" s="4">
        <f t="shared" si="128"/>
        <v>1024.0999999999999</v>
      </c>
      <c r="H820" s="46">
        <f t="shared" si="129"/>
        <v>15654.099999999999</v>
      </c>
      <c r="I820" s="4">
        <f t="shared" si="130"/>
        <v>146.29999999999998</v>
      </c>
    </row>
    <row r="821" spans="1:13" x14ac:dyDescent="0.3">
      <c r="A821" s="3" t="s">
        <v>2555</v>
      </c>
      <c r="C821" s="3" t="s">
        <v>2560</v>
      </c>
      <c r="D821" s="3" t="s">
        <v>674</v>
      </c>
      <c r="E821" s="4">
        <v>17656.32</v>
      </c>
      <c r="F821" s="4">
        <f t="shared" si="131"/>
        <v>16668.226415094337</v>
      </c>
      <c r="G821" s="4">
        <f t="shared" si="128"/>
        <v>1166.7758490566036</v>
      </c>
      <c r="H821" s="46">
        <f t="shared" si="129"/>
        <v>17835.002264150942</v>
      </c>
      <c r="I821" s="4">
        <f t="shared" si="130"/>
        <v>166.68226415094338</v>
      </c>
    </row>
    <row r="822" spans="1:13" x14ac:dyDescent="0.3">
      <c r="A822" s="3" t="s">
        <v>2564</v>
      </c>
      <c r="D822" s="3" t="s">
        <v>973</v>
      </c>
      <c r="E822" s="4">
        <v>12625.51</v>
      </c>
      <c r="F822" s="4">
        <f t="shared" si="131"/>
        <v>11922.179245283018</v>
      </c>
      <c r="G822" s="4">
        <f t="shared" si="128"/>
        <v>834.55254716981131</v>
      </c>
      <c r="H822" s="46">
        <f t="shared" si="129"/>
        <v>12756.731792452829</v>
      </c>
      <c r="I822" s="4">
        <f t="shared" si="130"/>
        <v>119.22179245283019</v>
      </c>
    </row>
    <row r="823" spans="1:13" x14ac:dyDescent="0.3">
      <c r="A823" s="237" t="s">
        <v>2563</v>
      </c>
      <c r="C823" s="3" t="s">
        <v>2565</v>
      </c>
      <c r="D823" s="3" t="s">
        <v>1463</v>
      </c>
      <c r="E823" s="235">
        <v>36298.300000000003</v>
      </c>
      <c r="F823" s="4">
        <v>5000</v>
      </c>
      <c r="G823" s="4">
        <f t="shared" si="128"/>
        <v>350.00000000000006</v>
      </c>
      <c r="H823" s="46">
        <f t="shared" si="129"/>
        <v>5350</v>
      </c>
      <c r="I823" s="4">
        <f t="shared" si="130"/>
        <v>50</v>
      </c>
    </row>
    <row r="824" spans="1:13" x14ac:dyDescent="0.3">
      <c r="A824" s="238"/>
      <c r="C824" s="3" t="s">
        <v>2566</v>
      </c>
      <c r="D824" s="3" t="s">
        <v>1463</v>
      </c>
      <c r="E824" s="236"/>
      <c r="F824" s="4">
        <v>29255</v>
      </c>
      <c r="G824" s="4">
        <f t="shared" si="128"/>
        <v>2047.8500000000001</v>
      </c>
      <c r="H824" s="46">
        <f t="shared" si="129"/>
        <v>31302.85</v>
      </c>
      <c r="I824" s="4">
        <f t="shared" si="130"/>
        <v>292.55</v>
      </c>
    </row>
    <row r="825" spans="1:13" x14ac:dyDescent="0.3">
      <c r="A825" s="3" t="s">
        <v>2569</v>
      </c>
      <c r="D825" s="3" t="s">
        <v>2571</v>
      </c>
      <c r="E825" s="172">
        <v>-50000</v>
      </c>
      <c r="F825" s="172"/>
      <c r="G825" s="172"/>
      <c r="H825" s="172"/>
      <c r="I825" s="172"/>
      <c r="J825" s="271" t="s">
        <v>2570</v>
      </c>
      <c r="K825" s="272"/>
      <c r="L825" s="272"/>
      <c r="M825" s="272"/>
    </row>
    <row r="826" spans="1:13" x14ac:dyDescent="0.3">
      <c r="E826" s="172">
        <v>-80000</v>
      </c>
      <c r="F826" s="172"/>
      <c r="G826" s="172"/>
      <c r="H826" s="172"/>
      <c r="I826" s="172"/>
      <c r="J826" s="271"/>
      <c r="K826" s="272"/>
      <c r="L826" s="272"/>
      <c r="M826" s="272"/>
    </row>
    <row r="827" spans="1:13" x14ac:dyDescent="0.3">
      <c r="D827" s="3" t="s">
        <v>2574</v>
      </c>
      <c r="E827" s="172">
        <v>-70000</v>
      </c>
      <c r="F827" s="172"/>
      <c r="G827" s="172"/>
      <c r="H827" s="172"/>
      <c r="I827" s="172"/>
      <c r="J827" s="271"/>
      <c r="K827" s="272"/>
      <c r="L827" s="272"/>
      <c r="M827" s="272"/>
    </row>
    <row r="828" spans="1:13" x14ac:dyDescent="0.3">
      <c r="D828" s="3" t="s">
        <v>2576</v>
      </c>
      <c r="E828" s="172">
        <v>-170000</v>
      </c>
      <c r="F828" s="172"/>
      <c r="G828" s="172"/>
      <c r="H828" s="172"/>
      <c r="I828" s="172"/>
      <c r="J828" s="173"/>
      <c r="K828" s="17"/>
      <c r="L828" s="17"/>
      <c r="M828" s="17"/>
    </row>
    <row r="829" spans="1:13" x14ac:dyDescent="0.3">
      <c r="A829" s="163" t="s">
        <v>2578</v>
      </c>
      <c r="B829" s="163"/>
      <c r="C829" s="163"/>
      <c r="D829" s="163" t="s">
        <v>2579</v>
      </c>
      <c r="E829" s="164">
        <v>350000</v>
      </c>
      <c r="F829" s="164" t="s">
        <v>2580</v>
      </c>
      <c r="G829" s="164"/>
      <c r="H829" s="164"/>
      <c r="I829" s="164"/>
      <c r="J829" s="167"/>
      <c r="K829" s="168"/>
      <c r="L829" s="168"/>
      <c r="M829" s="168"/>
    </row>
    <row r="830" spans="1:13" x14ac:dyDescent="0.3">
      <c r="A830" s="3" t="s">
        <v>2572</v>
      </c>
      <c r="C830" s="3" t="s">
        <v>2573</v>
      </c>
      <c r="D830" s="3" t="s">
        <v>178</v>
      </c>
      <c r="E830" s="4">
        <v>10623.22</v>
      </c>
      <c r="F830" s="4">
        <f>(E830+12)/1.06</f>
        <v>10033.226415094339</v>
      </c>
      <c r="G830" s="4">
        <f t="shared" ref="G830:G876" si="132">F830*7%</f>
        <v>702.32584905660383</v>
      </c>
      <c r="H830" s="46">
        <f t="shared" ref="H830:H876" si="133">F830+G830</f>
        <v>10735.552264150943</v>
      </c>
      <c r="I830" s="4">
        <f t="shared" ref="I830:I876" si="134">F830*1%</f>
        <v>100.33226415094339</v>
      </c>
    </row>
    <row r="831" spans="1:13" x14ac:dyDescent="0.3">
      <c r="A831" s="237" t="s">
        <v>2588</v>
      </c>
      <c r="C831" s="3" t="s">
        <v>2589</v>
      </c>
      <c r="D831" s="3" t="s">
        <v>475</v>
      </c>
      <c r="E831" s="235">
        <v>58440.639999999999</v>
      </c>
      <c r="F831" s="4">
        <v>33094</v>
      </c>
      <c r="G831" s="4">
        <f t="shared" si="132"/>
        <v>2316.5800000000004</v>
      </c>
      <c r="H831" s="46">
        <f t="shared" si="133"/>
        <v>35410.58</v>
      </c>
      <c r="I831" s="4">
        <f t="shared" si="134"/>
        <v>330.94</v>
      </c>
    </row>
    <row r="832" spans="1:13" x14ac:dyDescent="0.3">
      <c r="A832" s="238"/>
      <c r="C832" s="3" t="s">
        <v>2590</v>
      </c>
      <c r="D832" s="3" t="s">
        <v>1045</v>
      </c>
      <c r="E832" s="236"/>
      <c r="F832" s="4">
        <v>22050</v>
      </c>
      <c r="G832" s="4">
        <f t="shared" si="132"/>
        <v>1543.5000000000002</v>
      </c>
      <c r="H832" s="46">
        <f t="shared" si="133"/>
        <v>23593.5</v>
      </c>
      <c r="I832" s="4">
        <f t="shared" si="134"/>
        <v>220.5</v>
      </c>
    </row>
    <row r="833" spans="1:9" s="1" customFormat="1" x14ac:dyDescent="0.3">
      <c r="A833" s="3" t="s">
        <v>2591</v>
      </c>
      <c r="B833" s="3"/>
      <c r="C833" s="3" t="s">
        <v>2592</v>
      </c>
      <c r="D833" s="3" t="s">
        <v>2100</v>
      </c>
      <c r="E833" s="4">
        <v>7286.1</v>
      </c>
      <c r="F833" s="4">
        <f t="shared" ref="F833:F838" si="135">(E833+12)/1.06</f>
        <v>6885</v>
      </c>
      <c r="G833" s="4">
        <f t="shared" si="132"/>
        <v>481.95000000000005</v>
      </c>
      <c r="H833" s="46">
        <f t="shared" si="133"/>
        <v>7366.95</v>
      </c>
      <c r="I833" s="4">
        <f t="shared" si="134"/>
        <v>68.850000000000009</v>
      </c>
    </row>
    <row r="834" spans="1:9" s="1" customFormat="1" x14ac:dyDescent="0.3">
      <c r="A834" s="3" t="s">
        <v>2593</v>
      </c>
      <c r="B834" s="3"/>
      <c r="C834" s="3" t="s">
        <v>2594</v>
      </c>
      <c r="D834" s="3" t="s">
        <v>2595</v>
      </c>
      <c r="E834" s="4">
        <v>5171.3999999999996</v>
      </c>
      <c r="F834" s="4">
        <f t="shared" si="135"/>
        <v>4889.9999999999991</v>
      </c>
      <c r="G834" s="4">
        <f t="shared" si="132"/>
        <v>342.29999999999995</v>
      </c>
      <c r="H834" s="46">
        <f t="shared" si="133"/>
        <v>5232.2999999999993</v>
      </c>
      <c r="I834" s="4">
        <f t="shared" si="134"/>
        <v>48.899999999999991</v>
      </c>
    </row>
    <row r="835" spans="1:9" s="1" customFormat="1" x14ac:dyDescent="0.3">
      <c r="A835" s="3" t="s">
        <v>2598</v>
      </c>
      <c r="B835" s="3"/>
      <c r="C835" s="3" t="s">
        <v>2601</v>
      </c>
      <c r="D835" s="3" t="s">
        <v>248</v>
      </c>
      <c r="E835" s="4">
        <v>9819.5</v>
      </c>
      <c r="F835" s="4">
        <f t="shared" si="135"/>
        <v>9275</v>
      </c>
      <c r="G835" s="4">
        <f t="shared" si="132"/>
        <v>649.25000000000011</v>
      </c>
      <c r="H835" s="46">
        <f t="shared" si="133"/>
        <v>9924.25</v>
      </c>
      <c r="I835" s="4">
        <f t="shared" si="134"/>
        <v>92.75</v>
      </c>
    </row>
    <row r="836" spans="1:9" s="1" customFormat="1" x14ac:dyDescent="0.3">
      <c r="A836" s="3" t="s">
        <v>2607</v>
      </c>
      <c r="B836" s="3"/>
      <c r="C836" s="3" t="s">
        <v>2608</v>
      </c>
      <c r="D836" s="3" t="s">
        <v>176</v>
      </c>
      <c r="E836" s="4">
        <v>14939.3</v>
      </c>
      <c r="F836" s="4">
        <f t="shared" si="135"/>
        <v>14104.999999999998</v>
      </c>
      <c r="G836" s="4">
        <f t="shared" si="132"/>
        <v>987.35</v>
      </c>
      <c r="H836" s="46">
        <f t="shared" si="133"/>
        <v>15092.349999999999</v>
      </c>
      <c r="I836" s="4">
        <f t="shared" si="134"/>
        <v>141.04999999999998</v>
      </c>
    </row>
    <row r="837" spans="1:9" s="1" customFormat="1" x14ac:dyDescent="0.3">
      <c r="A837" s="3" t="s">
        <v>2609</v>
      </c>
      <c r="B837" s="3"/>
      <c r="C837" s="3"/>
      <c r="D837" s="3" t="s">
        <v>1530</v>
      </c>
      <c r="E837" s="4">
        <v>104053.96</v>
      </c>
      <c r="F837" s="4">
        <f t="shared" si="135"/>
        <v>98175.433962264156</v>
      </c>
      <c r="G837" s="4">
        <f t="shared" si="132"/>
        <v>6872.2803773584919</v>
      </c>
      <c r="H837" s="46">
        <f t="shared" si="133"/>
        <v>105047.71433962265</v>
      </c>
      <c r="I837" s="4">
        <f t="shared" si="134"/>
        <v>981.75433962264162</v>
      </c>
    </row>
    <row r="838" spans="1:9" s="1" customFormat="1" x14ac:dyDescent="0.3">
      <c r="A838" s="3" t="s">
        <v>2609</v>
      </c>
      <c r="B838" s="3"/>
      <c r="C838" s="3" t="s">
        <v>2616</v>
      </c>
      <c r="D838" s="3" t="s">
        <v>950</v>
      </c>
      <c r="E838" s="4">
        <v>5466.32</v>
      </c>
      <c r="F838" s="4">
        <f t="shared" si="135"/>
        <v>5168.2264150943392</v>
      </c>
      <c r="G838" s="4">
        <f t="shared" si="132"/>
        <v>361.77584905660376</v>
      </c>
      <c r="H838" s="46">
        <f t="shared" si="133"/>
        <v>5530.0022641509431</v>
      </c>
      <c r="I838" s="4">
        <f t="shared" si="134"/>
        <v>51.682264150943396</v>
      </c>
    </row>
    <row r="839" spans="1:9" s="1" customFormat="1" x14ac:dyDescent="0.3">
      <c r="A839" s="237" t="s">
        <v>2610</v>
      </c>
      <c r="B839" s="3"/>
      <c r="C839" s="3" t="s">
        <v>2611</v>
      </c>
      <c r="D839" s="3" t="s">
        <v>704</v>
      </c>
      <c r="E839" s="235">
        <v>33929.199999999997</v>
      </c>
      <c r="F839" s="4">
        <v>16590</v>
      </c>
      <c r="G839" s="4">
        <f t="shared" si="132"/>
        <v>1161.3000000000002</v>
      </c>
      <c r="H839" s="46">
        <f t="shared" si="133"/>
        <v>17751.3</v>
      </c>
      <c r="I839" s="4">
        <f t="shared" si="134"/>
        <v>165.9</v>
      </c>
    </row>
    <row r="840" spans="1:9" s="1" customFormat="1" x14ac:dyDescent="0.3">
      <c r="A840" s="238"/>
      <c r="B840" s="3"/>
      <c r="C840" s="3" t="s">
        <v>2612</v>
      </c>
      <c r="D840" s="3" t="s">
        <v>638</v>
      </c>
      <c r="E840" s="236"/>
      <c r="F840" s="4">
        <v>15430</v>
      </c>
      <c r="G840" s="4">
        <f t="shared" si="132"/>
        <v>1080.1000000000001</v>
      </c>
      <c r="H840" s="46">
        <f t="shared" si="133"/>
        <v>16510.099999999999</v>
      </c>
      <c r="I840" s="4">
        <f t="shared" si="134"/>
        <v>154.30000000000001</v>
      </c>
    </row>
    <row r="841" spans="1:9" s="1" customFormat="1" x14ac:dyDescent="0.3">
      <c r="A841" s="3" t="s">
        <v>2613</v>
      </c>
      <c r="B841" s="3"/>
      <c r="C841" s="3" t="s">
        <v>2615</v>
      </c>
      <c r="D841" s="3" t="s">
        <v>864</v>
      </c>
      <c r="E841" s="4">
        <v>3752.49</v>
      </c>
      <c r="F841" s="4">
        <f t="shared" ref="F841:F874" si="136">(E841+12)/1.06</f>
        <v>3551.4056603773579</v>
      </c>
      <c r="G841" s="4">
        <f t="shared" si="132"/>
        <v>248.59839622641508</v>
      </c>
      <c r="H841" s="46">
        <f t="shared" si="133"/>
        <v>3800.0040566037728</v>
      </c>
      <c r="I841" s="4">
        <f t="shared" si="134"/>
        <v>35.514056603773582</v>
      </c>
    </row>
    <row r="842" spans="1:9" s="1" customFormat="1" x14ac:dyDescent="0.3">
      <c r="A842" s="3" t="s">
        <v>2620</v>
      </c>
      <c r="B842" s="3"/>
      <c r="C842" s="3"/>
      <c r="D842" s="3" t="s">
        <v>973</v>
      </c>
      <c r="E842" s="4">
        <v>2225.5100000000002</v>
      </c>
      <c r="F842" s="4">
        <f t="shared" si="136"/>
        <v>2110.8584905660377</v>
      </c>
      <c r="G842" s="4">
        <f t="shared" si="132"/>
        <v>147.76009433962267</v>
      </c>
      <c r="H842" s="46">
        <f t="shared" si="133"/>
        <v>2258.6185849056606</v>
      </c>
      <c r="I842" s="4">
        <f t="shared" si="134"/>
        <v>21.108584905660379</v>
      </c>
    </row>
    <row r="843" spans="1:9" s="1" customFormat="1" x14ac:dyDescent="0.3">
      <c r="A843" s="3" t="s">
        <v>2623</v>
      </c>
      <c r="B843" s="3"/>
      <c r="C843" s="3" t="s">
        <v>2624</v>
      </c>
      <c r="D843" s="3" t="s">
        <v>1463</v>
      </c>
      <c r="E843" s="4">
        <v>5466.32</v>
      </c>
      <c r="F843" s="4">
        <f t="shared" si="136"/>
        <v>5168.2264150943392</v>
      </c>
      <c r="G843" s="4">
        <f t="shared" si="132"/>
        <v>361.77584905660376</v>
      </c>
      <c r="H843" s="46">
        <f t="shared" si="133"/>
        <v>5530.0022641509431</v>
      </c>
      <c r="I843" s="4">
        <f t="shared" si="134"/>
        <v>51.682264150943396</v>
      </c>
    </row>
    <row r="844" spans="1:9" s="1" customFormat="1" x14ac:dyDescent="0.3">
      <c r="A844" s="3" t="s">
        <v>2623</v>
      </c>
      <c r="B844" s="3"/>
      <c r="C844" s="3" t="s">
        <v>2625</v>
      </c>
      <c r="D844" s="3" t="s">
        <v>987</v>
      </c>
      <c r="E844" s="4">
        <v>5466.32</v>
      </c>
      <c r="F844" s="4">
        <f t="shared" si="136"/>
        <v>5168.2264150943392</v>
      </c>
      <c r="G844" s="4">
        <f t="shared" si="132"/>
        <v>361.77584905660376</v>
      </c>
      <c r="H844" s="46">
        <f t="shared" si="133"/>
        <v>5530.0022641509431</v>
      </c>
      <c r="I844" s="4">
        <f t="shared" si="134"/>
        <v>51.682264150943396</v>
      </c>
    </row>
    <row r="845" spans="1:9" s="1" customFormat="1" x14ac:dyDescent="0.3">
      <c r="A845" s="3" t="s">
        <v>2631</v>
      </c>
      <c r="B845" s="3"/>
      <c r="C845" s="3" t="s">
        <v>2633</v>
      </c>
      <c r="D845" s="3" t="s">
        <v>2094</v>
      </c>
      <c r="E845" s="4">
        <v>6295</v>
      </c>
      <c r="F845" s="4">
        <f t="shared" si="136"/>
        <v>5950</v>
      </c>
      <c r="G845" s="4">
        <f t="shared" si="132"/>
        <v>416.50000000000006</v>
      </c>
      <c r="H845" s="46">
        <f t="shared" si="133"/>
        <v>6366.5</v>
      </c>
      <c r="I845" s="4">
        <f t="shared" si="134"/>
        <v>59.5</v>
      </c>
    </row>
    <row r="846" spans="1:9" s="1" customFormat="1" x14ac:dyDescent="0.3">
      <c r="A846" s="3" t="s">
        <v>2632</v>
      </c>
      <c r="B846" s="3"/>
      <c r="C846" s="3" t="s">
        <v>2634</v>
      </c>
      <c r="D846" s="3" t="s">
        <v>450</v>
      </c>
      <c r="E846" s="4">
        <v>45741.84</v>
      </c>
      <c r="F846" s="4">
        <f t="shared" si="136"/>
        <v>43163.999999999993</v>
      </c>
      <c r="G846" s="4">
        <f t="shared" si="132"/>
        <v>3021.4799999999996</v>
      </c>
      <c r="H846" s="46">
        <f t="shared" si="133"/>
        <v>46185.479999999996</v>
      </c>
      <c r="I846" s="4">
        <f t="shared" si="134"/>
        <v>431.63999999999993</v>
      </c>
    </row>
    <row r="847" spans="1:9" s="1" customFormat="1" x14ac:dyDescent="0.3">
      <c r="A847" s="3" t="s">
        <v>2631</v>
      </c>
      <c r="B847" s="3"/>
      <c r="C847" s="3" t="s">
        <v>2635</v>
      </c>
      <c r="D847" s="3" t="s">
        <v>666</v>
      </c>
      <c r="E847" s="4">
        <v>10270</v>
      </c>
      <c r="F847" s="4">
        <f t="shared" si="136"/>
        <v>9700</v>
      </c>
      <c r="G847" s="4">
        <f t="shared" si="132"/>
        <v>679.00000000000011</v>
      </c>
      <c r="H847" s="46">
        <f t="shared" si="133"/>
        <v>10379</v>
      </c>
      <c r="I847" s="4">
        <f t="shared" si="134"/>
        <v>97</v>
      </c>
    </row>
    <row r="848" spans="1:9" s="1" customFormat="1" x14ac:dyDescent="0.3">
      <c r="A848" s="3" t="s">
        <v>2631</v>
      </c>
      <c r="B848" s="3"/>
      <c r="C848" s="3" t="s">
        <v>2636</v>
      </c>
      <c r="D848" s="3" t="s">
        <v>2486</v>
      </c>
      <c r="E848" s="4">
        <v>1896</v>
      </c>
      <c r="F848" s="4">
        <f t="shared" si="136"/>
        <v>1800</v>
      </c>
      <c r="G848" s="4">
        <f t="shared" si="132"/>
        <v>126.00000000000001</v>
      </c>
      <c r="H848" s="46">
        <f t="shared" si="133"/>
        <v>1926</v>
      </c>
      <c r="I848" s="4">
        <f t="shared" si="134"/>
        <v>18</v>
      </c>
    </row>
    <row r="849" spans="1:11" x14ac:dyDescent="0.3">
      <c r="A849" s="3" t="s">
        <v>2637</v>
      </c>
      <c r="C849" s="3" t="s">
        <v>2640</v>
      </c>
      <c r="D849" s="3" t="s">
        <v>1834</v>
      </c>
      <c r="E849" s="4">
        <v>3960.52</v>
      </c>
      <c r="F849" s="4">
        <f t="shared" si="136"/>
        <v>3747.6603773584902</v>
      </c>
      <c r="G849" s="4">
        <f t="shared" si="132"/>
        <v>262.33622641509436</v>
      </c>
      <c r="H849" s="46">
        <f t="shared" si="133"/>
        <v>4009.9966037735844</v>
      </c>
      <c r="I849" s="4">
        <f t="shared" si="134"/>
        <v>37.476603773584905</v>
      </c>
    </row>
    <row r="850" spans="1:11" x14ac:dyDescent="0.3">
      <c r="A850" s="3" t="s">
        <v>2637</v>
      </c>
      <c r="C850" s="3" t="s">
        <v>2641</v>
      </c>
      <c r="D850" s="3" t="s">
        <v>1278</v>
      </c>
      <c r="E850" s="4">
        <v>3904.7</v>
      </c>
      <c r="F850" s="4">
        <f t="shared" si="136"/>
        <v>3694.9999999999995</v>
      </c>
      <c r="G850" s="4">
        <f t="shared" si="132"/>
        <v>258.64999999999998</v>
      </c>
      <c r="H850" s="46">
        <f t="shared" si="133"/>
        <v>3953.6499999999996</v>
      </c>
      <c r="I850" s="4">
        <f t="shared" si="134"/>
        <v>36.949999999999996</v>
      </c>
    </row>
    <row r="851" spans="1:11" x14ac:dyDescent="0.3">
      <c r="A851" s="3" t="s">
        <v>2637</v>
      </c>
      <c r="D851" s="3" t="s">
        <v>2440</v>
      </c>
      <c r="E851" s="4">
        <v>8817.82</v>
      </c>
      <c r="F851" s="4">
        <f t="shared" si="136"/>
        <v>8330.0188679245275</v>
      </c>
      <c r="G851" s="4">
        <f t="shared" si="132"/>
        <v>583.10132075471699</v>
      </c>
      <c r="H851" s="46">
        <f t="shared" si="133"/>
        <v>8913.1201886792442</v>
      </c>
      <c r="I851" s="4">
        <f t="shared" si="134"/>
        <v>83.300188679245281</v>
      </c>
    </row>
    <row r="852" spans="1:11" x14ac:dyDescent="0.3">
      <c r="A852" s="3" t="s">
        <v>2642</v>
      </c>
      <c r="C852" s="3" t="s">
        <v>2643</v>
      </c>
      <c r="D852" s="3" t="s">
        <v>674</v>
      </c>
      <c r="E852" s="4">
        <v>7927.4</v>
      </c>
      <c r="F852" s="4">
        <f t="shared" si="136"/>
        <v>7489.9999999999991</v>
      </c>
      <c r="G852" s="4">
        <f t="shared" si="132"/>
        <v>524.29999999999995</v>
      </c>
      <c r="H852" s="46">
        <f t="shared" si="133"/>
        <v>8014.2999999999993</v>
      </c>
      <c r="I852" s="4">
        <f t="shared" si="134"/>
        <v>74.899999999999991</v>
      </c>
    </row>
    <row r="853" spans="1:11" x14ac:dyDescent="0.3">
      <c r="A853" s="3" t="s">
        <v>2642</v>
      </c>
      <c r="C853" s="3" t="s">
        <v>2644</v>
      </c>
      <c r="D853" s="3" t="s">
        <v>644</v>
      </c>
      <c r="E853" s="4">
        <v>8356.7000000000007</v>
      </c>
      <c r="F853" s="4">
        <f t="shared" si="136"/>
        <v>7895</v>
      </c>
      <c r="G853" s="4">
        <f t="shared" si="132"/>
        <v>552.65000000000009</v>
      </c>
      <c r="H853" s="46">
        <f t="shared" si="133"/>
        <v>8447.65</v>
      </c>
      <c r="I853" s="4">
        <f t="shared" si="134"/>
        <v>78.95</v>
      </c>
    </row>
    <row r="854" spans="1:11" x14ac:dyDescent="0.3">
      <c r="A854" s="3" t="s">
        <v>2642</v>
      </c>
      <c r="C854" s="3" t="s">
        <v>2645</v>
      </c>
      <c r="D854" s="3" t="s">
        <v>193</v>
      </c>
      <c r="E854" s="4">
        <v>29471.9</v>
      </c>
      <c r="F854" s="4">
        <f t="shared" si="136"/>
        <v>27815</v>
      </c>
      <c r="G854" s="4">
        <f t="shared" si="132"/>
        <v>1947.0500000000002</v>
      </c>
      <c r="H854" s="46">
        <f t="shared" si="133"/>
        <v>29762.05</v>
      </c>
      <c r="I854" s="4">
        <f t="shared" si="134"/>
        <v>278.15000000000003</v>
      </c>
    </row>
    <row r="855" spans="1:11" x14ac:dyDescent="0.3">
      <c r="A855" s="3" t="s">
        <v>2650</v>
      </c>
      <c r="C855" s="3" t="s">
        <v>2656</v>
      </c>
      <c r="D855" s="3" t="s">
        <v>286</v>
      </c>
      <c r="E855" s="4">
        <v>1260</v>
      </c>
      <c r="F855" s="4">
        <f t="shared" si="136"/>
        <v>1200</v>
      </c>
      <c r="G855" s="4">
        <f t="shared" si="132"/>
        <v>84.000000000000014</v>
      </c>
      <c r="H855" s="46">
        <f t="shared" si="133"/>
        <v>1284</v>
      </c>
      <c r="I855" s="4">
        <f t="shared" si="134"/>
        <v>12</v>
      </c>
    </row>
    <row r="856" spans="1:11" x14ac:dyDescent="0.3">
      <c r="A856" s="3" t="s">
        <v>2651</v>
      </c>
      <c r="C856" s="3" t="s">
        <v>2652</v>
      </c>
      <c r="D856" s="3" t="s">
        <v>2653</v>
      </c>
      <c r="E856" s="4">
        <v>14610.06</v>
      </c>
      <c r="F856" s="4">
        <f t="shared" si="136"/>
        <v>13794.396226415092</v>
      </c>
      <c r="G856" s="4">
        <f t="shared" si="132"/>
        <v>965.60773584905655</v>
      </c>
      <c r="H856" s="46">
        <f t="shared" si="133"/>
        <v>14760.003962264149</v>
      </c>
      <c r="I856" s="4">
        <f t="shared" si="134"/>
        <v>137.94396226415094</v>
      </c>
    </row>
    <row r="857" spans="1:11" x14ac:dyDescent="0.3">
      <c r="A857" s="3" t="s">
        <v>2651</v>
      </c>
      <c r="C857" s="3" t="s">
        <v>2655</v>
      </c>
      <c r="D857" s="3" t="s">
        <v>2654</v>
      </c>
      <c r="E857" s="4">
        <v>14610.06</v>
      </c>
      <c r="F857" s="4">
        <f t="shared" si="136"/>
        <v>13794.396226415092</v>
      </c>
      <c r="G857" s="4">
        <f t="shared" si="132"/>
        <v>965.60773584905655</v>
      </c>
      <c r="H857" s="46">
        <f t="shared" si="133"/>
        <v>14760.003962264149</v>
      </c>
      <c r="I857" s="4">
        <f t="shared" si="134"/>
        <v>137.94396226415094</v>
      </c>
    </row>
    <row r="858" spans="1:11" x14ac:dyDescent="0.3">
      <c r="A858" s="3" t="s">
        <v>2657</v>
      </c>
      <c r="C858" s="3" t="s">
        <v>2658</v>
      </c>
      <c r="D858" s="3" t="s">
        <v>1043</v>
      </c>
      <c r="E858" s="4">
        <v>19645.7</v>
      </c>
      <c r="F858" s="4">
        <f t="shared" si="136"/>
        <v>18545</v>
      </c>
      <c r="G858" s="4">
        <f t="shared" si="132"/>
        <v>1298.1500000000001</v>
      </c>
      <c r="H858" s="46">
        <f t="shared" si="133"/>
        <v>19843.150000000001</v>
      </c>
      <c r="I858" s="4">
        <f t="shared" si="134"/>
        <v>185.45000000000002</v>
      </c>
    </row>
    <row r="859" spans="1:11" x14ac:dyDescent="0.3">
      <c r="A859" s="3" t="s">
        <v>2657</v>
      </c>
      <c r="C859" s="3" t="s">
        <v>2659</v>
      </c>
      <c r="D859" s="3" t="s">
        <v>674</v>
      </c>
      <c r="E859" s="4">
        <v>2415.4</v>
      </c>
      <c r="F859" s="4">
        <f t="shared" si="136"/>
        <v>2290</v>
      </c>
      <c r="G859" s="4">
        <f t="shared" si="132"/>
        <v>160.30000000000001</v>
      </c>
      <c r="H859" s="46">
        <f t="shared" si="133"/>
        <v>2450.3000000000002</v>
      </c>
      <c r="I859" s="4">
        <f t="shared" si="134"/>
        <v>22.900000000000002</v>
      </c>
    </row>
    <row r="860" spans="1:11" x14ac:dyDescent="0.3">
      <c r="A860" s="3" t="s">
        <v>2662</v>
      </c>
      <c r="C860" s="3" t="s">
        <v>2663</v>
      </c>
      <c r="D860" s="3" t="s">
        <v>125</v>
      </c>
      <c r="E860" s="4">
        <v>89694.74</v>
      </c>
      <c r="F860" s="4">
        <f t="shared" si="136"/>
        <v>84629</v>
      </c>
      <c r="G860" s="4">
        <f t="shared" si="132"/>
        <v>5924.0300000000007</v>
      </c>
      <c r="H860" s="46">
        <f t="shared" si="133"/>
        <v>90553.03</v>
      </c>
      <c r="I860" s="4">
        <f t="shared" si="134"/>
        <v>846.29</v>
      </c>
    </row>
    <row r="861" spans="1:11" x14ac:dyDescent="0.3">
      <c r="A861" s="3" t="s">
        <v>2671</v>
      </c>
      <c r="D861" s="3" t="s">
        <v>891</v>
      </c>
      <c r="E861" s="4">
        <v>13729.52</v>
      </c>
      <c r="F861" s="4">
        <f t="shared" si="136"/>
        <v>12963.698113207547</v>
      </c>
      <c r="G861" s="4">
        <f t="shared" si="132"/>
        <v>907.45886792452836</v>
      </c>
      <c r="H861" s="46">
        <f t="shared" si="133"/>
        <v>13871.156981132075</v>
      </c>
      <c r="I861" s="4">
        <f t="shared" si="134"/>
        <v>129.63698113207548</v>
      </c>
    </row>
    <row r="862" spans="1:11" x14ac:dyDescent="0.3">
      <c r="A862" s="3" t="s">
        <v>2672</v>
      </c>
      <c r="C862" s="3" t="s">
        <v>2673</v>
      </c>
      <c r="D862" s="3" t="s">
        <v>1702</v>
      </c>
      <c r="E862" s="4">
        <v>6756.1</v>
      </c>
      <c r="F862" s="4">
        <f t="shared" si="136"/>
        <v>6385</v>
      </c>
      <c r="G862" s="4">
        <f t="shared" si="132"/>
        <v>446.95000000000005</v>
      </c>
      <c r="H862" s="46">
        <f t="shared" si="133"/>
        <v>6831.95</v>
      </c>
      <c r="I862" s="4">
        <f t="shared" si="134"/>
        <v>63.85</v>
      </c>
      <c r="K862" s="73">
        <f>SUM(E863:E868)</f>
        <v>128508.23999999999</v>
      </c>
    </row>
    <row r="863" spans="1:11" x14ac:dyDescent="0.3">
      <c r="A863" s="3" t="s">
        <v>2672</v>
      </c>
      <c r="C863" s="3" t="s">
        <v>2674</v>
      </c>
      <c r="D863" s="3" t="s">
        <v>2675</v>
      </c>
      <c r="E863" s="4">
        <v>15421.6</v>
      </c>
      <c r="F863" s="4">
        <f t="shared" si="136"/>
        <v>14560</v>
      </c>
      <c r="G863" s="4">
        <f t="shared" si="132"/>
        <v>1019.2</v>
      </c>
      <c r="H863" s="46">
        <f t="shared" si="133"/>
        <v>15579.2</v>
      </c>
      <c r="I863" s="4">
        <f t="shared" si="134"/>
        <v>145.6</v>
      </c>
    </row>
    <row r="864" spans="1:11" x14ac:dyDescent="0.3">
      <c r="A864" s="3" t="s">
        <v>2672</v>
      </c>
      <c r="C864" s="3" t="s">
        <v>2676</v>
      </c>
      <c r="D864" s="3" t="s">
        <v>965</v>
      </c>
      <c r="E864" s="4">
        <v>5466.32</v>
      </c>
      <c r="F864" s="4">
        <f t="shared" si="136"/>
        <v>5168.2264150943392</v>
      </c>
      <c r="G864" s="4">
        <f t="shared" si="132"/>
        <v>361.77584905660376</v>
      </c>
      <c r="H864" s="46">
        <f t="shared" si="133"/>
        <v>5530.0022641509431</v>
      </c>
      <c r="I864" s="4">
        <f t="shared" si="134"/>
        <v>51.682264150943396</v>
      </c>
    </row>
    <row r="865" spans="1:9" s="1" customFormat="1" x14ac:dyDescent="0.3">
      <c r="A865" s="3" t="s">
        <v>2672</v>
      </c>
      <c r="B865" s="3"/>
      <c r="C865" s="3" t="s">
        <v>2677</v>
      </c>
      <c r="D865" s="3" t="s">
        <v>130</v>
      </c>
      <c r="E865" s="4">
        <v>15442.21</v>
      </c>
      <c r="F865" s="4">
        <f t="shared" si="136"/>
        <v>14579.443396226414</v>
      </c>
      <c r="G865" s="4">
        <f t="shared" si="132"/>
        <v>1020.561037735849</v>
      </c>
      <c r="H865" s="46">
        <f t="shared" si="133"/>
        <v>15600.004433962264</v>
      </c>
      <c r="I865" s="4">
        <f t="shared" si="134"/>
        <v>145.79443396226415</v>
      </c>
    </row>
    <row r="866" spans="1:9" s="1" customFormat="1" x14ac:dyDescent="0.3">
      <c r="A866" s="3" t="s">
        <v>2672</v>
      </c>
      <c r="B866" s="3"/>
      <c r="C866" s="3" t="s">
        <v>2678</v>
      </c>
      <c r="D866" s="3" t="s">
        <v>181</v>
      </c>
      <c r="E866" s="4">
        <v>16375.6</v>
      </c>
      <c r="F866" s="4">
        <f t="shared" si="136"/>
        <v>15459.999999999998</v>
      </c>
      <c r="G866" s="4">
        <f t="shared" si="132"/>
        <v>1082.2</v>
      </c>
      <c r="H866" s="46">
        <f t="shared" si="133"/>
        <v>16542.199999999997</v>
      </c>
      <c r="I866" s="4">
        <f t="shared" si="134"/>
        <v>154.6</v>
      </c>
    </row>
    <row r="867" spans="1:9" s="1" customFormat="1" x14ac:dyDescent="0.3">
      <c r="A867" s="3" t="s">
        <v>2672</v>
      </c>
      <c r="B867" s="3"/>
      <c r="C867" s="3" t="s">
        <v>2679</v>
      </c>
      <c r="D867" s="3" t="s">
        <v>167</v>
      </c>
      <c r="E867" s="4">
        <v>33679.51</v>
      </c>
      <c r="F867" s="4">
        <f t="shared" si="136"/>
        <v>31784.443396226416</v>
      </c>
      <c r="G867" s="4">
        <f t="shared" si="132"/>
        <v>2224.9110377358493</v>
      </c>
      <c r="H867" s="46">
        <f t="shared" si="133"/>
        <v>34009.354433962268</v>
      </c>
      <c r="I867" s="4">
        <f t="shared" si="134"/>
        <v>317.84443396226419</v>
      </c>
    </row>
    <row r="868" spans="1:9" s="1" customFormat="1" x14ac:dyDescent="0.3">
      <c r="A868" s="3" t="s">
        <v>2672</v>
      </c>
      <c r="B868" s="3"/>
      <c r="C868" s="3" t="s">
        <v>2680</v>
      </c>
      <c r="D868" s="3" t="s">
        <v>1096</v>
      </c>
      <c r="E868" s="4">
        <v>42123</v>
      </c>
      <c r="F868" s="4">
        <f t="shared" si="136"/>
        <v>39750</v>
      </c>
      <c r="G868" s="4">
        <f t="shared" si="132"/>
        <v>2782.5000000000005</v>
      </c>
      <c r="H868" s="46">
        <f t="shared" si="133"/>
        <v>42532.5</v>
      </c>
      <c r="I868" s="4">
        <f t="shared" si="134"/>
        <v>397.5</v>
      </c>
    </row>
    <row r="869" spans="1:9" s="1" customFormat="1" x14ac:dyDescent="0.3">
      <c r="A869" s="3" t="s">
        <v>2681</v>
      </c>
      <c r="B869" s="3"/>
      <c r="C869" s="3" t="s">
        <v>2683</v>
      </c>
      <c r="D869" s="3" t="s">
        <v>1530</v>
      </c>
      <c r="E869" s="4">
        <v>5439.6</v>
      </c>
      <c r="F869" s="4">
        <f t="shared" si="136"/>
        <v>5143.0188679245284</v>
      </c>
      <c r="G869" s="4">
        <f t="shared" si="132"/>
        <v>360.01132075471702</v>
      </c>
      <c r="H869" s="46">
        <f t="shared" si="133"/>
        <v>5503.0301886792458</v>
      </c>
      <c r="I869" s="4">
        <f t="shared" si="134"/>
        <v>51.430188679245283</v>
      </c>
    </row>
    <row r="870" spans="1:9" s="1" customFormat="1" x14ac:dyDescent="0.3">
      <c r="A870" s="3" t="s">
        <v>2684</v>
      </c>
      <c r="B870" s="3"/>
      <c r="C870" s="3"/>
      <c r="D870" s="3" t="s">
        <v>973</v>
      </c>
      <c r="E870" s="4">
        <v>7502.6</v>
      </c>
      <c r="F870" s="4">
        <f t="shared" si="136"/>
        <v>7089.2452830188677</v>
      </c>
      <c r="G870" s="4">
        <f t="shared" si="132"/>
        <v>496.24716981132076</v>
      </c>
      <c r="H870" s="46">
        <f t="shared" si="133"/>
        <v>7585.4924528301881</v>
      </c>
      <c r="I870" s="4">
        <f t="shared" si="134"/>
        <v>70.892452830188674</v>
      </c>
    </row>
    <row r="871" spans="1:9" s="1" customFormat="1" x14ac:dyDescent="0.3">
      <c r="A871" s="3" t="s">
        <v>2684</v>
      </c>
      <c r="B871" s="3"/>
      <c r="C871" s="3" t="s">
        <v>2688</v>
      </c>
      <c r="D871" s="3" t="s">
        <v>340</v>
      </c>
      <c r="E871" s="4">
        <v>13421.27</v>
      </c>
      <c r="F871" s="4">
        <f t="shared" si="136"/>
        <v>12672.896226415094</v>
      </c>
      <c r="G871" s="4">
        <f t="shared" si="132"/>
        <v>887.10273584905667</v>
      </c>
      <c r="H871" s="46">
        <f t="shared" si="133"/>
        <v>13559.998962264151</v>
      </c>
      <c r="I871" s="4">
        <f t="shared" si="134"/>
        <v>126.72896226415095</v>
      </c>
    </row>
    <row r="872" spans="1:9" s="1" customFormat="1" x14ac:dyDescent="0.3">
      <c r="A872" s="3" t="s">
        <v>2684</v>
      </c>
      <c r="B872" s="3"/>
      <c r="C872" s="3" t="s">
        <v>2689</v>
      </c>
      <c r="D872" s="3" t="s">
        <v>2094</v>
      </c>
      <c r="E872" s="4">
        <v>22385.8</v>
      </c>
      <c r="F872" s="4">
        <f t="shared" si="136"/>
        <v>21130</v>
      </c>
      <c r="G872" s="4">
        <f t="shared" si="132"/>
        <v>1479.1000000000001</v>
      </c>
      <c r="H872" s="46">
        <f t="shared" si="133"/>
        <v>22609.1</v>
      </c>
      <c r="I872" s="4">
        <f t="shared" si="134"/>
        <v>211.3</v>
      </c>
    </row>
    <row r="873" spans="1:9" s="1" customFormat="1" x14ac:dyDescent="0.3">
      <c r="A873" s="3" t="s">
        <v>2687</v>
      </c>
      <c r="B873" s="3"/>
      <c r="C873" s="3" t="s">
        <v>2690</v>
      </c>
      <c r="D873" s="3" t="s">
        <v>744</v>
      </c>
      <c r="E873" s="4">
        <v>3207.63</v>
      </c>
      <c r="F873" s="4">
        <f t="shared" si="136"/>
        <v>3037.3867924528299</v>
      </c>
      <c r="G873" s="4">
        <f t="shared" si="132"/>
        <v>212.61707547169812</v>
      </c>
      <c r="H873" s="46">
        <f t="shared" si="133"/>
        <v>3250.0038679245281</v>
      </c>
      <c r="I873" s="4">
        <f t="shared" si="134"/>
        <v>30.373867924528298</v>
      </c>
    </row>
    <row r="874" spans="1:9" s="1" customFormat="1" x14ac:dyDescent="0.3">
      <c r="A874" s="3" t="s">
        <v>2691</v>
      </c>
      <c r="B874" s="3"/>
      <c r="C874" s="3" t="s">
        <v>2693</v>
      </c>
      <c r="D874" s="3" t="s">
        <v>325</v>
      </c>
      <c r="E874" s="4">
        <v>6491.1</v>
      </c>
      <c r="F874" s="4">
        <f t="shared" si="136"/>
        <v>6135</v>
      </c>
      <c r="G874" s="4">
        <f t="shared" si="132"/>
        <v>429.45000000000005</v>
      </c>
      <c r="H874" s="46">
        <f t="shared" si="133"/>
        <v>6564.45</v>
      </c>
      <c r="I874" s="4">
        <f t="shared" si="134"/>
        <v>61.35</v>
      </c>
    </row>
    <row r="875" spans="1:9" s="1" customFormat="1" x14ac:dyDescent="0.3">
      <c r="A875" s="237" t="s">
        <v>2697</v>
      </c>
      <c r="B875" s="3"/>
      <c r="C875" s="3" t="s">
        <v>2699</v>
      </c>
      <c r="D875" s="3" t="s">
        <v>2700</v>
      </c>
      <c r="E875" s="235">
        <v>48573.1</v>
      </c>
      <c r="F875" s="4">
        <v>16595</v>
      </c>
      <c r="G875" s="4">
        <f t="shared" si="132"/>
        <v>1161.6500000000001</v>
      </c>
      <c r="H875" s="46">
        <f t="shared" si="133"/>
        <v>17756.650000000001</v>
      </c>
      <c r="I875" s="4">
        <f t="shared" si="134"/>
        <v>165.95000000000002</v>
      </c>
    </row>
    <row r="876" spans="1:9" s="1" customFormat="1" x14ac:dyDescent="0.3">
      <c r="A876" s="238"/>
      <c r="B876" s="3"/>
      <c r="C876" s="3" t="s">
        <v>2701</v>
      </c>
      <c r="D876" s="3" t="s">
        <v>1220</v>
      </c>
      <c r="E876" s="236"/>
      <c r="F876" s="4">
        <v>29240</v>
      </c>
      <c r="G876" s="4">
        <f t="shared" si="132"/>
        <v>2046.8000000000002</v>
      </c>
      <c r="H876" s="46">
        <f t="shared" si="133"/>
        <v>31286.799999999999</v>
      </c>
      <c r="I876" s="4">
        <f t="shared" si="134"/>
        <v>292.40000000000003</v>
      </c>
    </row>
    <row r="877" spans="1:9" s="1" customFormat="1" x14ac:dyDescent="0.3">
      <c r="A877" s="113" t="s">
        <v>2769</v>
      </c>
      <c r="B877" s="3"/>
      <c r="C877" s="3"/>
      <c r="D877" s="3" t="s">
        <v>2440</v>
      </c>
      <c r="E877" s="126">
        <v>641.37</v>
      </c>
      <c r="F877" s="4"/>
      <c r="G877" s="4"/>
      <c r="H877" s="46"/>
      <c r="I877" s="4"/>
    </row>
    <row r="878" spans="1:9" s="1" customFormat="1" x14ac:dyDescent="0.3">
      <c r="A878" s="3" t="s">
        <v>2705</v>
      </c>
      <c r="B878" s="3"/>
      <c r="C878" s="3" t="s">
        <v>2710</v>
      </c>
      <c r="D878" s="3" t="s">
        <v>1186</v>
      </c>
      <c r="E878" s="4">
        <v>10164</v>
      </c>
      <c r="F878" s="4">
        <f t="shared" ref="F878:F905" si="137">(E878+12)/1.06</f>
        <v>9600</v>
      </c>
      <c r="G878" s="4">
        <f t="shared" ref="G878:G921" si="138">F878*7%</f>
        <v>672.00000000000011</v>
      </c>
      <c r="H878" s="46">
        <f t="shared" ref="H878:H921" si="139">F878+G878</f>
        <v>10272</v>
      </c>
      <c r="I878" s="4">
        <f t="shared" ref="I878:I906" si="140">E878*1%</f>
        <v>101.64</v>
      </c>
    </row>
    <row r="879" spans="1:9" s="1" customFormat="1" x14ac:dyDescent="0.3">
      <c r="A879" s="3" t="s">
        <v>2705</v>
      </c>
      <c r="B879" s="3"/>
      <c r="C879" s="3" t="s">
        <v>2711</v>
      </c>
      <c r="D879" s="3" t="s">
        <v>2712</v>
      </c>
      <c r="E879" s="4">
        <v>21696.799999999999</v>
      </c>
      <c r="F879" s="4">
        <f t="shared" si="137"/>
        <v>20480</v>
      </c>
      <c r="G879" s="4">
        <f t="shared" si="138"/>
        <v>1433.6000000000001</v>
      </c>
      <c r="H879" s="46">
        <f t="shared" si="139"/>
        <v>21913.599999999999</v>
      </c>
      <c r="I879" s="4">
        <f t="shared" si="140"/>
        <v>216.96799999999999</v>
      </c>
    </row>
    <row r="880" spans="1:9" s="1" customFormat="1" x14ac:dyDescent="0.3">
      <c r="A880" s="3" t="s">
        <v>2706</v>
      </c>
      <c r="B880" s="3"/>
      <c r="C880" s="3" t="s">
        <v>2713</v>
      </c>
      <c r="D880" s="3" t="s">
        <v>2014</v>
      </c>
      <c r="E880" s="4">
        <v>5648.4</v>
      </c>
      <c r="F880" s="4">
        <f t="shared" si="137"/>
        <v>5339.9999999999991</v>
      </c>
      <c r="G880" s="4">
        <f t="shared" si="138"/>
        <v>373.79999999999995</v>
      </c>
      <c r="H880" s="46">
        <f t="shared" si="139"/>
        <v>5713.7999999999993</v>
      </c>
      <c r="I880" s="4">
        <f t="shared" si="140"/>
        <v>56.483999999999995</v>
      </c>
    </row>
    <row r="881" spans="1:9" s="1" customFormat="1" x14ac:dyDescent="0.3">
      <c r="A881" s="3" t="s">
        <v>2709</v>
      </c>
      <c r="B881" s="3"/>
      <c r="C881" s="3" t="s">
        <v>2714</v>
      </c>
      <c r="D881" s="3" t="s">
        <v>1489</v>
      </c>
      <c r="E881" s="4">
        <v>28835.9</v>
      </c>
      <c r="F881" s="4">
        <f t="shared" si="137"/>
        <v>27215</v>
      </c>
      <c r="G881" s="4">
        <f t="shared" si="138"/>
        <v>1905.0500000000002</v>
      </c>
      <c r="H881" s="46">
        <f t="shared" si="139"/>
        <v>29120.05</v>
      </c>
      <c r="I881" s="4">
        <f t="shared" si="140"/>
        <v>288.35900000000004</v>
      </c>
    </row>
    <row r="882" spans="1:9" s="1" customFormat="1" x14ac:dyDescent="0.3">
      <c r="A882" s="3" t="s">
        <v>2722</v>
      </c>
      <c r="B882" s="3"/>
      <c r="C882" s="3" t="s">
        <v>2723</v>
      </c>
      <c r="D882" s="3" t="s">
        <v>2724</v>
      </c>
      <c r="E882" s="4">
        <v>14610.06</v>
      </c>
      <c r="F882" s="4">
        <f t="shared" si="137"/>
        <v>13794.396226415092</v>
      </c>
      <c r="G882" s="4">
        <f t="shared" si="138"/>
        <v>965.60773584905655</v>
      </c>
      <c r="H882" s="46">
        <f t="shared" si="139"/>
        <v>14760.003962264149</v>
      </c>
      <c r="I882" s="4">
        <f t="shared" si="140"/>
        <v>146.10059999999999</v>
      </c>
    </row>
    <row r="883" spans="1:9" s="1" customFormat="1" x14ac:dyDescent="0.3">
      <c r="A883" s="3" t="s">
        <v>2722</v>
      </c>
      <c r="B883" s="3"/>
      <c r="C883" s="3" t="s">
        <v>2725</v>
      </c>
      <c r="D883" s="3" t="s">
        <v>800</v>
      </c>
      <c r="E883" s="4">
        <v>25410.22</v>
      </c>
      <c r="F883" s="4">
        <f t="shared" si="137"/>
        <v>23983.226415094341</v>
      </c>
      <c r="G883" s="4">
        <f t="shared" si="138"/>
        <v>1678.8258490566041</v>
      </c>
      <c r="H883" s="46">
        <f t="shared" si="139"/>
        <v>25662.052264150945</v>
      </c>
      <c r="I883" s="4">
        <f t="shared" si="140"/>
        <v>254.10220000000001</v>
      </c>
    </row>
    <row r="884" spans="1:9" s="1" customFormat="1" x14ac:dyDescent="0.3">
      <c r="A884" s="3" t="s">
        <v>2722</v>
      </c>
      <c r="B884" s="3"/>
      <c r="C884" s="3" t="s">
        <v>2726</v>
      </c>
      <c r="D884" s="3" t="s">
        <v>769</v>
      </c>
      <c r="E884" s="4">
        <v>50261.15</v>
      </c>
      <c r="F884" s="4">
        <f t="shared" si="137"/>
        <v>47427.5</v>
      </c>
      <c r="G884" s="4">
        <f t="shared" si="138"/>
        <v>3319.9250000000002</v>
      </c>
      <c r="H884" s="46">
        <f t="shared" si="139"/>
        <v>50747.425000000003</v>
      </c>
      <c r="I884" s="4">
        <f t="shared" si="140"/>
        <v>502.61150000000004</v>
      </c>
    </row>
    <row r="885" spans="1:9" s="1" customFormat="1" x14ac:dyDescent="0.3">
      <c r="A885" s="3" t="s">
        <v>2727</v>
      </c>
      <c r="B885" s="3"/>
      <c r="C885" s="3" t="s">
        <v>2728</v>
      </c>
      <c r="D885" s="3" t="s">
        <v>1045</v>
      </c>
      <c r="E885" s="4">
        <v>6107.62</v>
      </c>
      <c r="F885" s="4">
        <f t="shared" si="137"/>
        <v>5773.2264150943392</v>
      </c>
      <c r="G885" s="4">
        <f t="shared" si="138"/>
        <v>404.12584905660378</v>
      </c>
      <c r="H885" s="46">
        <f t="shared" si="139"/>
        <v>6177.3522641509426</v>
      </c>
      <c r="I885" s="4">
        <f t="shared" si="140"/>
        <v>61.0762</v>
      </c>
    </row>
    <row r="886" spans="1:9" s="1" customFormat="1" x14ac:dyDescent="0.3">
      <c r="A886" s="3" t="s">
        <v>2727</v>
      </c>
      <c r="B886" s="3"/>
      <c r="C886" s="3" t="s">
        <v>2729</v>
      </c>
      <c r="D886" s="3" t="s">
        <v>164</v>
      </c>
      <c r="E886" s="4">
        <v>9268.2999999999993</v>
      </c>
      <c r="F886" s="4">
        <f t="shared" si="137"/>
        <v>8754.9999999999982</v>
      </c>
      <c r="G886" s="4">
        <f t="shared" si="138"/>
        <v>612.84999999999991</v>
      </c>
      <c r="H886" s="46">
        <f t="shared" si="139"/>
        <v>9367.8499999999985</v>
      </c>
      <c r="I886" s="4">
        <f t="shared" si="140"/>
        <v>92.682999999999993</v>
      </c>
    </row>
    <row r="887" spans="1:9" s="1" customFormat="1" x14ac:dyDescent="0.3">
      <c r="A887" s="3" t="s">
        <v>2727</v>
      </c>
      <c r="B887" s="3"/>
      <c r="C887" s="3" t="s">
        <v>2730</v>
      </c>
      <c r="D887" s="3" t="s">
        <v>2731</v>
      </c>
      <c r="E887" s="4">
        <v>21262.2</v>
      </c>
      <c r="F887" s="4">
        <f t="shared" si="137"/>
        <v>20070</v>
      </c>
      <c r="G887" s="4">
        <f t="shared" si="138"/>
        <v>1404.9</v>
      </c>
      <c r="H887" s="46">
        <f t="shared" si="139"/>
        <v>21474.9</v>
      </c>
      <c r="I887" s="4">
        <f t="shared" si="140"/>
        <v>212.62200000000001</v>
      </c>
    </row>
    <row r="888" spans="1:9" s="1" customFormat="1" x14ac:dyDescent="0.3">
      <c r="A888" s="3" t="s">
        <v>2727</v>
      </c>
      <c r="B888" s="3"/>
      <c r="C888" s="3" t="s">
        <v>2730</v>
      </c>
      <c r="D888" s="3" t="s">
        <v>1095</v>
      </c>
      <c r="E888" s="4">
        <v>8494.5</v>
      </c>
      <c r="F888" s="4">
        <f t="shared" si="137"/>
        <v>8025</v>
      </c>
      <c r="G888" s="4">
        <f t="shared" si="138"/>
        <v>561.75</v>
      </c>
      <c r="H888" s="46">
        <f t="shared" si="139"/>
        <v>8586.75</v>
      </c>
      <c r="I888" s="4">
        <f t="shared" si="140"/>
        <v>84.945000000000007</v>
      </c>
    </row>
    <row r="889" spans="1:9" s="1" customFormat="1" x14ac:dyDescent="0.3">
      <c r="A889" s="3" t="s">
        <v>2732</v>
      </c>
      <c r="B889" s="3"/>
      <c r="C889" s="3"/>
      <c r="D889" s="3" t="s">
        <v>1530</v>
      </c>
      <c r="E889" s="4">
        <v>16242.39</v>
      </c>
      <c r="F889" s="4">
        <f t="shared" si="137"/>
        <v>15334.330188679243</v>
      </c>
      <c r="G889" s="4">
        <f t="shared" si="138"/>
        <v>1073.4031132075472</v>
      </c>
      <c r="H889" s="46">
        <f t="shared" si="139"/>
        <v>16407.73330188679</v>
      </c>
      <c r="I889" s="4">
        <f t="shared" si="140"/>
        <v>162.4239</v>
      </c>
    </row>
    <row r="890" spans="1:9" s="1" customFormat="1" x14ac:dyDescent="0.3">
      <c r="A890" s="3" t="s">
        <v>2733</v>
      </c>
      <c r="B890" s="3"/>
      <c r="C890" s="3" t="s">
        <v>2734</v>
      </c>
      <c r="D890" s="3" t="s">
        <v>178</v>
      </c>
      <c r="E890" s="4">
        <v>7667.7</v>
      </c>
      <c r="F890" s="4">
        <f t="shared" si="137"/>
        <v>7244.9999999999991</v>
      </c>
      <c r="G890" s="4">
        <f t="shared" si="138"/>
        <v>507.15</v>
      </c>
      <c r="H890" s="46">
        <f t="shared" si="139"/>
        <v>7752.1499999999987</v>
      </c>
      <c r="I890" s="4">
        <f t="shared" si="140"/>
        <v>76.677000000000007</v>
      </c>
    </row>
    <row r="891" spans="1:9" s="1" customFormat="1" x14ac:dyDescent="0.3">
      <c r="A891" s="3" t="s">
        <v>2733</v>
      </c>
      <c r="B891" s="3"/>
      <c r="C891" s="3" t="s">
        <v>2735</v>
      </c>
      <c r="D891" s="3" t="s">
        <v>125</v>
      </c>
      <c r="E891" s="4">
        <v>7110.8</v>
      </c>
      <c r="F891" s="4">
        <f t="shared" si="137"/>
        <v>6719.6226415094334</v>
      </c>
      <c r="G891" s="4">
        <f t="shared" si="138"/>
        <v>470.37358490566038</v>
      </c>
      <c r="H891" s="46">
        <f t="shared" si="139"/>
        <v>7189.9962264150936</v>
      </c>
      <c r="I891" s="4">
        <f t="shared" si="140"/>
        <v>71.108000000000004</v>
      </c>
    </row>
    <row r="892" spans="1:9" s="1" customFormat="1" x14ac:dyDescent="0.3">
      <c r="A892" s="3" t="s">
        <v>2737</v>
      </c>
      <c r="B892" s="3"/>
      <c r="C892" s="3" t="s">
        <v>2738</v>
      </c>
      <c r="D892" s="3" t="s">
        <v>2739</v>
      </c>
      <c r="E892" s="4">
        <v>14055.29</v>
      </c>
      <c r="F892" s="4">
        <f t="shared" si="137"/>
        <v>13271.028301886792</v>
      </c>
      <c r="G892" s="4">
        <f t="shared" si="138"/>
        <v>928.97198113207548</v>
      </c>
      <c r="H892" s="46">
        <f t="shared" si="139"/>
        <v>14200.000283018868</v>
      </c>
      <c r="I892" s="4">
        <f t="shared" si="140"/>
        <v>140.55290000000002</v>
      </c>
    </row>
    <row r="893" spans="1:9" s="1" customFormat="1" x14ac:dyDescent="0.3">
      <c r="A893" s="3" t="s">
        <v>2737</v>
      </c>
      <c r="B893" s="3"/>
      <c r="C893" s="3" t="s">
        <v>2743</v>
      </c>
      <c r="D893" s="3" t="s">
        <v>1651</v>
      </c>
      <c r="E893" s="4">
        <v>8616.4</v>
      </c>
      <c r="F893" s="4">
        <f t="shared" si="137"/>
        <v>8139.9999999999991</v>
      </c>
      <c r="G893" s="4">
        <f t="shared" si="138"/>
        <v>569.79999999999995</v>
      </c>
      <c r="H893" s="46">
        <f t="shared" si="139"/>
        <v>8709.7999999999993</v>
      </c>
      <c r="I893" s="4">
        <f t="shared" si="140"/>
        <v>86.164000000000001</v>
      </c>
    </row>
    <row r="894" spans="1:9" s="1" customFormat="1" x14ac:dyDescent="0.3">
      <c r="A894" s="3" t="s">
        <v>2737</v>
      </c>
      <c r="B894" s="3"/>
      <c r="C894" s="3" t="s">
        <v>2740</v>
      </c>
      <c r="D894" s="3" t="s">
        <v>2741</v>
      </c>
      <c r="E894" s="4">
        <v>14055.29</v>
      </c>
      <c r="F894" s="4">
        <f t="shared" si="137"/>
        <v>13271.028301886792</v>
      </c>
      <c r="G894" s="4">
        <f t="shared" si="138"/>
        <v>928.97198113207548</v>
      </c>
      <c r="H894" s="46">
        <f t="shared" si="139"/>
        <v>14200.000283018868</v>
      </c>
      <c r="I894" s="4">
        <f t="shared" si="140"/>
        <v>140.55290000000002</v>
      </c>
    </row>
    <row r="895" spans="1:9" s="1" customFormat="1" x14ac:dyDescent="0.3">
      <c r="A895" s="3" t="s">
        <v>2737</v>
      </c>
      <c r="B895" s="3"/>
      <c r="C895" s="3" t="s">
        <v>2742</v>
      </c>
      <c r="D895" s="3" t="s">
        <v>2739</v>
      </c>
      <c r="E895" s="4">
        <v>14055.29</v>
      </c>
      <c r="F895" s="4">
        <f t="shared" si="137"/>
        <v>13271.028301886792</v>
      </c>
      <c r="G895" s="4">
        <f t="shared" si="138"/>
        <v>928.97198113207548</v>
      </c>
      <c r="H895" s="46">
        <f t="shared" si="139"/>
        <v>14200.000283018868</v>
      </c>
      <c r="I895" s="4">
        <f t="shared" si="140"/>
        <v>140.55290000000002</v>
      </c>
    </row>
    <row r="896" spans="1:9" s="1" customFormat="1" x14ac:dyDescent="0.3">
      <c r="A896" s="3" t="s">
        <v>2744</v>
      </c>
      <c r="B896" s="3"/>
      <c r="C896" s="3" t="s">
        <v>2745</v>
      </c>
      <c r="D896" s="3" t="s">
        <v>2186</v>
      </c>
      <c r="E896" s="4">
        <v>45220.58</v>
      </c>
      <c r="F896" s="4">
        <f t="shared" si="137"/>
        <v>42672.24528301887</v>
      </c>
      <c r="G896" s="4">
        <f t="shared" si="138"/>
        <v>2987.0571698113213</v>
      </c>
      <c r="H896" s="46">
        <f t="shared" si="139"/>
        <v>45659.30245283019</v>
      </c>
      <c r="I896" s="4">
        <f t="shared" si="140"/>
        <v>452.20580000000001</v>
      </c>
    </row>
    <row r="897" spans="1:10" x14ac:dyDescent="0.3">
      <c r="A897" s="3" t="s">
        <v>2747</v>
      </c>
      <c r="C897" s="3" t="s">
        <v>2748</v>
      </c>
      <c r="D897" s="3" t="s">
        <v>1233</v>
      </c>
      <c r="E897" s="4">
        <v>5487.52</v>
      </c>
      <c r="F897" s="4">
        <f t="shared" si="137"/>
        <v>5188.2264150943402</v>
      </c>
      <c r="G897" s="4">
        <f t="shared" si="138"/>
        <v>363.17584905660385</v>
      </c>
      <c r="H897" s="46">
        <f t="shared" si="139"/>
        <v>5551.4022641509437</v>
      </c>
      <c r="I897" s="4">
        <f t="shared" si="140"/>
        <v>54.875200000000007</v>
      </c>
    </row>
    <row r="898" spans="1:10" x14ac:dyDescent="0.3">
      <c r="A898" s="3" t="s">
        <v>2749</v>
      </c>
      <c r="C898" s="3" t="s">
        <v>2751</v>
      </c>
      <c r="D898" s="3" t="s">
        <v>1491</v>
      </c>
      <c r="E898" s="4">
        <v>32842.699999999997</v>
      </c>
      <c r="F898" s="4">
        <f t="shared" si="137"/>
        <v>30994.999999999996</v>
      </c>
      <c r="G898" s="4">
        <f t="shared" si="138"/>
        <v>2169.65</v>
      </c>
      <c r="H898" s="46">
        <f t="shared" si="139"/>
        <v>33164.649999999994</v>
      </c>
      <c r="I898" s="4">
        <f t="shared" si="140"/>
        <v>328.42699999999996</v>
      </c>
    </row>
    <row r="899" spans="1:10" x14ac:dyDescent="0.3">
      <c r="A899" s="3" t="s">
        <v>2750</v>
      </c>
      <c r="C899" s="3" t="s">
        <v>2752</v>
      </c>
      <c r="D899" s="3" t="s">
        <v>176</v>
      </c>
      <c r="E899" s="4">
        <v>27799.75</v>
      </c>
      <c r="F899" s="4">
        <f t="shared" si="137"/>
        <v>26237.5</v>
      </c>
      <c r="G899" s="4">
        <f t="shared" si="138"/>
        <v>1836.6250000000002</v>
      </c>
      <c r="H899" s="46">
        <f t="shared" si="139"/>
        <v>28074.125</v>
      </c>
      <c r="I899" s="4">
        <f t="shared" si="140"/>
        <v>277.9975</v>
      </c>
    </row>
    <row r="900" spans="1:10" x14ac:dyDescent="0.3">
      <c r="A900" s="129">
        <v>42468</v>
      </c>
      <c r="C900" s="3" t="s">
        <v>2753</v>
      </c>
      <c r="D900" s="3" t="s">
        <v>193</v>
      </c>
      <c r="E900" s="4">
        <v>24802.6</v>
      </c>
      <c r="F900" s="4">
        <f t="shared" si="137"/>
        <v>23409.999999999996</v>
      </c>
      <c r="G900" s="4">
        <f t="shared" si="138"/>
        <v>1638.6999999999998</v>
      </c>
      <c r="H900" s="46">
        <f t="shared" si="139"/>
        <v>25048.699999999997</v>
      </c>
      <c r="I900" s="4">
        <f t="shared" si="140"/>
        <v>248.02599999999998</v>
      </c>
    </row>
    <row r="901" spans="1:10" x14ac:dyDescent="0.3">
      <c r="A901" s="3" t="s">
        <v>2754</v>
      </c>
      <c r="C901" s="3" t="s">
        <v>2755</v>
      </c>
      <c r="D901" s="3" t="s">
        <v>1095</v>
      </c>
      <c r="E901" s="4">
        <v>10026.200000000001</v>
      </c>
      <c r="F901" s="4">
        <f t="shared" si="137"/>
        <v>9470</v>
      </c>
      <c r="G901" s="4">
        <f t="shared" si="138"/>
        <v>662.90000000000009</v>
      </c>
      <c r="H901" s="46">
        <f t="shared" si="139"/>
        <v>10132.9</v>
      </c>
      <c r="I901" s="4">
        <f t="shared" si="140"/>
        <v>100.26200000000001</v>
      </c>
    </row>
    <row r="902" spans="1:10" x14ac:dyDescent="0.3">
      <c r="A902" s="3" t="s">
        <v>2754</v>
      </c>
      <c r="C902" s="3" t="s">
        <v>2756</v>
      </c>
      <c r="D902" s="3" t="s">
        <v>154</v>
      </c>
      <c r="E902" s="4">
        <v>10201.1</v>
      </c>
      <c r="F902" s="4">
        <f t="shared" si="137"/>
        <v>9635</v>
      </c>
      <c r="G902" s="4">
        <f t="shared" si="138"/>
        <v>674.45</v>
      </c>
      <c r="H902" s="46">
        <f t="shared" si="139"/>
        <v>10309.450000000001</v>
      </c>
      <c r="I902" s="4">
        <f t="shared" si="140"/>
        <v>102.01100000000001</v>
      </c>
    </row>
    <row r="903" spans="1:10" x14ac:dyDescent="0.3">
      <c r="A903" s="3" t="s">
        <v>2754</v>
      </c>
      <c r="C903" s="3" t="s">
        <v>2757</v>
      </c>
      <c r="D903" s="3" t="s">
        <v>556</v>
      </c>
      <c r="E903" s="4">
        <v>87793.1</v>
      </c>
      <c r="F903" s="4">
        <f t="shared" si="137"/>
        <v>82835</v>
      </c>
      <c r="G903" s="4">
        <f t="shared" si="138"/>
        <v>5798.4500000000007</v>
      </c>
      <c r="H903" s="46">
        <f t="shared" si="139"/>
        <v>88633.45</v>
      </c>
      <c r="I903" s="4">
        <f t="shared" si="140"/>
        <v>877.93100000000004</v>
      </c>
    </row>
    <row r="904" spans="1:10" x14ac:dyDescent="0.3">
      <c r="A904" s="3" t="s">
        <v>2758</v>
      </c>
      <c r="C904" s="3" t="s">
        <v>2770</v>
      </c>
      <c r="D904" s="3" t="s">
        <v>1265</v>
      </c>
      <c r="E904" s="4">
        <v>35842.5</v>
      </c>
      <c r="F904" s="4">
        <f t="shared" si="137"/>
        <v>33825</v>
      </c>
      <c r="G904" s="4">
        <f t="shared" si="138"/>
        <v>2367.75</v>
      </c>
      <c r="H904" s="46">
        <f t="shared" si="139"/>
        <v>36192.75</v>
      </c>
      <c r="I904" s="4">
        <f t="shared" si="140"/>
        <v>358.42500000000001</v>
      </c>
    </row>
    <row r="905" spans="1:10" x14ac:dyDescent="0.3">
      <c r="A905" s="3" t="s">
        <v>2760</v>
      </c>
      <c r="C905" s="3" t="s">
        <v>2763</v>
      </c>
      <c r="D905" s="3" t="s">
        <v>2764</v>
      </c>
      <c r="E905" s="4">
        <v>4212.1000000000004</v>
      </c>
      <c r="F905" s="4">
        <f t="shared" si="137"/>
        <v>3985</v>
      </c>
      <c r="G905" s="4">
        <f t="shared" si="138"/>
        <v>278.95000000000005</v>
      </c>
      <c r="H905" s="46">
        <f t="shared" si="139"/>
        <v>4263.95</v>
      </c>
      <c r="I905" s="4">
        <f t="shared" si="140"/>
        <v>42.121000000000002</v>
      </c>
    </row>
    <row r="906" spans="1:10" x14ac:dyDescent="0.3">
      <c r="A906" s="237" t="s">
        <v>2760</v>
      </c>
      <c r="C906" s="3" t="s">
        <v>2761</v>
      </c>
      <c r="D906" s="3" t="s">
        <v>673</v>
      </c>
      <c r="E906" s="235">
        <v>8542.2000000000007</v>
      </c>
      <c r="F906" s="4">
        <v>5180</v>
      </c>
      <c r="G906" s="4">
        <f t="shared" si="138"/>
        <v>362.6</v>
      </c>
      <c r="H906" s="46">
        <f t="shared" si="139"/>
        <v>5542.6</v>
      </c>
      <c r="I906" s="235">
        <f t="shared" si="140"/>
        <v>85.422000000000011</v>
      </c>
    </row>
    <row r="907" spans="1:10" x14ac:dyDescent="0.3">
      <c r="A907" s="238"/>
      <c r="C907" s="3" t="s">
        <v>2762</v>
      </c>
      <c r="D907" s="3" t="s">
        <v>475</v>
      </c>
      <c r="E907" s="236"/>
      <c r="F907" s="4">
        <v>2890</v>
      </c>
      <c r="G907" s="4">
        <f t="shared" si="138"/>
        <v>202.3</v>
      </c>
      <c r="H907" s="46">
        <f t="shared" si="139"/>
        <v>3092.3</v>
      </c>
      <c r="I907" s="236"/>
    </row>
    <row r="908" spans="1:10" x14ac:dyDescent="0.3">
      <c r="A908" s="3" t="s">
        <v>2759</v>
      </c>
      <c r="D908" s="3" t="s">
        <v>1530</v>
      </c>
      <c r="E908" s="4">
        <v>4462</v>
      </c>
      <c r="F908" s="4">
        <f t="shared" ref="F908:F919" si="141">(E908+12)/1.06</f>
        <v>4220.7547169811314</v>
      </c>
      <c r="G908" s="4">
        <f t="shared" si="138"/>
        <v>295.45283018867923</v>
      </c>
      <c r="H908" s="46">
        <f t="shared" si="139"/>
        <v>4516.2075471698108</v>
      </c>
      <c r="I908" s="4">
        <f t="shared" ref="I908:I920" si="142">E908*1%</f>
        <v>44.62</v>
      </c>
    </row>
    <row r="909" spans="1:10" x14ac:dyDescent="0.3">
      <c r="A909" s="3" t="s">
        <v>2759</v>
      </c>
      <c r="C909" s="3" t="s">
        <v>2765</v>
      </c>
      <c r="D909" s="3" t="s">
        <v>1220</v>
      </c>
      <c r="E909" s="4">
        <v>31321.599999999999</v>
      </c>
      <c r="F909" s="4">
        <f t="shared" si="141"/>
        <v>29559.999999999996</v>
      </c>
      <c r="G909" s="4">
        <f t="shared" si="138"/>
        <v>2069.1999999999998</v>
      </c>
      <c r="H909" s="46">
        <f t="shared" si="139"/>
        <v>31629.199999999997</v>
      </c>
      <c r="I909" s="4">
        <f t="shared" si="142"/>
        <v>313.21600000000001</v>
      </c>
    </row>
    <row r="910" spans="1:10" x14ac:dyDescent="0.3">
      <c r="A910" s="3" t="s">
        <v>2766</v>
      </c>
      <c r="C910" s="3" t="s">
        <v>2768</v>
      </c>
      <c r="D910" s="3" t="s">
        <v>325</v>
      </c>
      <c r="E910" s="4">
        <v>35434.400000000001</v>
      </c>
      <c r="F910" s="4">
        <f t="shared" si="141"/>
        <v>33440</v>
      </c>
      <c r="G910" s="4">
        <f t="shared" si="138"/>
        <v>2340.8000000000002</v>
      </c>
      <c r="H910" s="46">
        <f t="shared" si="139"/>
        <v>35780.800000000003</v>
      </c>
      <c r="I910" s="4">
        <f t="shared" si="142"/>
        <v>354.34399999999999</v>
      </c>
    </row>
    <row r="911" spans="1:10" x14ac:dyDescent="0.3">
      <c r="A911" s="3" t="s">
        <v>2766</v>
      </c>
      <c r="C911" s="3" t="s">
        <v>2767</v>
      </c>
      <c r="D911" s="3" t="s">
        <v>358</v>
      </c>
      <c r="E911" s="4">
        <v>3168</v>
      </c>
      <c r="F911" s="4">
        <f t="shared" si="141"/>
        <v>3000</v>
      </c>
      <c r="G911" s="4">
        <f t="shared" si="138"/>
        <v>210.00000000000003</v>
      </c>
      <c r="H911" s="46">
        <f t="shared" si="139"/>
        <v>3210</v>
      </c>
      <c r="I911" s="4">
        <f t="shared" si="142"/>
        <v>31.68</v>
      </c>
    </row>
    <row r="912" spans="1:10" s="125" customFormat="1" x14ac:dyDescent="0.3">
      <c r="A912" s="3" t="s">
        <v>2771</v>
      </c>
      <c r="B912" s="3"/>
      <c r="C912" s="3" t="s">
        <v>2876</v>
      </c>
      <c r="D912" s="3" t="s">
        <v>160</v>
      </c>
      <c r="E912" s="4">
        <v>37045.24</v>
      </c>
      <c r="F912" s="4">
        <f t="shared" si="141"/>
        <v>34959.660377358487</v>
      </c>
      <c r="G912" s="4">
        <f t="shared" si="138"/>
        <v>2447.1762264150943</v>
      </c>
      <c r="H912" s="46">
        <f t="shared" si="139"/>
        <v>37406.836603773583</v>
      </c>
      <c r="I912" s="4">
        <f t="shared" si="142"/>
        <v>370.45240000000001</v>
      </c>
      <c r="J912" s="9"/>
    </row>
    <row r="913" spans="1:9" s="1" customFormat="1" x14ac:dyDescent="0.3">
      <c r="A913" s="3" t="s">
        <v>2772</v>
      </c>
      <c r="B913" s="3"/>
      <c r="C913" s="3" t="s">
        <v>2774</v>
      </c>
      <c r="D913" s="3" t="s">
        <v>292</v>
      </c>
      <c r="E913" s="4">
        <v>67439.22</v>
      </c>
      <c r="F913" s="4">
        <f t="shared" si="141"/>
        <v>63633.226415094337</v>
      </c>
      <c r="G913" s="4">
        <f t="shared" si="138"/>
        <v>4454.3258490566041</v>
      </c>
      <c r="H913" s="46">
        <f t="shared" si="139"/>
        <v>68087.552264150945</v>
      </c>
      <c r="I913" s="4">
        <f t="shared" si="142"/>
        <v>674.3922</v>
      </c>
    </row>
    <row r="914" spans="1:9" s="1" customFormat="1" x14ac:dyDescent="0.3">
      <c r="A914" s="129" t="s">
        <v>2773</v>
      </c>
      <c r="B914" s="3"/>
      <c r="C914" s="3" t="s">
        <v>2775</v>
      </c>
      <c r="D914" s="3" t="s">
        <v>418</v>
      </c>
      <c r="E914" s="4">
        <v>9215.2999999999993</v>
      </c>
      <c r="F914" s="4">
        <f t="shared" si="141"/>
        <v>8704.9999999999982</v>
      </c>
      <c r="G914" s="4">
        <f t="shared" si="138"/>
        <v>609.34999999999991</v>
      </c>
      <c r="H914" s="46">
        <f t="shared" si="139"/>
        <v>9314.3499999999985</v>
      </c>
      <c r="I914" s="4">
        <f t="shared" si="142"/>
        <v>92.152999999999992</v>
      </c>
    </row>
    <row r="915" spans="1:9" s="1" customFormat="1" x14ac:dyDescent="0.3">
      <c r="A915" s="3" t="s">
        <v>2776</v>
      </c>
      <c r="B915" s="3"/>
      <c r="C915" s="3"/>
      <c r="D915" s="3" t="s">
        <v>3013</v>
      </c>
      <c r="E915" s="4">
        <v>16797.240000000002</v>
      </c>
      <c r="F915" s="4">
        <f t="shared" si="141"/>
        <v>15857.773584905661</v>
      </c>
      <c r="G915" s="4">
        <f t="shared" si="138"/>
        <v>1110.0441509433963</v>
      </c>
      <c r="H915" s="46">
        <f t="shared" si="139"/>
        <v>16967.817735849057</v>
      </c>
      <c r="I915" s="4">
        <f t="shared" si="142"/>
        <v>167.97240000000002</v>
      </c>
    </row>
    <row r="916" spans="1:9" s="1" customFormat="1" x14ac:dyDescent="0.3">
      <c r="A916" s="3" t="s">
        <v>2776</v>
      </c>
      <c r="B916" s="3"/>
      <c r="C916" s="3" t="s">
        <v>2777</v>
      </c>
      <c r="D916" s="3" t="s">
        <v>2778</v>
      </c>
      <c r="E916" s="4">
        <v>11881.2</v>
      </c>
      <c r="F916" s="4">
        <f t="shared" si="141"/>
        <v>11220</v>
      </c>
      <c r="G916" s="4">
        <f t="shared" si="138"/>
        <v>785.40000000000009</v>
      </c>
      <c r="H916" s="46">
        <f t="shared" si="139"/>
        <v>12005.4</v>
      </c>
      <c r="I916" s="4">
        <f t="shared" si="142"/>
        <v>118.81200000000001</v>
      </c>
    </row>
    <row r="917" spans="1:9" s="1" customFormat="1" x14ac:dyDescent="0.3">
      <c r="A917" s="3" t="s">
        <v>2776</v>
      </c>
      <c r="B917" s="3"/>
      <c r="C917" s="3" t="s">
        <v>2779</v>
      </c>
      <c r="D917" s="3" t="s">
        <v>1305</v>
      </c>
      <c r="E917" s="4">
        <v>10985.5</v>
      </c>
      <c r="F917" s="4">
        <f t="shared" si="141"/>
        <v>10375</v>
      </c>
      <c r="G917" s="4">
        <f t="shared" si="138"/>
        <v>726.25000000000011</v>
      </c>
      <c r="H917" s="46">
        <f t="shared" si="139"/>
        <v>11101.25</v>
      </c>
      <c r="I917" s="4">
        <f t="shared" si="142"/>
        <v>109.855</v>
      </c>
    </row>
    <row r="918" spans="1:9" s="1" customFormat="1" x14ac:dyDescent="0.3">
      <c r="A918" s="3" t="s">
        <v>2776</v>
      </c>
      <c r="B918" s="3"/>
      <c r="C918" s="3" t="s">
        <v>2780</v>
      </c>
      <c r="D918" s="3" t="s">
        <v>862</v>
      </c>
      <c r="E918" s="4">
        <v>8457.4</v>
      </c>
      <c r="F918" s="4">
        <f t="shared" si="141"/>
        <v>7989.9999999999991</v>
      </c>
      <c r="G918" s="4">
        <f t="shared" si="138"/>
        <v>559.29999999999995</v>
      </c>
      <c r="H918" s="46">
        <f t="shared" si="139"/>
        <v>8549.2999999999993</v>
      </c>
      <c r="I918" s="4">
        <f t="shared" si="142"/>
        <v>84.573999999999998</v>
      </c>
    </row>
    <row r="919" spans="1:9" s="1" customFormat="1" x14ac:dyDescent="0.3">
      <c r="A919" s="3" t="s">
        <v>2781</v>
      </c>
      <c r="B919" s="3"/>
      <c r="C919" s="3" t="s">
        <v>2782</v>
      </c>
      <c r="D919" s="3" t="s">
        <v>773</v>
      </c>
      <c r="E919" s="4">
        <v>20197.349999999999</v>
      </c>
      <c r="F919" s="4">
        <f t="shared" si="141"/>
        <v>19065.424528301883</v>
      </c>
      <c r="G919" s="4">
        <f t="shared" si="138"/>
        <v>1334.5797169811319</v>
      </c>
      <c r="H919" s="46">
        <f t="shared" si="139"/>
        <v>20400.004245283013</v>
      </c>
      <c r="I919" s="4">
        <f t="shared" si="142"/>
        <v>201.9735</v>
      </c>
    </row>
    <row r="920" spans="1:9" s="1" customFormat="1" x14ac:dyDescent="0.3">
      <c r="A920" s="237" t="s">
        <v>2788</v>
      </c>
      <c r="B920" s="3"/>
      <c r="C920" s="3" t="s">
        <v>2789</v>
      </c>
      <c r="D920" s="3" t="s">
        <v>1106</v>
      </c>
      <c r="E920" s="235">
        <v>36759.4</v>
      </c>
      <c r="F920" s="4">
        <v>32740</v>
      </c>
      <c r="G920" s="4">
        <f t="shared" si="138"/>
        <v>2291.8000000000002</v>
      </c>
      <c r="H920" s="46">
        <f t="shared" si="139"/>
        <v>35031.800000000003</v>
      </c>
      <c r="I920" s="235">
        <f t="shared" si="142"/>
        <v>367.59399999999999</v>
      </c>
    </row>
    <row r="921" spans="1:9" s="1" customFormat="1" x14ac:dyDescent="0.3">
      <c r="A921" s="238"/>
      <c r="B921" s="3"/>
      <c r="C921" s="3" t="s">
        <v>2790</v>
      </c>
      <c r="D921" s="3" t="s">
        <v>227</v>
      </c>
      <c r="E921" s="236"/>
      <c r="F921" s="4">
        <v>1950</v>
      </c>
      <c r="G921" s="4">
        <f t="shared" si="138"/>
        <v>136.5</v>
      </c>
      <c r="H921" s="46">
        <f t="shared" si="139"/>
        <v>2086.5</v>
      </c>
      <c r="I921" s="236"/>
    </row>
    <row r="922" spans="1:9" s="1" customFormat="1" x14ac:dyDescent="0.3">
      <c r="A922" s="3" t="s">
        <v>2788</v>
      </c>
      <c r="B922" s="3"/>
      <c r="C922" s="3"/>
      <c r="D922" s="3" t="s">
        <v>890</v>
      </c>
      <c r="E922" s="4">
        <v>112482.62</v>
      </c>
      <c r="F922" s="4"/>
      <c r="G922" s="4"/>
      <c r="H922" s="46"/>
      <c r="I922" s="4">
        <f t="shared" ref="I922:I940" si="143">E922*1%</f>
        <v>1124.8262</v>
      </c>
    </row>
    <row r="923" spans="1:9" s="1" customFormat="1" x14ac:dyDescent="0.3">
      <c r="A923" s="3" t="s">
        <v>2791</v>
      </c>
      <c r="B923" s="3"/>
      <c r="C923" s="3" t="s">
        <v>2792</v>
      </c>
      <c r="D923" s="3" t="s">
        <v>2793</v>
      </c>
      <c r="E923" s="4">
        <v>49150.8</v>
      </c>
      <c r="F923" s="4">
        <f t="shared" ref="F923:F940" si="144">(E923+12)/1.06</f>
        <v>46380</v>
      </c>
      <c r="G923" s="4">
        <f t="shared" ref="G923:G940" si="145">F923*7%</f>
        <v>3246.6000000000004</v>
      </c>
      <c r="H923" s="46">
        <f t="shared" ref="H923:H940" si="146">F923+G923</f>
        <v>49626.6</v>
      </c>
      <c r="I923" s="4">
        <f t="shared" si="143"/>
        <v>491.50800000000004</v>
      </c>
    </row>
    <row r="924" spans="1:9" s="1" customFormat="1" x14ac:dyDescent="0.3">
      <c r="A924" s="3" t="s">
        <v>2791</v>
      </c>
      <c r="B924" s="3"/>
      <c r="C924" s="3" t="s">
        <v>2794</v>
      </c>
      <c r="D924" s="3" t="s">
        <v>346</v>
      </c>
      <c r="E924" s="4">
        <v>19692.11</v>
      </c>
      <c r="F924" s="4">
        <f t="shared" si="144"/>
        <v>18588.783018867925</v>
      </c>
      <c r="G924" s="4">
        <f t="shared" si="145"/>
        <v>1301.214811320755</v>
      </c>
      <c r="H924" s="46">
        <f t="shared" si="146"/>
        <v>19889.99783018868</v>
      </c>
      <c r="I924" s="4">
        <f t="shared" si="143"/>
        <v>196.92110000000002</v>
      </c>
    </row>
    <row r="925" spans="1:9" s="1" customFormat="1" x14ac:dyDescent="0.3">
      <c r="A925" s="3" t="s">
        <v>2791</v>
      </c>
      <c r="B925" s="3"/>
      <c r="C925" s="3" t="s">
        <v>2795</v>
      </c>
      <c r="D925" s="3" t="s">
        <v>1922</v>
      </c>
      <c r="E925" s="4">
        <v>5466.32</v>
      </c>
      <c r="F925" s="4">
        <f t="shared" si="144"/>
        <v>5168.2264150943392</v>
      </c>
      <c r="G925" s="4">
        <f t="shared" si="145"/>
        <v>361.77584905660376</v>
      </c>
      <c r="H925" s="46">
        <f t="shared" si="146"/>
        <v>5530.0022641509431</v>
      </c>
      <c r="I925" s="4">
        <f t="shared" si="143"/>
        <v>54.663199999999996</v>
      </c>
    </row>
    <row r="926" spans="1:9" s="1" customFormat="1" x14ac:dyDescent="0.3">
      <c r="A926" s="3" t="s">
        <v>2791</v>
      </c>
      <c r="B926" s="3"/>
      <c r="C926" s="3" t="s">
        <v>2796</v>
      </c>
      <c r="D926" s="3" t="s">
        <v>2094</v>
      </c>
      <c r="E926" s="4">
        <v>5466.32</v>
      </c>
      <c r="F926" s="4">
        <f t="shared" si="144"/>
        <v>5168.2264150943392</v>
      </c>
      <c r="G926" s="4">
        <f t="shared" si="145"/>
        <v>361.77584905660376</v>
      </c>
      <c r="H926" s="46">
        <f t="shared" si="146"/>
        <v>5530.0022641509431</v>
      </c>
      <c r="I926" s="4">
        <f t="shared" si="143"/>
        <v>54.663199999999996</v>
      </c>
    </row>
    <row r="927" spans="1:9" s="1" customFormat="1" x14ac:dyDescent="0.3">
      <c r="A927" s="3" t="s">
        <v>2791</v>
      </c>
      <c r="B927" s="3"/>
      <c r="C927" s="3" t="s">
        <v>2797</v>
      </c>
      <c r="D927" s="3" t="s">
        <v>1305</v>
      </c>
      <c r="E927" s="4">
        <v>20088.37</v>
      </c>
      <c r="F927" s="4">
        <f t="shared" si="144"/>
        <v>18962.613207547169</v>
      </c>
      <c r="G927" s="4">
        <f t="shared" si="145"/>
        <v>1327.3829245283018</v>
      </c>
      <c r="H927" s="46">
        <f t="shared" si="146"/>
        <v>20289.99613207547</v>
      </c>
      <c r="I927" s="4">
        <f t="shared" si="143"/>
        <v>200.8837</v>
      </c>
    </row>
    <row r="928" spans="1:9" s="1" customFormat="1" x14ac:dyDescent="0.3">
      <c r="A928" s="3" t="s">
        <v>2791</v>
      </c>
      <c r="B928" s="3"/>
      <c r="C928" s="3" t="s">
        <v>2798</v>
      </c>
      <c r="D928" s="3" t="s">
        <v>1301</v>
      </c>
      <c r="E928" s="4">
        <v>19692.11</v>
      </c>
      <c r="F928" s="4">
        <f t="shared" si="144"/>
        <v>18588.783018867925</v>
      </c>
      <c r="G928" s="4">
        <f t="shared" si="145"/>
        <v>1301.214811320755</v>
      </c>
      <c r="H928" s="46">
        <f t="shared" si="146"/>
        <v>19889.99783018868</v>
      </c>
      <c r="I928" s="4">
        <f t="shared" si="143"/>
        <v>196.92110000000002</v>
      </c>
    </row>
    <row r="929" spans="1:9" s="1" customFormat="1" x14ac:dyDescent="0.3">
      <c r="A929" s="3" t="s">
        <v>2791</v>
      </c>
      <c r="B929" s="3"/>
      <c r="C929" s="3" t="s">
        <v>2799</v>
      </c>
      <c r="D929" s="3" t="s">
        <v>2778</v>
      </c>
      <c r="E929" s="4">
        <v>24447.5</v>
      </c>
      <c r="F929" s="4">
        <f t="shared" si="144"/>
        <v>23075</v>
      </c>
      <c r="G929" s="4">
        <f t="shared" si="145"/>
        <v>1615.2500000000002</v>
      </c>
      <c r="H929" s="46">
        <f t="shared" si="146"/>
        <v>24690.25</v>
      </c>
      <c r="I929" s="4">
        <f t="shared" si="143"/>
        <v>244.47499999999999</v>
      </c>
    </row>
    <row r="930" spans="1:9" s="1" customFormat="1" x14ac:dyDescent="0.3">
      <c r="A930" s="3" t="s">
        <v>2791</v>
      </c>
      <c r="B930" s="3"/>
      <c r="C930" s="3" t="s">
        <v>2800</v>
      </c>
      <c r="D930" s="3" t="s">
        <v>2778</v>
      </c>
      <c r="E930" s="4">
        <v>14610.06</v>
      </c>
      <c r="F930" s="4">
        <f t="shared" si="144"/>
        <v>13794.396226415092</v>
      </c>
      <c r="G930" s="4">
        <f t="shared" si="145"/>
        <v>965.60773584905655</v>
      </c>
      <c r="H930" s="46">
        <f t="shared" si="146"/>
        <v>14760.003962264149</v>
      </c>
      <c r="I930" s="4">
        <f t="shared" si="143"/>
        <v>146.10059999999999</v>
      </c>
    </row>
    <row r="931" spans="1:9" s="1" customFormat="1" x14ac:dyDescent="0.3">
      <c r="A931" s="3" t="s">
        <v>2801</v>
      </c>
      <c r="B931" s="3"/>
      <c r="C931" s="3" t="s">
        <v>2802</v>
      </c>
      <c r="D931" s="3" t="s">
        <v>1491</v>
      </c>
      <c r="E931" s="4">
        <v>14022.4</v>
      </c>
      <c r="F931" s="4">
        <f t="shared" si="144"/>
        <v>13239.999999999998</v>
      </c>
      <c r="G931" s="4">
        <f t="shared" si="145"/>
        <v>926.8</v>
      </c>
      <c r="H931" s="46">
        <f t="shared" si="146"/>
        <v>14166.799999999997</v>
      </c>
      <c r="I931" s="4">
        <f t="shared" si="143"/>
        <v>140.22399999999999</v>
      </c>
    </row>
    <row r="932" spans="1:9" s="1" customFormat="1" x14ac:dyDescent="0.3">
      <c r="A932" s="3" t="s">
        <v>2801</v>
      </c>
      <c r="B932" s="3"/>
      <c r="C932" s="3" t="s">
        <v>2803</v>
      </c>
      <c r="D932" s="3" t="s">
        <v>1149</v>
      </c>
      <c r="E932" s="4">
        <v>7445.1</v>
      </c>
      <c r="F932" s="4">
        <f t="shared" si="144"/>
        <v>7035</v>
      </c>
      <c r="G932" s="4">
        <f t="shared" si="145"/>
        <v>492.45000000000005</v>
      </c>
      <c r="H932" s="46">
        <f t="shared" si="146"/>
        <v>7527.45</v>
      </c>
      <c r="I932" s="4">
        <f t="shared" si="143"/>
        <v>74.451000000000008</v>
      </c>
    </row>
    <row r="933" spans="1:9" s="1" customFormat="1" x14ac:dyDescent="0.3">
      <c r="A933" s="3" t="s">
        <v>2801</v>
      </c>
      <c r="B933" s="3"/>
      <c r="C933" s="3" t="s">
        <v>2804</v>
      </c>
      <c r="D933" s="3" t="s">
        <v>1005</v>
      </c>
      <c r="E933" s="4">
        <v>25958</v>
      </c>
      <c r="F933" s="4">
        <f t="shared" si="144"/>
        <v>24500</v>
      </c>
      <c r="G933" s="4">
        <f t="shared" si="145"/>
        <v>1715.0000000000002</v>
      </c>
      <c r="H933" s="46">
        <f t="shared" si="146"/>
        <v>26215</v>
      </c>
      <c r="I933" s="4">
        <f t="shared" si="143"/>
        <v>259.58</v>
      </c>
    </row>
    <row r="934" spans="1:9" s="1" customFormat="1" x14ac:dyDescent="0.3">
      <c r="A934" s="3" t="s">
        <v>2801</v>
      </c>
      <c r="B934" s="3"/>
      <c r="C934" s="3" t="s">
        <v>2805</v>
      </c>
      <c r="D934" s="3" t="s">
        <v>249</v>
      </c>
      <c r="E934" s="4">
        <v>22104.9</v>
      </c>
      <c r="F934" s="4">
        <f t="shared" si="144"/>
        <v>20865</v>
      </c>
      <c r="G934" s="4">
        <f t="shared" si="145"/>
        <v>1460.5500000000002</v>
      </c>
      <c r="H934" s="46">
        <f t="shared" si="146"/>
        <v>22325.55</v>
      </c>
      <c r="I934" s="4">
        <f t="shared" si="143"/>
        <v>221.04900000000001</v>
      </c>
    </row>
    <row r="935" spans="1:9" s="1" customFormat="1" x14ac:dyDescent="0.3">
      <c r="A935" s="3" t="s">
        <v>2809</v>
      </c>
      <c r="B935" s="3"/>
      <c r="C935" s="3"/>
      <c r="D935" s="3"/>
      <c r="E935" s="108">
        <v>2276</v>
      </c>
      <c r="F935" s="108">
        <f t="shared" si="144"/>
        <v>2158.4905660377358</v>
      </c>
      <c r="G935" s="108">
        <f t="shared" si="145"/>
        <v>151.09433962264151</v>
      </c>
      <c r="H935" s="109">
        <f t="shared" si="146"/>
        <v>2309.5849056603774</v>
      </c>
      <c r="I935" s="108">
        <f t="shared" si="143"/>
        <v>22.76</v>
      </c>
    </row>
    <row r="936" spans="1:9" s="1" customFormat="1" x14ac:dyDescent="0.3">
      <c r="A936" s="3" t="s">
        <v>2808</v>
      </c>
      <c r="B936" s="3"/>
      <c r="C936" s="3" t="s">
        <v>2820</v>
      </c>
      <c r="D936" s="3" t="s">
        <v>2821</v>
      </c>
      <c r="E936" s="4">
        <v>14610.06</v>
      </c>
      <c r="F936" s="4">
        <f t="shared" si="144"/>
        <v>13794.396226415092</v>
      </c>
      <c r="G936" s="4">
        <f t="shared" si="145"/>
        <v>965.60773584905655</v>
      </c>
      <c r="H936" s="46">
        <f t="shared" si="146"/>
        <v>14760.003962264149</v>
      </c>
      <c r="I936" s="4">
        <f t="shared" si="143"/>
        <v>146.10059999999999</v>
      </c>
    </row>
    <row r="937" spans="1:9" s="1" customFormat="1" x14ac:dyDescent="0.3">
      <c r="A937" s="3" t="s">
        <v>2811</v>
      </c>
      <c r="B937" s="3"/>
      <c r="C937" s="3" t="s">
        <v>2816</v>
      </c>
      <c r="D937" s="3" t="s">
        <v>1530</v>
      </c>
      <c r="E937" s="4">
        <v>5294</v>
      </c>
      <c r="F937" s="4">
        <f t="shared" si="144"/>
        <v>5005.6603773584902</v>
      </c>
      <c r="G937" s="4">
        <f t="shared" si="145"/>
        <v>350.39622641509436</v>
      </c>
      <c r="H937" s="46">
        <f t="shared" si="146"/>
        <v>5356.0566037735844</v>
      </c>
      <c r="I937" s="4">
        <f t="shared" si="143"/>
        <v>52.94</v>
      </c>
    </row>
    <row r="938" spans="1:9" s="1" customFormat="1" x14ac:dyDescent="0.3">
      <c r="A938" s="3" t="s">
        <v>2814</v>
      </c>
      <c r="B938" s="3"/>
      <c r="C938" s="3" t="s">
        <v>2815</v>
      </c>
      <c r="D938" s="3" t="s">
        <v>558</v>
      </c>
      <c r="E938" s="4">
        <v>94031.2</v>
      </c>
      <c r="F938" s="4">
        <f t="shared" si="144"/>
        <v>88720</v>
      </c>
      <c r="G938" s="4">
        <f t="shared" si="145"/>
        <v>6210.4000000000005</v>
      </c>
      <c r="H938" s="46">
        <f t="shared" si="146"/>
        <v>94930.4</v>
      </c>
      <c r="I938" s="4">
        <f t="shared" si="143"/>
        <v>940.31200000000001</v>
      </c>
    </row>
    <row r="939" spans="1:9" s="1" customFormat="1" x14ac:dyDescent="0.3">
      <c r="A939" s="3" t="s">
        <v>2817</v>
      </c>
      <c r="B939" s="3"/>
      <c r="C939" s="3" t="s">
        <v>2818</v>
      </c>
      <c r="D939" s="3" t="s">
        <v>674</v>
      </c>
      <c r="E939" s="4">
        <v>15098.3</v>
      </c>
      <c r="F939" s="4">
        <f t="shared" si="144"/>
        <v>14254.999999999998</v>
      </c>
      <c r="G939" s="4">
        <f t="shared" si="145"/>
        <v>997.85</v>
      </c>
      <c r="H939" s="46">
        <f t="shared" si="146"/>
        <v>15252.849999999999</v>
      </c>
      <c r="I939" s="4">
        <f t="shared" si="143"/>
        <v>150.983</v>
      </c>
    </row>
    <row r="940" spans="1:9" s="1" customFormat="1" x14ac:dyDescent="0.3">
      <c r="A940" s="3" t="s">
        <v>2819</v>
      </c>
      <c r="B940" s="3"/>
      <c r="C940" s="3"/>
      <c r="D940" s="3" t="s">
        <v>3013</v>
      </c>
      <c r="E940" s="4">
        <v>13131.04</v>
      </c>
      <c r="F940" s="4">
        <f t="shared" si="144"/>
        <v>12399.094339622641</v>
      </c>
      <c r="G940" s="4">
        <f t="shared" si="145"/>
        <v>867.93660377358492</v>
      </c>
      <c r="H940" s="46">
        <f t="shared" si="146"/>
        <v>13267.030943396227</v>
      </c>
      <c r="I940" s="4">
        <f t="shared" si="143"/>
        <v>131.31040000000002</v>
      </c>
    </row>
    <row r="941" spans="1:9" s="1" customFormat="1" x14ac:dyDescent="0.3">
      <c r="A941" s="3" t="s">
        <v>2819</v>
      </c>
      <c r="B941" s="3"/>
      <c r="C941" s="3"/>
      <c r="D941" s="3" t="s">
        <v>2856</v>
      </c>
      <c r="E941" s="4">
        <v>3538.4</v>
      </c>
      <c r="F941" s="4"/>
      <c r="G941" s="4"/>
      <c r="H941" s="46"/>
      <c r="I941" s="4"/>
    </row>
    <row r="942" spans="1:9" s="1" customFormat="1" x14ac:dyDescent="0.3">
      <c r="A942" s="3" t="s">
        <v>2822</v>
      </c>
      <c r="B942" s="3"/>
      <c r="C942" s="3"/>
      <c r="D942" s="3" t="s">
        <v>2823</v>
      </c>
      <c r="E942" s="4">
        <v>35600.01</v>
      </c>
      <c r="F942" s="4"/>
      <c r="G942" s="4"/>
      <c r="H942" s="46"/>
      <c r="I942" s="4"/>
    </row>
    <row r="943" spans="1:9" s="1" customFormat="1" x14ac:dyDescent="0.3">
      <c r="A943" s="3" t="s">
        <v>2834</v>
      </c>
      <c r="B943" s="3"/>
      <c r="C943" s="3" t="s">
        <v>2835</v>
      </c>
      <c r="D943" s="3" t="s">
        <v>2836</v>
      </c>
      <c r="E943" s="4">
        <v>12272.11</v>
      </c>
      <c r="F943" s="4">
        <f>(E943+12)/1.06</f>
        <v>11588.783018867924</v>
      </c>
      <c r="G943" s="4">
        <f t="shared" ref="G943:G952" si="147">F943*7%</f>
        <v>811.21481132075473</v>
      </c>
      <c r="H943" s="46">
        <f t="shared" ref="H943:H952" si="148">F943+G943</f>
        <v>12399.997830188679</v>
      </c>
      <c r="I943" s="4">
        <f>E943*1%</f>
        <v>122.72110000000001</v>
      </c>
    </row>
    <row r="944" spans="1:9" s="1" customFormat="1" x14ac:dyDescent="0.3">
      <c r="A944" s="237" t="s">
        <v>2834</v>
      </c>
      <c r="B944" s="3"/>
      <c r="C944" s="3" t="s">
        <v>2837</v>
      </c>
      <c r="D944" s="3" t="s">
        <v>640</v>
      </c>
      <c r="E944" s="235">
        <v>31491.200000000001</v>
      </c>
      <c r="F944" s="4">
        <v>9150</v>
      </c>
      <c r="G944" s="4">
        <f t="shared" si="147"/>
        <v>640.50000000000011</v>
      </c>
      <c r="H944" s="46">
        <f t="shared" si="148"/>
        <v>9790.5</v>
      </c>
      <c r="I944" s="235">
        <f>E944*1%</f>
        <v>314.91200000000003</v>
      </c>
    </row>
    <row r="945" spans="1:9" s="1" customFormat="1" x14ac:dyDescent="0.3">
      <c r="A945" s="239"/>
      <c r="B945" s="3"/>
      <c r="C945" s="3" t="s">
        <v>2838</v>
      </c>
      <c r="D945" s="3" t="s">
        <v>804</v>
      </c>
      <c r="E945" s="240"/>
      <c r="F945" s="4">
        <v>2830</v>
      </c>
      <c r="G945" s="4">
        <f t="shared" si="147"/>
        <v>198.10000000000002</v>
      </c>
      <c r="H945" s="46">
        <f t="shared" si="148"/>
        <v>3028.1</v>
      </c>
      <c r="I945" s="240"/>
    </row>
    <row r="946" spans="1:9" s="1" customFormat="1" x14ac:dyDescent="0.3">
      <c r="A946" s="238"/>
      <c r="B946" s="3"/>
      <c r="C946" s="3" t="s">
        <v>2839</v>
      </c>
      <c r="D946" s="3" t="s">
        <v>804</v>
      </c>
      <c r="E946" s="236"/>
      <c r="F946" s="4">
        <v>17740</v>
      </c>
      <c r="G946" s="4">
        <f t="shared" si="147"/>
        <v>1241.8000000000002</v>
      </c>
      <c r="H946" s="46">
        <f t="shared" si="148"/>
        <v>18981.8</v>
      </c>
      <c r="I946" s="236"/>
    </row>
    <row r="947" spans="1:9" s="1" customFormat="1" x14ac:dyDescent="0.3">
      <c r="A947" s="3" t="s">
        <v>2840</v>
      </c>
      <c r="B947" s="3"/>
      <c r="C947" s="3" t="s">
        <v>2841</v>
      </c>
      <c r="D947" s="3" t="s">
        <v>2842</v>
      </c>
      <c r="E947" s="4">
        <v>14610.06</v>
      </c>
      <c r="F947" s="4">
        <f t="shared" ref="F947:F952" si="149">(E947+12)/1.06</f>
        <v>13794.396226415092</v>
      </c>
      <c r="G947" s="4">
        <f t="shared" si="147"/>
        <v>965.60773584905655</v>
      </c>
      <c r="H947" s="46">
        <f t="shared" si="148"/>
        <v>14760.003962264149</v>
      </c>
      <c r="I947" s="4">
        <f t="shared" ref="I947:I952" si="150">E947*1%</f>
        <v>146.10059999999999</v>
      </c>
    </row>
    <row r="948" spans="1:9" s="1" customFormat="1" x14ac:dyDescent="0.3">
      <c r="A948" s="3" t="s">
        <v>2840</v>
      </c>
      <c r="B948" s="3"/>
      <c r="C948" s="3" t="s">
        <v>2843</v>
      </c>
      <c r="D948" s="3" t="s">
        <v>1233</v>
      </c>
      <c r="E948" s="4">
        <v>11838.8</v>
      </c>
      <c r="F948" s="4">
        <f t="shared" si="149"/>
        <v>11179.999999999998</v>
      </c>
      <c r="G948" s="4">
        <f t="shared" si="147"/>
        <v>782.59999999999991</v>
      </c>
      <c r="H948" s="46">
        <f t="shared" si="148"/>
        <v>11962.599999999999</v>
      </c>
      <c r="I948" s="4">
        <f t="shared" si="150"/>
        <v>118.38799999999999</v>
      </c>
    </row>
    <row r="949" spans="1:9" s="1" customFormat="1" x14ac:dyDescent="0.3">
      <c r="A949" s="3" t="s">
        <v>2845</v>
      </c>
      <c r="B949" s="3"/>
      <c r="C949" s="3" t="s">
        <v>2846</v>
      </c>
      <c r="D949" s="3" t="s">
        <v>808</v>
      </c>
      <c r="E949" s="4">
        <v>3901.08</v>
      </c>
      <c r="F949" s="4">
        <f t="shared" si="149"/>
        <v>3691.584905660377</v>
      </c>
      <c r="G949" s="4">
        <f t="shared" si="147"/>
        <v>258.4109433962264</v>
      </c>
      <c r="H949" s="46">
        <f t="shared" si="148"/>
        <v>3949.9958490566032</v>
      </c>
      <c r="I949" s="4">
        <f t="shared" si="150"/>
        <v>39.010800000000003</v>
      </c>
    </row>
    <row r="950" spans="1:9" s="1" customFormat="1" x14ac:dyDescent="0.3">
      <c r="A950" s="3" t="s">
        <v>2854</v>
      </c>
      <c r="B950" s="3"/>
      <c r="C950" s="3" t="s">
        <v>2855</v>
      </c>
      <c r="D950" s="3" t="s">
        <v>340</v>
      </c>
      <c r="E950" s="4">
        <v>14631.9</v>
      </c>
      <c r="F950" s="4">
        <f t="shared" si="149"/>
        <v>13814.999999999998</v>
      </c>
      <c r="G950" s="4">
        <f t="shared" si="147"/>
        <v>967.05</v>
      </c>
      <c r="H950" s="46">
        <f t="shared" si="148"/>
        <v>14782.049999999997</v>
      </c>
      <c r="I950" s="4">
        <f t="shared" si="150"/>
        <v>146.31899999999999</v>
      </c>
    </row>
    <row r="951" spans="1:9" s="1" customFormat="1" x14ac:dyDescent="0.3">
      <c r="A951" s="3" t="s">
        <v>2857</v>
      </c>
      <c r="B951" s="3"/>
      <c r="C951" s="3"/>
      <c r="D951" s="3" t="s">
        <v>2895</v>
      </c>
      <c r="E951" s="4">
        <v>3960.8</v>
      </c>
      <c r="F951" s="4">
        <f t="shared" si="149"/>
        <v>3747.9245283018868</v>
      </c>
      <c r="G951" s="4">
        <f t="shared" si="147"/>
        <v>262.35471698113207</v>
      </c>
      <c r="H951" s="46">
        <f t="shared" si="148"/>
        <v>4010.279245283019</v>
      </c>
      <c r="I951" s="4">
        <f t="shared" si="150"/>
        <v>39.608000000000004</v>
      </c>
    </row>
    <row r="952" spans="1:9" s="1" customFormat="1" x14ac:dyDescent="0.3">
      <c r="A952" s="3" t="s">
        <v>2860</v>
      </c>
      <c r="B952" s="3"/>
      <c r="C952" s="3" t="s">
        <v>2861</v>
      </c>
      <c r="D952" s="3" t="s">
        <v>669</v>
      </c>
      <c r="E952" s="4">
        <v>10885.2</v>
      </c>
      <c r="F952" s="4">
        <f t="shared" si="149"/>
        <v>10280.377358490567</v>
      </c>
      <c r="G952" s="4">
        <f t="shared" si="147"/>
        <v>719.62641509433968</v>
      </c>
      <c r="H952" s="46">
        <f t="shared" si="148"/>
        <v>11000.003773584906</v>
      </c>
      <c r="I952" s="4">
        <f t="shared" si="150"/>
        <v>108.852</v>
      </c>
    </row>
    <row r="953" spans="1:9" s="1" customFormat="1" x14ac:dyDescent="0.3">
      <c r="A953" s="3" t="s">
        <v>2862</v>
      </c>
      <c r="B953" s="3"/>
      <c r="C953" s="3"/>
      <c r="D953" s="3" t="s">
        <v>1530</v>
      </c>
      <c r="E953" s="4">
        <v>39126.76</v>
      </c>
      <c r="F953" s="4"/>
      <c r="G953" s="4"/>
      <c r="H953" s="46"/>
      <c r="I953" s="4"/>
    </row>
    <row r="954" spans="1:9" s="1" customFormat="1" x14ac:dyDescent="0.3">
      <c r="A954" s="3" t="s">
        <v>2863</v>
      </c>
      <c r="B954" s="3"/>
      <c r="C954" s="3" t="s">
        <v>2864</v>
      </c>
      <c r="D954" s="3" t="s">
        <v>552</v>
      </c>
      <c r="E954" s="4">
        <v>6310.9</v>
      </c>
      <c r="F954" s="4">
        <f t="shared" ref="F954:F974" si="151">(E954+12)/1.06</f>
        <v>5964.9999999999991</v>
      </c>
      <c r="G954" s="4">
        <f t="shared" ref="G954:G993" si="152">F954*7%</f>
        <v>417.54999999999995</v>
      </c>
      <c r="H954" s="46">
        <f t="shared" ref="H954:H993" si="153">F954+G954</f>
        <v>6382.5499999999993</v>
      </c>
      <c r="I954" s="4">
        <f t="shared" ref="I954:I975" si="154">E954*1%</f>
        <v>63.108999999999995</v>
      </c>
    </row>
    <row r="955" spans="1:9" s="1" customFormat="1" x14ac:dyDescent="0.3">
      <c r="A955" s="3" t="s">
        <v>2869</v>
      </c>
      <c r="B955" s="3"/>
      <c r="C955" s="3" t="s">
        <v>2870</v>
      </c>
      <c r="D955" s="3" t="s">
        <v>2871</v>
      </c>
      <c r="E955" s="4">
        <v>7110.8</v>
      </c>
      <c r="F955" s="4">
        <f t="shared" si="151"/>
        <v>6719.6226415094334</v>
      </c>
      <c r="G955" s="4">
        <f t="shared" si="152"/>
        <v>470.37358490566038</v>
      </c>
      <c r="H955" s="46">
        <f t="shared" si="153"/>
        <v>7189.9962264150936</v>
      </c>
      <c r="I955" s="4">
        <f t="shared" si="154"/>
        <v>71.108000000000004</v>
      </c>
    </row>
    <row r="956" spans="1:9" s="1" customFormat="1" x14ac:dyDescent="0.3">
      <c r="A956" s="3" t="s">
        <v>2869</v>
      </c>
      <c r="B956" s="3"/>
      <c r="C956" s="3" t="s">
        <v>2872</v>
      </c>
      <c r="D956" s="3" t="s">
        <v>2595</v>
      </c>
      <c r="E956" s="4">
        <v>1026.8</v>
      </c>
      <c r="F956" s="4">
        <f t="shared" si="151"/>
        <v>979.99999999999989</v>
      </c>
      <c r="G956" s="4">
        <f t="shared" si="152"/>
        <v>68.599999999999994</v>
      </c>
      <c r="H956" s="46">
        <f t="shared" si="153"/>
        <v>1048.5999999999999</v>
      </c>
      <c r="I956" s="4">
        <f t="shared" si="154"/>
        <v>10.267999999999999</v>
      </c>
    </row>
    <row r="957" spans="1:9" s="1" customFormat="1" x14ac:dyDescent="0.3">
      <c r="A957" s="3" t="s">
        <v>2873</v>
      </c>
      <c r="B957" s="3"/>
      <c r="C957" s="3" t="s">
        <v>2884</v>
      </c>
      <c r="D957" s="3" t="s">
        <v>1994</v>
      </c>
      <c r="E957" s="4">
        <v>8393.7999999999993</v>
      </c>
      <c r="F957" s="4">
        <f t="shared" si="151"/>
        <v>7929.9999999999991</v>
      </c>
      <c r="G957" s="4">
        <f t="shared" si="152"/>
        <v>555.1</v>
      </c>
      <c r="H957" s="46">
        <f t="shared" si="153"/>
        <v>8485.0999999999985</v>
      </c>
      <c r="I957" s="4">
        <f t="shared" si="154"/>
        <v>83.937999999999988</v>
      </c>
    </row>
    <row r="958" spans="1:9" s="1" customFormat="1" x14ac:dyDescent="0.3">
      <c r="A958" s="3" t="s">
        <v>2873</v>
      </c>
      <c r="B958" s="3"/>
      <c r="C958" s="3" t="s">
        <v>2885</v>
      </c>
      <c r="D958" s="3" t="s">
        <v>1708</v>
      </c>
      <c r="E958" s="4">
        <v>11836.22</v>
      </c>
      <c r="F958" s="4">
        <f t="shared" si="151"/>
        <v>11177.566037735847</v>
      </c>
      <c r="G958" s="4">
        <f t="shared" si="152"/>
        <v>782.42962264150935</v>
      </c>
      <c r="H958" s="46">
        <f t="shared" si="153"/>
        <v>11959.995660377357</v>
      </c>
      <c r="I958" s="4">
        <f t="shared" si="154"/>
        <v>118.3622</v>
      </c>
    </row>
    <row r="959" spans="1:9" s="1" customFormat="1" x14ac:dyDescent="0.3">
      <c r="A959" s="3" t="s">
        <v>2873</v>
      </c>
      <c r="B959" s="3"/>
      <c r="C959" s="3" t="s">
        <v>2877</v>
      </c>
      <c r="D959" s="3" t="s">
        <v>160</v>
      </c>
      <c r="E959" s="4">
        <v>21325.8</v>
      </c>
      <c r="F959" s="4">
        <f t="shared" si="151"/>
        <v>20130</v>
      </c>
      <c r="G959" s="4">
        <f t="shared" si="152"/>
        <v>1409.1000000000001</v>
      </c>
      <c r="H959" s="46">
        <f t="shared" si="153"/>
        <v>21539.1</v>
      </c>
      <c r="I959" s="4">
        <f t="shared" si="154"/>
        <v>213.25800000000001</v>
      </c>
    </row>
    <row r="960" spans="1:9" s="1" customFormat="1" x14ac:dyDescent="0.3">
      <c r="A960" s="3" t="s">
        <v>2873</v>
      </c>
      <c r="B960" s="3"/>
      <c r="C960" s="3" t="s">
        <v>2878</v>
      </c>
      <c r="D960" s="3" t="s">
        <v>325</v>
      </c>
      <c r="E960" s="4">
        <v>7916.8</v>
      </c>
      <c r="F960" s="4">
        <f t="shared" si="151"/>
        <v>7480</v>
      </c>
      <c r="G960" s="4">
        <f t="shared" si="152"/>
        <v>523.6</v>
      </c>
      <c r="H960" s="46">
        <f t="shared" si="153"/>
        <v>8003.6</v>
      </c>
      <c r="I960" s="4">
        <f t="shared" si="154"/>
        <v>79.168000000000006</v>
      </c>
    </row>
    <row r="961" spans="1:9" s="1" customFormat="1" x14ac:dyDescent="0.3">
      <c r="A961" s="3" t="s">
        <v>2873</v>
      </c>
      <c r="B961" s="3"/>
      <c r="C961" s="3" t="s">
        <v>2879</v>
      </c>
      <c r="D961" s="3" t="s">
        <v>2394</v>
      </c>
      <c r="E961" s="4">
        <v>16311.41</v>
      </c>
      <c r="F961" s="4">
        <f t="shared" si="151"/>
        <v>15399.443396226414</v>
      </c>
      <c r="G961" s="4">
        <f t="shared" si="152"/>
        <v>1077.961037735849</v>
      </c>
      <c r="H961" s="46">
        <f t="shared" si="153"/>
        <v>16477.404433962263</v>
      </c>
      <c r="I961" s="4">
        <f t="shared" si="154"/>
        <v>163.11410000000001</v>
      </c>
    </row>
    <row r="962" spans="1:9" s="1" customFormat="1" x14ac:dyDescent="0.3">
      <c r="A962" s="3" t="s">
        <v>2873</v>
      </c>
      <c r="B962" s="3"/>
      <c r="C962" s="3" t="s">
        <v>2880</v>
      </c>
      <c r="D962" s="3" t="s">
        <v>1043</v>
      </c>
      <c r="E962" s="4">
        <v>36526.199999999997</v>
      </c>
      <c r="F962" s="4">
        <f t="shared" si="151"/>
        <v>34469.999999999993</v>
      </c>
      <c r="G962" s="4">
        <f t="shared" si="152"/>
        <v>2412.8999999999996</v>
      </c>
      <c r="H962" s="46">
        <f t="shared" si="153"/>
        <v>36882.899999999994</v>
      </c>
      <c r="I962" s="4">
        <f t="shared" si="154"/>
        <v>365.262</v>
      </c>
    </row>
    <row r="963" spans="1:9" s="1" customFormat="1" x14ac:dyDescent="0.3">
      <c r="A963" s="3" t="s">
        <v>2873</v>
      </c>
      <c r="B963" s="3"/>
      <c r="C963" s="3" t="s">
        <v>2881</v>
      </c>
      <c r="D963" s="3" t="s">
        <v>1365</v>
      </c>
      <c r="E963" s="4">
        <v>27691.1</v>
      </c>
      <c r="F963" s="4">
        <f t="shared" si="151"/>
        <v>26134.999999999996</v>
      </c>
      <c r="G963" s="4">
        <f t="shared" si="152"/>
        <v>1829.4499999999998</v>
      </c>
      <c r="H963" s="46">
        <f t="shared" si="153"/>
        <v>27964.449999999997</v>
      </c>
      <c r="I963" s="4">
        <f t="shared" si="154"/>
        <v>276.911</v>
      </c>
    </row>
    <row r="964" spans="1:9" s="1" customFormat="1" x14ac:dyDescent="0.3">
      <c r="A964" s="3" t="s">
        <v>2873</v>
      </c>
      <c r="B964" s="3"/>
      <c r="C964" s="3" t="s">
        <v>2882</v>
      </c>
      <c r="D964" s="3" t="s">
        <v>2883</v>
      </c>
      <c r="E964" s="4">
        <v>32909.72</v>
      </c>
      <c r="F964" s="4">
        <f t="shared" si="151"/>
        <v>31058.226415094337</v>
      </c>
      <c r="G964" s="4">
        <f t="shared" si="152"/>
        <v>2174.0758490566036</v>
      </c>
      <c r="H964" s="46">
        <f t="shared" si="153"/>
        <v>33232.302264150938</v>
      </c>
      <c r="I964" s="4">
        <f t="shared" si="154"/>
        <v>329.09720000000004</v>
      </c>
    </row>
    <row r="965" spans="1:9" s="1" customFormat="1" x14ac:dyDescent="0.3">
      <c r="A965" s="3" t="s">
        <v>2887</v>
      </c>
      <c r="B965" s="3"/>
      <c r="C965" s="3" t="s">
        <v>2889</v>
      </c>
      <c r="D965" s="3" t="s">
        <v>2890</v>
      </c>
      <c r="E965" s="4">
        <v>43287.45</v>
      </c>
      <c r="F965" s="4">
        <f t="shared" si="151"/>
        <v>40848.537735849051</v>
      </c>
      <c r="G965" s="4">
        <f t="shared" si="152"/>
        <v>2859.3976415094339</v>
      </c>
      <c r="H965" s="46">
        <f t="shared" si="153"/>
        <v>43707.935377358488</v>
      </c>
      <c r="I965" s="4">
        <f t="shared" si="154"/>
        <v>432.87449999999995</v>
      </c>
    </row>
    <row r="966" spans="1:9" s="1" customFormat="1" x14ac:dyDescent="0.3">
      <c r="A966" s="3" t="s">
        <v>2899</v>
      </c>
      <c r="B966" s="3"/>
      <c r="C966" s="3" t="s">
        <v>2900</v>
      </c>
      <c r="D966" s="3" t="s">
        <v>1788</v>
      </c>
      <c r="E966" s="4">
        <v>10091.92</v>
      </c>
      <c r="F966" s="4">
        <f t="shared" si="151"/>
        <v>9532</v>
      </c>
      <c r="G966" s="4">
        <f t="shared" si="152"/>
        <v>667.24</v>
      </c>
      <c r="H966" s="46">
        <f t="shared" si="153"/>
        <v>10199.24</v>
      </c>
      <c r="I966" s="4">
        <f t="shared" si="154"/>
        <v>100.9192</v>
      </c>
    </row>
    <row r="967" spans="1:9" s="1" customFormat="1" x14ac:dyDescent="0.3">
      <c r="A967" s="3" t="s">
        <v>2902</v>
      </c>
      <c r="B967" s="3"/>
      <c r="C967" s="3" t="s">
        <v>2903</v>
      </c>
      <c r="D967" s="3" t="s">
        <v>1859</v>
      </c>
      <c r="E967" s="4">
        <v>13103.62</v>
      </c>
      <c r="F967" s="4">
        <f t="shared" si="151"/>
        <v>12373.226415094339</v>
      </c>
      <c r="G967" s="4">
        <f t="shared" si="152"/>
        <v>866.12584905660378</v>
      </c>
      <c r="H967" s="46">
        <f t="shared" si="153"/>
        <v>13239.352264150943</v>
      </c>
      <c r="I967" s="4">
        <f t="shared" si="154"/>
        <v>131.03620000000001</v>
      </c>
    </row>
    <row r="968" spans="1:9" s="1" customFormat="1" x14ac:dyDescent="0.3">
      <c r="A968" s="3" t="s">
        <v>2902</v>
      </c>
      <c r="B968" s="3"/>
      <c r="C968" s="3" t="s">
        <v>2904</v>
      </c>
      <c r="D968" s="3" t="s">
        <v>418</v>
      </c>
      <c r="E968" s="4">
        <v>28396</v>
      </c>
      <c r="F968" s="4">
        <f t="shared" si="151"/>
        <v>26800</v>
      </c>
      <c r="G968" s="4">
        <f t="shared" si="152"/>
        <v>1876.0000000000002</v>
      </c>
      <c r="H968" s="46">
        <f t="shared" si="153"/>
        <v>28676</v>
      </c>
      <c r="I968" s="4">
        <f t="shared" si="154"/>
        <v>283.95999999999998</v>
      </c>
    </row>
    <row r="969" spans="1:9" s="1" customFormat="1" x14ac:dyDescent="0.3">
      <c r="A969" s="3" t="s">
        <v>2906</v>
      </c>
      <c r="B969" s="3"/>
      <c r="C969" s="3" t="s">
        <v>2907</v>
      </c>
      <c r="D969" s="3" t="s">
        <v>693</v>
      </c>
      <c r="E969" s="4">
        <v>40102.639999999999</v>
      </c>
      <c r="F969" s="4">
        <f t="shared" si="151"/>
        <v>37844</v>
      </c>
      <c r="G969" s="4">
        <f t="shared" si="152"/>
        <v>2649.0800000000004</v>
      </c>
      <c r="H969" s="46">
        <f t="shared" si="153"/>
        <v>40493.08</v>
      </c>
      <c r="I969" s="4">
        <f t="shared" si="154"/>
        <v>401.02640000000002</v>
      </c>
    </row>
    <row r="970" spans="1:9" s="1" customFormat="1" x14ac:dyDescent="0.3">
      <c r="A970" s="3" t="s">
        <v>2917</v>
      </c>
      <c r="B970" s="3"/>
      <c r="C970" s="3" t="s">
        <v>2925</v>
      </c>
      <c r="D970" s="3" t="s">
        <v>2926</v>
      </c>
      <c r="E970" s="4">
        <v>3702.95</v>
      </c>
      <c r="F970" s="4">
        <f t="shared" si="151"/>
        <v>3504.6698113207544</v>
      </c>
      <c r="G970" s="4">
        <f t="shared" si="152"/>
        <v>245.32688679245283</v>
      </c>
      <c r="H970" s="46">
        <f t="shared" si="153"/>
        <v>3749.9966981132075</v>
      </c>
      <c r="I970" s="4">
        <f t="shared" si="154"/>
        <v>37.029499999999999</v>
      </c>
    </row>
    <row r="971" spans="1:9" s="1" customFormat="1" x14ac:dyDescent="0.3">
      <c r="A971" s="3" t="s">
        <v>2917</v>
      </c>
      <c r="B971" s="3"/>
      <c r="C971" s="3" t="s">
        <v>2927</v>
      </c>
      <c r="D971" s="3" t="s">
        <v>2928</v>
      </c>
      <c r="E971" s="4">
        <v>3702.95</v>
      </c>
      <c r="F971" s="4">
        <f t="shared" si="151"/>
        <v>3504.6698113207544</v>
      </c>
      <c r="G971" s="4">
        <f t="shared" si="152"/>
        <v>245.32688679245283</v>
      </c>
      <c r="H971" s="46">
        <f t="shared" si="153"/>
        <v>3749.9966981132075</v>
      </c>
      <c r="I971" s="4">
        <f t="shared" si="154"/>
        <v>37.029499999999999</v>
      </c>
    </row>
    <row r="972" spans="1:9" s="1" customFormat="1" x14ac:dyDescent="0.3">
      <c r="A972" s="106" t="s">
        <v>2917</v>
      </c>
      <c r="B972" s="106"/>
      <c r="C972" s="106"/>
      <c r="D972" s="106"/>
      <c r="E972" s="108">
        <v>20962.68</v>
      </c>
      <c r="F972" s="108">
        <f t="shared" si="151"/>
        <v>19787.433962264149</v>
      </c>
      <c r="G972" s="108">
        <f t="shared" si="152"/>
        <v>1385.1203773584905</v>
      </c>
      <c r="H972" s="109">
        <f t="shared" si="153"/>
        <v>21172.554339622639</v>
      </c>
      <c r="I972" s="108">
        <f t="shared" si="154"/>
        <v>209.6268</v>
      </c>
    </row>
    <row r="973" spans="1:9" s="1" customFormat="1" x14ac:dyDescent="0.3">
      <c r="A973" s="3" t="s">
        <v>2929</v>
      </c>
      <c r="B973" s="3"/>
      <c r="C973" s="3" t="s">
        <v>2930</v>
      </c>
      <c r="D973" s="3" t="s">
        <v>193</v>
      </c>
      <c r="E973" s="4">
        <v>89648.1</v>
      </c>
      <c r="F973" s="4">
        <f t="shared" si="151"/>
        <v>84585</v>
      </c>
      <c r="G973" s="4">
        <f t="shared" si="152"/>
        <v>5920.9500000000007</v>
      </c>
      <c r="H973" s="46">
        <f t="shared" si="153"/>
        <v>90505.95</v>
      </c>
      <c r="I973" s="4">
        <f t="shared" si="154"/>
        <v>896.48100000000011</v>
      </c>
    </row>
    <row r="974" spans="1:9" s="1" customFormat="1" x14ac:dyDescent="0.3">
      <c r="A974" s="3" t="s">
        <v>2931</v>
      </c>
      <c r="B974" s="3"/>
      <c r="C974" s="3" t="s">
        <v>2932</v>
      </c>
      <c r="D974" s="3" t="s">
        <v>2100</v>
      </c>
      <c r="E974" s="4">
        <v>20159.8</v>
      </c>
      <c r="F974" s="4">
        <f t="shared" si="151"/>
        <v>19030</v>
      </c>
      <c r="G974" s="4">
        <f t="shared" si="152"/>
        <v>1332.1000000000001</v>
      </c>
      <c r="H974" s="46">
        <f t="shared" si="153"/>
        <v>20362.099999999999</v>
      </c>
      <c r="I974" s="4">
        <f t="shared" si="154"/>
        <v>201.59799999999998</v>
      </c>
    </row>
    <row r="975" spans="1:9" s="1" customFormat="1" x14ac:dyDescent="0.3">
      <c r="A975" s="237" t="s">
        <v>2931</v>
      </c>
      <c r="B975" s="3"/>
      <c r="C975" s="3" t="s">
        <v>2933</v>
      </c>
      <c r="D975" s="3" t="s">
        <v>1465</v>
      </c>
      <c r="E975" s="235">
        <v>84610.07</v>
      </c>
      <c r="F975" s="4">
        <v>65662.14</v>
      </c>
      <c r="G975" s="4">
        <f t="shared" si="152"/>
        <v>4596.3498</v>
      </c>
      <c r="H975" s="46">
        <f t="shared" si="153"/>
        <v>70258.489799999996</v>
      </c>
      <c r="I975" s="235">
        <f t="shared" si="154"/>
        <v>846.10070000000007</v>
      </c>
    </row>
    <row r="976" spans="1:9" s="1" customFormat="1" x14ac:dyDescent="0.3">
      <c r="A976" s="239"/>
      <c r="B976" s="3"/>
      <c r="C976" s="3" t="s">
        <v>2934</v>
      </c>
      <c r="D976" s="3" t="s">
        <v>1322</v>
      </c>
      <c r="E976" s="240"/>
      <c r="F976" s="4">
        <v>8500</v>
      </c>
      <c r="G976" s="4">
        <f t="shared" si="152"/>
        <v>595</v>
      </c>
      <c r="H976" s="46">
        <f t="shared" si="153"/>
        <v>9095</v>
      </c>
      <c r="I976" s="240"/>
    </row>
    <row r="977" spans="1:10" x14ac:dyDescent="0.3">
      <c r="A977" s="238"/>
      <c r="C977" s="3" t="s">
        <v>2935</v>
      </c>
      <c r="D977" s="3" t="s">
        <v>1834</v>
      </c>
      <c r="E977" s="236"/>
      <c r="F977" s="4">
        <v>5670</v>
      </c>
      <c r="G977" s="4">
        <f t="shared" si="152"/>
        <v>396.90000000000003</v>
      </c>
      <c r="H977" s="46">
        <f t="shared" si="153"/>
        <v>6066.9</v>
      </c>
      <c r="I977" s="236"/>
    </row>
    <row r="978" spans="1:10" x14ac:dyDescent="0.3">
      <c r="A978" s="3" t="s">
        <v>2931</v>
      </c>
      <c r="C978" s="3" t="s">
        <v>2936</v>
      </c>
      <c r="D978" s="3" t="s">
        <v>1022</v>
      </c>
      <c r="E978" s="4">
        <v>28698.1</v>
      </c>
      <c r="F978" s="4">
        <f>(E978+12)/1.06</f>
        <v>27084.999999999996</v>
      </c>
      <c r="G978" s="4">
        <f t="shared" si="152"/>
        <v>1895.9499999999998</v>
      </c>
      <c r="H978" s="46">
        <f t="shared" si="153"/>
        <v>28980.949999999997</v>
      </c>
      <c r="I978" s="4">
        <f>E978*1%</f>
        <v>286.98099999999999</v>
      </c>
    </row>
    <row r="979" spans="1:10" x14ac:dyDescent="0.3">
      <c r="A979" s="106" t="s">
        <v>2942</v>
      </c>
      <c r="E979" s="108">
        <v>25552.63</v>
      </c>
      <c r="F979" s="108">
        <f>(E979+12)/1.06</f>
        <v>24117.575471698114</v>
      </c>
      <c r="G979" s="108">
        <f t="shared" si="152"/>
        <v>1688.230283018868</v>
      </c>
      <c r="H979" s="109">
        <f t="shared" si="153"/>
        <v>25805.805754716981</v>
      </c>
      <c r="I979" s="108">
        <f>E979*1%</f>
        <v>255.52630000000002</v>
      </c>
    </row>
    <row r="980" spans="1:10" x14ac:dyDescent="0.3">
      <c r="A980" s="3" t="s">
        <v>2951</v>
      </c>
      <c r="C980" s="3" t="s">
        <v>2956</v>
      </c>
      <c r="D980" s="3" t="s">
        <v>1197</v>
      </c>
      <c r="E980" s="4">
        <v>17657.21</v>
      </c>
      <c r="F980" s="4">
        <f>(E980+12)/1.06</f>
        <v>16669.066037735847</v>
      </c>
      <c r="G980" s="4">
        <f t="shared" si="152"/>
        <v>1166.8346226415094</v>
      </c>
      <c r="H980" s="46">
        <f t="shared" si="153"/>
        <v>17835.900660377356</v>
      </c>
      <c r="I980" s="4">
        <f>E980*1%</f>
        <v>176.57210000000001</v>
      </c>
    </row>
    <row r="981" spans="1:10" x14ac:dyDescent="0.3">
      <c r="A981" s="3" t="s">
        <v>2951</v>
      </c>
      <c r="C981" s="3" t="s">
        <v>2955</v>
      </c>
      <c r="D981" s="3" t="s">
        <v>1148</v>
      </c>
      <c r="E981" s="4">
        <v>7657.1</v>
      </c>
      <c r="F981" s="4">
        <f>(E981+12)/1.06</f>
        <v>7235</v>
      </c>
      <c r="G981" s="4">
        <f t="shared" si="152"/>
        <v>506.45000000000005</v>
      </c>
      <c r="H981" s="46">
        <f t="shared" si="153"/>
        <v>7741.45</v>
      </c>
      <c r="I981" s="4">
        <f>E981*1%</f>
        <v>76.571000000000012</v>
      </c>
    </row>
    <row r="982" spans="1:10" x14ac:dyDescent="0.3">
      <c r="A982" s="237" t="s">
        <v>2965</v>
      </c>
      <c r="C982" s="3" t="s">
        <v>2970</v>
      </c>
      <c r="D982" s="3" t="s">
        <v>1265</v>
      </c>
      <c r="E982" s="235">
        <v>20312.349999999999</v>
      </c>
      <c r="F982" s="4">
        <v>18173.919999999998</v>
      </c>
      <c r="G982" s="4">
        <f t="shared" si="152"/>
        <v>1272.1744000000001</v>
      </c>
      <c r="H982" s="46">
        <f t="shared" si="153"/>
        <v>19446.094399999998</v>
      </c>
      <c r="I982" s="273">
        <f>E982*1%</f>
        <v>203.12349999999998</v>
      </c>
    </row>
    <row r="983" spans="1:10" x14ac:dyDescent="0.3">
      <c r="A983" s="238"/>
      <c r="C983" s="3" t="s">
        <v>2971</v>
      </c>
      <c r="D983" s="3" t="s">
        <v>702</v>
      </c>
      <c r="E983" s="236"/>
      <c r="F983" s="4">
        <v>1000</v>
      </c>
      <c r="G983" s="4">
        <f t="shared" si="152"/>
        <v>70</v>
      </c>
      <c r="H983" s="46">
        <f t="shared" si="153"/>
        <v>1070</v>
      </c>
      <c r="I983" s="274"/>
    </row>
    <row r="984" spans="1:10" x14ac:dyDescent="0.3">
      <c r="A984" s="3" t="s">
        <v>2979</v>
      </c>
      <c r="B984" s="9"/>
      <c r="C984" s="3" t="s">
        <v>2980</v>
      </c>
      <c r="D984" s="3" t="s">
        <v>1865</v>
      </c>
      <c r="E984" s="4">
        <v>14610.06</v>
      </c>
      <c r="F984" s="4">
        <f t="shared" ref="F984:F991" si="155">(E984+12)/1.06</f>
        <v>13794.396226415092</v>
      </c>
      <c r="G984" s="4">
        <f t="shared" si="152"/>
        <v>965.60773584905655</v>
      </c>
      <c r="H984" s="46">
        <f t="shared" si="153"/>
        <v>14760.003962264149</v>
      </c>
      <c r="I984" s="4">
        <f t="shared" ref="I984:I993" si="156">F984*1%</f>
        <v>137.94396226415094</v>
      </c>
      <c r="J984" s="174"/>
    </row>
    <row r="985" spans="1:10" x14ac:dyDescent="0.3">
      <c r="A985" s="3" t="s">
        <v>2989</v>
      </c>
      <c r="C985" s="3" t="s">
        <v>2990</v>
      </c>
      <c r="D985" s="3" t="s">
        <v>2595</v>
      </c>
      <c r="E985" s="4">
        <v>1026.8</v>
      </c>
      <c r="F985" s="4">
        <f t="shared" si="155"/>
        <v>979.99999999999989</v>
      </c>
      <c r="G985" s="4">
        <f t="shared" si="152"/>
        <v>68.599999999999994</v>
      </c>
      <c r="H985" s="46">
        <f t="shared" si="153"/>
        <v>1048.5999999999999</v>
      </c>
      <c r="I985" s="4">
        <f t="shared" si="156"/>
        <v>9.7999999999999989</v>
      </c>
    </row>
    <row r="986" spans="1:10" x14ac:dyDescent="0.3">
      <c r="A986" s="3" t="s">
        <v>2989</v>
      </c>
      <c r="C986" s="3" t="s">
        <v>2991</v>
      </c>
      <c r="D986" s="3" t="s">
        <v>1283</v>
      </c>
      <c r="E986" s="4">
        <v>10259.1</v>
      </c>
      <c r="F986" s="4">
        <f t="shared" si="155"/>
        <v>9689.7169811320746</v>
      </c>
      <c r="G986" s="4">
        <f t="shared" si="152"/>
        <v>678.28018867924527</v>
      </c>
      <c r="H986" s="46">
        <f t="shared" si="153"/>
        <v>10367.99716981132</v>
      </c>
      <c r="I986" s="4">
        <f t="shared" si="156"/>
        <v>96.897169811320751</v>
      </c>
    </row>
    <row r="987" spans="1:10" x14ac:dyDescent="0.3">
      <c r="A987" s="3" t="s">
        <v>2992</v>
      </c>
      <c r="C987" s="3" t="s">
        <v>2993</v>
      </c>
      <c r="D987" s="3" t="s">
        <v>1233</v>
      </c>
      <c r="E987" s="4">
        <v>9623.4</v>
      </c>
      <c r="F987" s="4">
        <f t="shared" si="155"/>
        <v>9090</v>
      </c>
      <c r="G987" s="4">
        <f t="shared" si="152"/>
        <v>636.30000000000007</v>
      </c>
      <c r="H987" s="46">
        <f t="shared" si="153"/>
        <v>9726.2999999999993</v>
      </c>
      <c r="I987" s="4">
        <f t="shared" si="156"/>
        <v>90.9</v>
      </c>
    </row>
    <row r="988" spans="1:10" x14ac:dyDescent="0.3">
      <c r="A988" s="3" t="s">
        <v>2992</v>
      </c>
      <c r="C988" s="3" t="s">
        <v>2994</v>
      </c>
      <c r="D988" s="3" t="s">
        <v>806</v>
      </c>
      <c r="E988" s="4">
        <v>61457.4</v>
      </c>
      <c r="F988" s="4">
        <f t="shared" si="155"/>
        <v>57990</v>
      </c>
      <c r="G988" s="4">
        <f t="shared" si="152"/>
        <v>4059.3</v>
      </c>
      <c r="H988" s="46">
        <f t="shared" si="153"/>
        <v>62049.3</v>
      </c>
      <c r="I988" s="4">
        <f t="shared" si="156"/>
        <v>579.9</v>
      </c>
    </row>
    <row r="989" spans="1:10" x14ac:dyDescent="0.3">
      <c r="A989" s="3" t="s">
        <v>2992</v>
      </c>
      <c r="C989" s="3" t="s">
        <v>2995</v>
      </c>
      <c r="D989" s="3" t="s">
        <v>647</v>
      </c>
      <c r="E989" s="4">
        <v>31109.599999999999</v>
      </c>
      <c r="F989" s="4">
        <f t="shared" si="155"/>
        <v>29359.999999999996</v>
      </c>
      <c r="G989" s="4">
        <f t="shared" si="152"/>
        <v>2055.1999999999998</v>
      </c>
      <c r="H989" s="46">
        <f t="shared" si="153"/>
        <v>31415.199999999997</v>
      </c>
      <c r="I989" s="4">
        <f t="shared" si="156"/>
        <v>293.59999999999997</v>
      </c>
    </row>
    <row r="990" spans="1:10" x14ac:dyDescent="0.3">
      <c r="A990" s="3" t="s">
        <v>3000</v>
      </c>
      <c r="C990" s="3" t="s">
        <v>3003</v>
      </c>
      <c r="D990" s="3" t="s">
        <v>1491</v>
      </c>
      <c r="E990" s="4">
        <v>9490.9</v>
      </c>
      <c r="F990" s="4">
        <f t="shared" si="155"/>
        <v>8965</v>
      </c>
      <c r="G990" s="4">
        <f t="shared" si="152"/>
        <v>627.55000000000007</v>
      </c>
      <c r="H990" s="46">
        <f t="shared" si="153"/>
        <v>9592.5499999999993</v>
      </c>
      <c r="I990" s="4">
        <f t="shared" si="156"/>
        <v>89.65</v>
      </c>
    </row>
    <row r="991" spans="1:10" x14ac:dyDescent="0.3">
      <c r="A991" s="3" t="s">
        <v>3000</v>
      </c>
      <c r="C991" s="3" t="s">
        <v>3004</v>
      </c>
      <c r="D991" s="3" t="s">
        <v>474</v>
      </c>
      <c r="E991" s="4">
        <v>34899.1</v>
      </c>
      <c r="F991" s="4">
        <f t="shared" si="155"/>
        <v>32935</v>
      </c>
      <c r="G991" s="4">
        <f t="shared" si="152"/>
        <v>2305.4500000000003</v>
      </c>
      <c r="H991" s="46">
        <f t="shared" si="153"/>
        <v>35240.449999999997</v>
      </c>
      <c r="I991" s="4">
        <f t="shared" si="156"/>
        <v>329.35</v>
      </c>
    </row>
    <row r="992" spans="1:10" x14ac:dyDescent="0.3">
      <c r="A992" s="237" t="s">
        <v>3000</v>
      </c>
      <c r="C992" s="3" t="s">
        <v>3005</v>
      </c>
      <c r="D992" s="3" t="s">
        <v>1900</v>
      </c>
      <c r="E992" s="235">
        <v>88709.34</v>
      </c>
      <c r="F992" s="4">
        <v>41222.04</v>
      </c>
      <c r="G992" s="4">
        <f t="shared" si="152"/>
        <v>2885.5428000000002</v>
      </c>
      <c r="H992" s="46">
        <f t="shared" si="153"/>
        <v>44107.582800000004</v>
      </c>
      <c r="I992" s="4">
        <f t="shared" si="156"/>
        <v>412.22040000000004</v>
      </c>
    </row>
    <row r="993" spans="1:9" s="1" customFormat="1" x14ac:dyDescent="0.3">
      <c r="A993" s="238"/>
      <c r="B993" s="3"/>
      <c r="C993" s="3" t="s">
        <v>3005</v>
      </c>
      <c r="D993" s="3" t="s">
        <v>1900</v>
      </c>
      <c r="E993" s="236"/>
      <c r="F993" s="4">
        <v>42477.34</v>
      </c>
      <c r="G993" s="4">
        <f t="shared" si="152"/>
        <v>2973.4138000000003</v>
      </c>
      <c r="H993" s="46">
        <f t="shared" si="153"/>
        <v>45450.753799999999</v>
      </c>
      <c r="I993" s="4">
        <f t="shared" si="156"/>
        <v>424.77339999999998</v>
      </c>
    </row>
    <row r="994" spans="1:9" s="1" customFormat="1" x14ac:dyDescent="0.3">
      <c r="A994" s="113" t="s">
        <v>3000</v>
      </c>
      <c r="B994" s="3"/>
      <c r="C994" s="3"/>
      <c r="D994" s="3" t="s">
        <v>2440</v>
      </c>
      <c r="E994" s="126">
        <v>6901.55</v>
      </c>
      <c r="F994" s="4"/>
      <c r="G994" s="4"/>
      <c r="H994" s="46"/>
      <c r="I994" s="4"/>
    </row>
    <row r="995" spans="1:9" s="1" customFormat="1" x14ac:dyDescent="0.3">
      <c r="A995" s="3" t="s">
        <v>3008</v>
      </c>
      <c r="B995" s="3"/>
      <c r="C995" s="3"/>
      <c r="D995" s="3" t="s">
        <v>1530</v>
      </c>
      <c r="E995" s="4">
        <v>27383.599999999999</v>
      </c>
      <c r="F995" s="4">
        <f>(E995+12)/1.06</f>
        <v>25844.905660377357</v>
      </c>
      <c r="G995" s="4">
        <f t="shared" ref="G995:G1026" si="157">F995*7%</f>
        <v>1809.1433962264152</v>
      </c>
      <c r="H995" s="46">
        <f t="shared" ref="H995:H1026" si="158">F995+G995</f>
        <v>27654.049056603773</v>
      </c>
      <c r="I995" s="4">
        <f t="shared" ref="I995:I1026" si="159">F995*1%</f>
        <v>258.44905660377356</v>
      </c>
    </row>
    <row r="996" spans="1:9" s="1" customFormat="1" x14ac:dyDescent="0.3">
      <c r="A996" s="3" t="s">
        <v>3008</v>
      </c>
      <c r="B996" s="3"/>
      <c r="C996" s="3" t="s">
        <v>3020</v>
      </c>
      <c r="D996" s="3" t="s">
        <v>3019</v>
      </c>
      <c r="E996" s="4">
        <v>32062.93</v>
      </c>
      <c r="F996" s="4">
        <f>(E996+12)/1.06</f>
        <v>30259.367924528302</v>
      </c>
      <c r="G996" s="4">
        <f t="shared" si="157"/>
        <v>2118.1557547169814</v>
      </c>
      <c r="H996" s="46">
        <f t="shared" si="158"/>
        <v>32377.523679245285</v>
      </c>
      <c r="I996" s="4">
        <f t="shared" si="159"/>
        <v>302.593679245283</v>
      </c>
    </row>
    <row r="997" spans="1:9" s="1" customFormat="1" x14ac:dyDescent="0.3">
      <c r="A997" s="237" t="s">
        <v>3008</v>
      </c>
      <c r="B997" s="3"/>
      <c r="C997" s="3" t="s">
        <v>3009</v>
      </c>
      <c r="D997" s="3" t="s">
        <v>675</v>
      </c>
      <c r="E997" s="235">
        <v>72016.53</v>
      </c>
      <c r="F997" s="4">
        <v>39601.440000000002</v>
      </c>
      <c r="G997" s="4">
        <f t="shared" si="157"/>
        <v>2772.1008000000006</v>
      </c>
      <c r="H997" s="46">
        <f t="shared" si="158"/>
        <v>42373.540800000002</v>
      </c>
      <c r="I997" s="4">
        <f t="shared" si="159"/>
        <v>396.01440000000002</v>
      </c>
    </row>
    <row r="998" spans="1:9" s="1" customFormat="1" x14ac:dyDescent="0.3">
      <c r="A998" s="238"/>
      <c r="B998" s="3"/>
      <c r="C998" s="3" t="s">
        <v>3010</v>
      </c>
      <c r="D998" s="3" t="s">
        <v>610</v>
      </c>
      <c r="E998" s="236"/>
      <c r="F998" s="4">
        <v>28350</v>
      </c>
      <c r="G998" s="4">
        <f t="shared" si="157"/>
        <v>1984.5000000000002</v>
      </c>
      <c r="H998" s="46">
        <f t="shared" si="158"/>
        <v>30334.5</v>
      </c>
      <c r="I998" s="4">
        <f t="shared" si="159"/>
        <v>283.5</v>
      </c>
    </row>
    <row r="999" spans="1:9" s="1" customFormat="1" x14ac:dyDescent="0.3">
      <c r="A999" s="3" t="s">
        <v>3014</v>
      </c>
      <c r="B999" s="3"/>
      <c r="C999" s="3" t="s">
        <v>3015</v>
      </c>
      <c r="D999" s="3" t="s">
        <v>420</v>
      </c>
      <c r="E999" s="4">
        <v>9549.2000000000007</v>
      </c>
      <c r="F999" s="4">
        <f>(E999+12)/1.06</f>
        <v>9020</v>
      </c>
      <c r="G999" s="4">
        <f t="shared" si="157"/>
        <v>631.40000000000009</v>
      </c>
      <c r="H999" s="46">
        <f t="shared" si="158"/>
        <v>9651.4</v>
      </c>
      <c r="I999" s="4">
        <f t="shared" si="159"/>
        <v>90.2</v>
      </c>
    </row>
    <row r="1000" spans="1:9" s="1" customFormat="1" x14ac:dyDescent="0.3">
      <c r="A1000" s="3" t="s">
        <v>3014</v>
      </c>
      <c r="B1000" s="3"/>
      <c r="C1000" s="3" t="s">
        <v>3016</v>
      </c>
      <c r="D1000" s="3" t="s">
        <v>2094</v>
      </c>
      <c r="E1000" s="4">
        <v>32625.4</v>
      </c>
      <c r="F1000" s="4">
        <f>(E1000+12)/1.06</f>
        <v>30790</v>
      </c>
      <c r="G1000" s="4">
        <f t="shared" si="157"/>
        <v>2155.3000000000002</v>
      </c>
      <c r="H1000" s="46">
        <f t="shared" si="158"/>
        <v>32945.300000000003</v>
      </c>
      <c r="I1000" s="4">
        <f t="shared" si="159"/>
        <v>307.90000000000003</v>
      </c>
    </row>
    <row r="1001" spans="1:9" s="1" customFormat="1" x14ac:dyDescent="0.3">
      <c r="A1001" s="3" t="s">
        <v>3017</v>
      </c>
      <c r="B1001" s="3"/>
      <c r="C1001" s="3"/>
      <c r="D1001" s="3" t="s">
        <v>973</v>
      </c>
      <c r="E1001" s="4">
        <v>56155.64</v>
      </c>
      <c r="F1001" s="4">
        <f>(E1001+12)/1.06</f>
        <v>52988.339622641506</v>
      </c>
      <c r="G1001" s="4">
        <f t="shared" si="157"/>
        <v>3709.1837735849058</v>
      </c>
      <c r="H1001" s="46">
        <f t="shared" si="158"/>
        <v>56697.52339622641</v>
      </c>
      <c r="I1001" s="4">
        <f t="shared" si="159"/>
        <v>529.88339622641502</v>
      </c>
    </row>
    <row r="1002" spans="1:9" s="1" customFormat="1" x14ac:dyDescent="0.3">
      <c r="A1002" s="3" t="s">
        <v>3017</v>
      </c>
      <c r="B1002" s="3"/>
      <c r="C1002" s="3" t="s">
        <v>3018</v>
      </c>
      <c r="D1002" s="3" t="s">
        <v>2150</v>
      </c>
      <c r="E1002" s="4">
        <v>33013.360000000001</v>
      </c>
      <c r="F1002" s="4">
        <f>(E1002+12)/1.06</f>
        <v>31156</v>
      </c>
      <c r="G1002" s="4">
        <f t="shared" si="157"/>
        <v>2180.92</v>
      </c>
      <c r="H1002" s="46">
        <f t="shared" si="158"/>
        <v>33336.92</v>
      </c>
      <c r="I1002" s="4">
        <f t="shared" si="159"/>
        <v>311.56</v>
      </c>
    </row>
    <row r="1003" spans="1:9" s="1" customFormat="1" x14ac:dyDescent="0.3">
      <c r="A1003" s="3" t="s">
        <v>3025</v>
      </c>
      <c r="B1003" s="3"/>
      <c r="C1003" s="3" t="s">
        <v>3021</v>
      </c>
      <c r="D1003" s="3" t="s">
        <v>1423</v>
      </c>
      <c r="E1003" s="4">
        <v>53769.26</v>
      </c>
      <c r="F1003" s="4">
        <f>(E1003+12)/1.06</f>
        <v>50737.037735849059</v>
      </c>
      <c r="G1003" s="4">
        <f t="shared" si="157"/>
        <v>3551.5926415094345</v>
      </c>
      <c r="H1003" s="46">
        <f t="shared" si="158"/>
        <v>54288.630377358495</v>
      </c>
      <c r="I1003" s="4">
        <f t="shared" si="159"/>
        <v>507.3703773584906</v>
      </c>
    </row>
    <row r="1004" spans="1:9" s="1" customFormat="1" x14ac:dyDescent="0.3">
      <c r="A1004" s="237" t="s">
        <v>3026</v>
      </c>
      <c r="B1004" s="3"/>
      <c r="C1004" s="3" t="s">
        <v>3029</v>
      </c>
      <c r="D1004" s="3" t="s">
        <v>638</v>
      </c>
      <c r="E1004" s="235">
        <v>74149.919999999998</v>
      </c>
      <c r="F1004" s="4">
        <v>1180</v>
      </c>
      <c r="G1004" s="4">
        <f t="shared" si="157"/>
        <v>82.600000000000009</v>
      </c>
      <c r="H1004" s="46">
        <f t="shared" si="158"/>
        <v>1262.5999999999999</v>
      </c>
      <c r="I1004" s="4">
        <f t="shared" si="159"/>
        <v>11.8</v>
      </c>
    </row>
    <row r="1005" spans="1:9" s="1" customFormat="1" x14ac:dyDescent="0.3">
      <c r="A1005" s="239"/>
      <c r="B1005" s="3"/>
      <c r="C1005" s="3" t="s">
        <v>3030</v>
      </c>
      <c r="D1005" s="3" t="s">
        <v>642</v>
      </c>
      <c r="E1005" s="240"/>
      <c r="F1005" s="4">
        <v>22642.04</v>
      </c>
      <c r="G1005" s="4">
        <f t="shared" si="157"/>
        <v>1584.9428000000003</v>
      </c>
      <c r="H1005" s="46">
        <f t="shared" si="158"/>
        <v>24226.982800000002</v>
      </c>
      <c r="I1005" s="4">
        <f t="shared" si="159"/>
        <v>226.4204</v>
      </c>
    </row>
    <row r="1006" spans="1:9" s="1" customFormat="1" x14ac:dyDescent="0.3">
      <c r="A1006" s="238"/>
      <c r="B1006" s="3"/>
      <c r="C1006" s="3" t="s">
        <v>3031</v>
      </c>
      <c r="D1006" s="3" t="s">
        <v>706</v>
      </c>
      <c r="E1006" s="236"/>
      <c r="F1006" s="4">
        <v>46142.04</v>
      </c>
      <c r="G1006" s="4">
        <f t="shared" si="157"/>
        <v>3229.9428000000003</v>
      </c>
      <c r="H1006" s="46">
        <f t="shared" si="158"/>
        <v>49371.982799999998</v>
      </c>
      <c r="I1006" s="4">
        <f t="shared" si="159"/>
        <v>461.42040000000003</v>
      </c>
    </row>
    <row r="1007" spans="1:9" s="1" customFormat="1" x14ac:dyDescent="0.3">
      <c r="A1007" s="3" t="s">
        <v>3026</v>
      </c>
      <c r="B1007" s="3"/>
      <c r="C1007" s="3" t="s">
        <v>3032</v>
      </c>
      <c r="D1007" s="3" t="s">
        <v>1050</v>
      </c>
      <c r="E1007" s="4">
        <v>26673.5</v>
      </c>
      <c r="F1007" s="4">
        <f t="shared" ref="F1007:F1015" si="160">(E1007+12)/1.06</f>
        <v>25175</v>
      </c>
      <c r="G1007" s="4">
        <f t="shared" si="157"/>
        <v>1762.2500000000002</v>
      </c>
      <c r="H1007" s="46">
        <f t="shared" si="158"/>
        <v>26937.25</v>
      </c>
      <c r="I1007" s="4">
        <f t="shared" si="159"/>
        <v>251.75</v>
      </c>
    </row>
    <row r="1008" spans="1:9" s="1" customFormat="1" x14ac:dyDescent="0.3">
      <c r="A1008" s="3" t="s">
        <v>3026</v>
      </c>
      <c r="B1008" s="3"/>
      <c r="C1008" s="3" t="s">
        <v>3033</v>
      </c>
      <c r="D1008" s="3" t="s">
        <v>1365</v>
      </c>
      <c r="E1008" s="4">
        <v>28682.2</v>
      </c>
      <c r="F1008" s="4">
        <f t="shared" si="160"/>
        <v>27070</v>
      </c>
      <c r="G1008" s="4">
        <f t="shared" si="157"/>
        <v>1894.9</v>
      </c>
      <c r="H1008" s="46">
        <f t="shared" si="158"/>
        <v>28964.9</v>
      </c>
      <c r="I1008" s="4">
        <f t="shared" si="159"/>
        <v>270.7</v>
      </c>
    </row>
    <row r="1009" spans="1:10" x14ac:dyDescent="0.3">
      <c r="A1009" s="3" t="s">
        <v>3026</v>
      </c>
      <c r="C1009" s="3" t="s">
        <v>3034</v>
      </c>
      <c r="D1009" s="3" t="s">
        <v>541</v>
      </c>
      <c r="E1009" s="4">
        <v>5457.6</v>
      </c>
      <c r="F1009" s="4">
        <f t="shared" si="160"/>
        <v>5160</v>
      </c>
      <c r="G1009" s="4">
        <f t="shared" si="157"/>
        <v>361.20000000000005</v>
      </c>
      <c r="H1009" s="46">
        <f t="shared" si="158"/>
        <v>5521.2</v>
      </c>
      <c r="I1009" s="4">
        <f t="shared" si="159"/>
        <v>51.6</v>
      </c>
    </row>
    <row r="1010" spans="1:10" x14ac:dyDescent="0.3">
      <c r="A1010" s="3" t="s">
        <v>3026</v>
      </c>
      <c r="C1010" s="3" t="s">
        <v>3027</v>
      </c>
      <c r="D1010" s="3" t="s">
        <v>800</v>
      </c>
      <c r="E1010" s="4">
        <v>18899.509999999998</v>
      </c>
      <c r="F1010" s="4">
        <f t="shared" si="160"/>
        <v>17841.047169811318</v>
      </c>
      <c r="G1010" s="4">
        <f t="shared" si="157"/>
        <v>1248.8733018867924</v>
      </c>
      <c r="H1010" s="46">
        <f t="shared" si="158"/>
        <v>19089.920471698111</v>
      </c>
      <c r="I1010" s="4">
        <f t="shared" si="159"/>
        <v>178.41047169811318</v>
      </c>
      <c r="J1010" s="114" t="s">
        <v>3040</v>
      </c>
    </row>
    <row r="1011" spans="1:10" x14ac:dyDescent="0.3">
      <c r="A1011" s="3" t="s">
        <v>3026</v>
      </c>
      <c r="C1011" s="3" t="s">
        <v>3028</v>
      </c>
      <c r="D1011" s="3" t="s">
        <v>178</v>
      </c>
      <c r="E1011" s="4">
        <v>20891.2</v>
      </c>
      <c r="F1011" s="4">
        <f t="shared" si="160"/>
        <v>19720</v>
      </c>
      <c r="G1011" s="4">
        <f t="shared" si="157"/>
        <v>1380.4</v>
      </c>
      <c r="H1011" s="46">
        <f t="shared" si="158"/>
        <v>21100.400000000001</v>
      </c>
      <c r="I1011" s="4">
        <f t="shared" si="159"/>
        <v>197.20000000000002</v>
      </c>
    </row>
    <row r="1012" spans="1:10" x14ac:dyDescent="0.3">
      <c r="A1012" s="3" t="s">
        <v>3041</v>
      </c>
      <c r="C1012" s="3" t="s">
        <v>3043</v>
      </c>
      <c r="D1012" s="3" t="s">
        <v>3042</v>
      </c>
      <c r="E1012" s="4">
        <v>27194.68</v>
      </c>
      <c r="F1012" s="4">
        <f t="shared" si="160"/>
        <v>25666.67924528302</v>
      </c>
      <c r="G1012" s="4">
        <f t="shared" si="157"/>
        <v>1796.6675471698115</v>
      </c>
      <c r="H1012" s="46">
        <f t="shared" si="158"/>
        <v>27463.34679245283</v>
      </c>
      <c r="I1012" s="4">
        <f t="shared" si="159"/>
        <v>256.66679245283018</v>
      </c>
    </row>
    <row r="1013" spans="1:10" x14ac:dyDescent="0.3">
      <c r="A1013" s="3" t="s">
        <v>3046</v>
      </c>
      <c r="C1013" s="3" t="s">
        <v>3049</v>
      </c>
      <c r="D1013" s="3" t="s">
        <v>1463</v>
      </c>
      <c r="E1013" s="4">
        <v>34344.76</v>
      </c>
      <c r="F1013" s="4">
        <f t="shared" si="160"/>
        <v>32412.037735849059</v>
      </c>
      <c r="G1013" s="4">
        <f t="shared" si="157"/>
        <v>2268.8426415094345</v>
      </c>
      <c r="H1013" s="46">
        <f t="shared" si="158"/>
        <v>34680.880377358495</v>
      </c>
      <c r="I1013" s="4">
        <f t="shared" si="159"/>
        <v>324.1203773584906</v>
      </c>
    </row>
    <row r="1014" spans="1:10" x14ac:dyDescent="0.3">
      <c r="A1014" s="3" t="s">
        <v>3046</v>
      </c>
      <c r="C1014" s="3" t="s">
        <v>3050</v>
      </c>
      <c r="D1014" s="3" t="s">
        <v>966</v>
      </c>
      <c r="E1014" s="4">
        <v>2330.6</v>
      </c>
      <c r="F1014" s="4">
        <f t="shared" si="160"/>
        <v>2210</v>
      </c>
      <c r="G1014" s="4">
        <f t="shared" si="157"/>
        <v>154.70000000000002</v>
      </c>
      <c r="H1014" s="46">
        <f t="shared" si="158"/>
        <v>2364.6999999999998</v>
      </c>
      <c r="I1014" s="4">
        <f t="shared" si="159"/>
        <v>22.1</v>
      </c>
    </row>
    <row r="1015" spans="1:10" x14ac:dyDescent="0.3">
      <c r="A1015" s="3" t="s">
        <v>3046</v>
      </c>
      <c r="C1015" s="3" t="s">
        <v>3053</v>
      </c>
      <c r="D1015" s="3" t="s">
        <v>3054</v>
      </c>
      <c r="E1015" s="4">
        <v>11448.8</v>
      </c>
      <c r="F1015" s="4">
        <f t="shared" si="160"/>
        <v>10812.075471698112</v>
      </c>
      <c r="G1015" s="4">
        <f t="shared" si="157"/>
        <v>756.84528301886792</v>
      </c>
      <c r="H1015" s="46">
        <f t="shared" si="158"/>
        <v>11568.920754716979</v>
      </c>
      <c r="I1015" s="4">
        <f t="shared" si="159"/>
        <v>108.12075471698112</v>
      </c>
    </row>
    <row r="1016" spans="1:10" x14ac:dyDescent="0.3">
      <c r="A1016" s="237" t="s">
        <v>3058</v>
      </c>
      <c r="C1016" s="3" t="s">
        <v>3061</v>
      </c>
      <c r="D1016" s="3" t="s">
        <v>806</v>
      </c>
      <c r="E1016" s="235">
        <v>80920.679999999993</v>
      </c>
      <c r="F1016" s="4">
        <v>31256.59</v>
      </c>
      <c r="G1016" s="4">
        <f t="shared" si="157"/>
        <v>2187.9613000000004</v>
      </c>
      <c r="H1016" s="46">
        <f t="shared" si="158"/>
        <v>33444.551299999999</v>
      </c>
      <c r="I1016" s="4">
        <f t="shared" si="159"/>
        <v>312.5659</v>
      </c>
    </row>
    <row r="1017" spans="1:10" x14ac:dyDescent="0.3">
      <c r="A1017" s="239"/>
      <c r="C1017" s="3" t="s">
        <v>3060</v>
      </c>
      <c r="D1017" s="3" t="s">
        <v>804</v>
      </c>
      <c r="E1017" s="240"/>
      <c r="F1017" s="4">
        <v>24055</v>
      </c>
      <c r="G1017" s="4">
        <f t="shared" si="157"/>
        <v>1683.8500000000001</v>
      </c>
      <c r="H1017" s="46">
        <f t="shared" si="158"/>
        <v>25738.85</v>
      </c>
      <c r="I1017" s="4">
        <f t="shared" si="159"/>
        <v>240.55</v>
      </c>
    </row>
    <row r="1018" spans="1:10" x14ac:dyDescent="0.3">
      <c r="A1018" s="238"/>
      <c r="C1018" s="3" t="s">
        <v>3059</v>
      </c>
      <c r="D1018" s="3" t="s">
        <v>808</v>
      </c>
      <c r="E1018" s="236"/>
      <c r="F1018" s="4">
        <v>21040</v>
      </c>
      <c r="G1018" s="4">
        <f t="shared" si="157"/>
        <v>1472.8000000000002</v>
      </c>
      <c r="H1018" s="46">
        <f t="shared" si="158"/>
        <v>22512.799999999999</v>
      </c>
      <c r="I1018" s="4">
        <f t="shared" si="159"/>
        <v>210.4</v>
      </c>
    </row>
    <row r="1019" spans="1:10" x14ac:dyDescent="0.3">
      <c r="A1019" s="3" t="s">
        <v>3058</v>
      </c>
      <c r="C1019" s="3" t="s">
        <v>3064</v>
      </c>
      <c r="D1019" s="3" t="s">
        <v>1095</v>
      </c>
      <c r="E1019" s="4">
        <v>4816.3</v>
      </c>
      <c r="F1019" s="4">
        <f t="shared" ref="F1019:F1026" si="161">(E1019+12)/1.06</f>
        <v>4555</v>
      </c>
      <c r="G1019" s="4">
        <f t="shared" si="157"/>
        <v>318.85000000000002</v>
      </c>
      <c r="H1019" s="46">
        <f t="shared" si="158"/>
        <v>4873.8500000000004</v>
      </c>
      <c r="I1019" s="4">
        <f t="shared" si="159"/>
        <v>45.550000000000004</v>
      </c>
    </row>
    <row r="1020" spans="1:10" x14ac:dyDescent="0.3">
      <c r="A1020" s="3" t="s">
        <v>3058</v>
      </c>
      <c r="C1020" s="3" t="s">
        <v>3062</v>
      </c>
      <c r="D1020" s="3" t="s">
        <v>3063</v>
      </c>
      <c r="E1020" s="4">
        <v>4429.3999999999996</v>
      </c>
      <c r="F1020" s="4">
        <f t="shared" si="161"/>
        <v>4189.9999999999991</v>
      </c>
      <c r="G1020" s="4">
        <f t="shared" si="157"/>
        <v>293.29999999999995</v>
      </c>
      <c r="H1020" s="46">
        <f t="shared" si="158"/>
        <v>4483.2999999999993</v>
      </c>
      <c r="I1020" s="4">
        <f t="shared" si="159"/>
        <v>41.899999999999991</v>
      </c>
    </row>
    <row r="1021" spans="1:10" x14ac:dyDescent="0.3">
      <c r="A1021" s="3" t="s">
        <v>3058</v>
      </c>
      <c r="C1021" s="3" t="s">
        <v>3065</v>
      </c>
      <c r="D1021" s="3" t="s">
        <v>1050</v>
      </c>
      <c r="E1021" s="4">
        <v>5097.2</v>
      </c>
      <c r="F1021" s="4">
        <f t="shared" si="161"/>
        <v>4820</v>
      </c>
      <c r="G1021" s="4">
        <f t="shared" si="157"/>
        <v>337.40000000000003</v>
      </c>
      <c r="H1021" s="46">
        <f t="shared" si="158"/>
        <v>5157.3999999999996</v>
      </c>
      <c r="I1021" s="4">
        <f t="shared" si="159"/>
        <v>48.2</v>
      </c>
    </row>
    <row r="1022" spans="1:10" x14ac:dyDescent="0.3">
      <c r="A1022" s="3" t="s">
        <v>3066</v>
      </c>
      <c r="C1022" s="3" t="s">
        <v>3067</v>
      </c>
      <c r="D1022" s="3" t="s">
        <v>384</v>
      </c>
      <c r="E1022" s="4">
        <v>35786.81</v>
      </c>
      <c r="F1022" s="4">
        <f t="shared" si="161"/>
        <v>33772.462264150941</v>
      </c>
      <c r="G1022" s="4">
        <f t="shared" si="157"/>
        <v>2364.0723584905663</v>
      </c>
      <c r="H1022" s="46">
        <f t="shared" si="158"/>
        <v>36136.534622641506</v>
      </c>
      <c r="I1022" s="4">
        <f t="shared" si="159"/>
        <v>337.72462264150943</v>
      </c>
    </row>
    <row r="1023" spans="1:10" x14ac:dyDescent="0.3">
      <c r="A1023" s="3" t="s">
        <v>3066</v>
      </c>
      <c r="C1023" s="3" t="s">
        <v>3068</v>
      </c>
      <c r="D1023" s="3" t="s">
        <v>167</v>
      </c>
      <c r="E1023" s="4">
        <v>6893.9</v>
      </c>
      <c r="F1023" s="4">
        <f t="shared" si="161"/>
        <v>6514.9999999999991</v>
      </c>
      <c r="G1023" s="4">
        <f t="shared" si="157"/>
        <v>456.04999999999995</v>
      </c>
      <c r="H1023" s="46">
        <f t="shared" si="158"/>
        <v>6971.0499999999993</v>
      </c>
      <c r="I1023" s="4">
        <f t="shared" si="159"/>
        <v>65.149999999999991</v>
      </c>
    </row>
    <row r="1024" spans="1:10" x14ac:dyDescent="0.3">
      <c r="A1024" s="3" t="s">
        <v>3066</v>
      </c>
      <c r="C1024" s="3" t="s">
        <v>3069</v>
      </c>
      <c r="D1024" s="3" t="s">
        <v>280</v>
      </c>
      <c r="E1024" s="4">
        <v>7784.3</v>
      </c>
      <c r="F1024" s="4">
        <f t="shared" si="161"/>
        <v>7355</v>
      </c>
      <c r="G1024" s="4">
        <f t="shared" si="157"/>
        <v>514.85</v>
      </c>
      <c r="H1024" s="46">
        <f t="shared" si="158"/>
        <v>7869.85</v>
      </c>
      <c r="I1024" s="4">
        <f t="shared" si="159"/>
        <v>73.55</v>
      </c>
    </row>
    <row r="1025" spans="1:9" s="1" customFormat="1" x14ac:dyDescent="0.3">
      <c r="A1025" s="3" t="s">
        <v>3070</v>
      </c>
      <c r="B1025" s="3"/>
      <c r="C1025" s="3" t="s">
        <v>3071</v>
      </c>
      <c r="D1025" s="3" t="s">
        <v>3073</v>
      </c>
      <c r="E1025" s="4">
        <v>4604.3</v>
      </c>
      <c r="F1025" s="4">
        <f t="shared" si="161"/>
        <v>4355</v>
      </c>
      <c r="G1025" s="4">
        <f t="shared" si="157"/>
        <v>304.85000000000002</v>
      </c>
      <c r="H1025" s="46">
        <f t="shared" si="158"/>
        <v>4659.8500000000004</v>
      </c>
      <c r="I1025" s="4">
        <f t="shared" si="159"/>
        <v>43.550000000000004</v>
      </c>
    </row>
    <row r="1026" spans="1:9" s="1" customFormat="1" x14ac:dyDescent="0.3">
      <c r="A1026" s="3" t="s">
        <v>3070</v>
      </c>
      <c r="B1026" s="3"/>
      <c r="C1026" s="3" t="s">
        <v>3072</v>
      </c>
      <c r="D1026" s="3" t="s">
        <v>2731</v>
      </c>
      <c r="E1026" s="4">
        <v>37416.6</v>
      </c>
      <c r="F1026" s="4">
        <f t="shared" si="161"/>
        <v>35310</v>
      </c>
      <c r="G1026" s="4">
        <f t="shared" si="157"/>
        <v>2471.7000000000003</v>
      </c>
      <c r="H1026" s="46">
        <f t="shared" si="158"/>
        <v>37781.699999999997</v>
      </c>
      <c r="I1026" s="4">
        <f t="shared" si="159"/>
        <v>353.1</v>
      </c>
    </row>
    <row r="1027" spans="1:9" s="1" customFormat="1" x14ac:dyDescent="0.3">
      <c r="A1027" s="3" t="s">
        <v>3088</v>
      </c>
      <c r="B1027" s="3"/>
      <c r="C1027" s="3" t="s">
        <v>3089</v>
      </c>
      <c r="D1027" s="3" t="s">
        <v>644</v>
      </c>
      <c r="E1027" s="235">
        <v>25408.98</v>
      </c>
      <c r="F1027" s="4">
        <v>9440</v>
      </c>
      <c r="G1027" s="4">
        <f t="shared" ref="G1027:G1044" si="162">F1027*7%</f>
        <v>660.80000000000007</v>
      </c>
      <c r="H1027" s="46">
        <f t="shared" ref="H1027:H1044" si="163">F1027+G1027</f>
        <v>10100.799999999999</v>
      </c>
      <c r="I1027" s="4">
        <f t="shared" ref="I1027:I1044" si="164">F1027*1%</f>
        <v>94.4</v>
      </c>
    </row>
    <row r="1028" spans="1:9" s="1" customFormat="1" x14ac:dyDescent="0.3">
      <c r="A1028" s="3"/>
      <c r="B1028" s="3"/>
      <c r="C1028" s="3" t="s">
        <v>3090</v>
      </c>
      <c r="D1028" s="3" t="s">
        <v>1278</v>
      </c>
      <c r="E1028" s="236"/>
      <c r="F1028" s="4">
        <v>15560</v>
      </c>
      <c r="G1028" s="4">
        <f t="shared" si="162"/>
        <v>1089.2</v>
      </c>
      <c r="H1028" s="46">
        <f t="shared" si="163"/>
        <v>16649.2</v>
      </c>
      <c r="I1028" s="4">
        <f t="shared" si="164"/>
        <v>155.6</v>
      </c>
    </row>
    <row r="1029" spans="1:9" s="1" customFormat="1" x14ac:dyDescent="0.3">
      <c r="A1029" s="3" t="s">
        <v>3088</v>
      </c>
      <c r="B1029" s="3"/>
      <c r="C1029" s="3" t="s">
        <v>3091</v>
      </c>
      <c r="D1029" s="3" t="s">
        <v>610</v>
      </c>
      <c r="E1029" s="4">
        <v>29657.4</v>
      </c>
      <c r="F1029" s="4">
        <f t="shared" ref="F1029:F1034" si="165">(E1029+12)/1.06</f>
        <v>27990</v>
      </c>
      <c r="G1029" s="4">
        <f t="shared" si="162"/>
        <v>1959.3000000000002</v>
      </c>
      <c r="H1029" s="46">
        <f t="shared" si="163"/>
        <v>29949.3</v>
      </c>
      <c r="I1029" s="4">
        <f t="shared" si="164"/>
        <v>279.90000000000003</v>
      </c>
    </row>
    <row r="1030" spans="1:9" s="1" customFormat="1" x14ac:dyDescent="0.3">
      <c r="A1030" s="3" t="s">
        <v>3092</v>
      </c>
      <c r="B1030" s="3"/>
      <c r="C1030" s="3" t="s">
        <v>3093</v>
      </c>
      <c r="D1030" s="3" t="s">
        <v>160</v>
      </c>
      <c r="E1030" s="4">
        <v>9210</v>
      </c>
      <c r="F1030" s="4">
        <f t="shared" si="165"/>
        <v>8700</v>
      </c>
      <c r="G1030" s="4">
        <f t="shared" si="162"/>
        <v>609.00000000000011</v>
      </c>
      <c r="H1030" s="46">
        <f t="shared" si="163"/>
        <v>9309</v>
      </c>
      <c r="I1030" s="4">
        <f t="shared" si="164"/>
        <v>87</v>
      </c>
    </row>
    <row r="1031" spans="1:9" s="1" customFormat="1" x14ac:dyDescent="0.3">
      <c r="A1031" s="3" t="s">
        <v>3092</v>
      </c>
      <c r="B1031" s="3"/>
      <c r="C1031" s="3" t="s">
        <v>3094</v>
      </c>
      <c r="D1031" s="3" t="s">
        <v>1335</v>
      </c>
      <c r="E1031" s="4">
        <v>19212.18</v>
      </c>
      <c r="F1031" s="4">
        <f t="shared" si="165"/>
        <v>18136.018867924529</v>
      </c>
      <c r="G1031" s="4">
        <f t="shared" si="162"/>
        <v>1269.5213207547172</v>
      </c>
      <c r="H1031" s="46">
        <f t="shared" si="163"/>
        <v>19405.540188679246</v>
      </c>
      <c r="I1031" s="4">
        <f t="shared" si="164"/>
        <v>181.36018867924528</v>
      </c>
    </row>
    <row r="1032" spans="1:9" s="1" customFormat="1" x14ac:dyDescent="0.3">
      <c r="A1032" s="3" t="s">
        <v>3100</v>
      </c>
      <c r="B1032" s="3"/>
      <c r="C1032" s="3" t="s">
        <v>3101</v>
      </c>
      <c r="D1032" s="3" t="s">
        <v>1305</v>
      </c>
      <c r="E1032" s="4">
        <v>12273.4</v>
      </c>
      <c r="F1032" s="4">
        <f t="shared" si="165"/>
        <v>11589.999999999998</v>
      </c>
      <c r="G1032" s="4">
        <f t="shared" si="162"/>
        <v>811.3</v>
      </c>
      <c r="H1032" s="46">
        <f t="shared" si="163"/>
        <v>12401.299999999997</v>
      </c>
      <c r="I1032" s="4">
        <f t="shared" si="164"/>
        <v>115.89999999999998</v>
      </c>
    </row>
    <row r="1033" spans="1:9" s="1" customFormat="1" x14ac:dyDescent="0.3">
      <c r="A1033" s="3" t="s">
        <v>3100</v>
      </c>
      <c r="B1033" s="3"/>
      <c r="C1033" s="3" t="s">
        <v>3102</v>
      </c>
      <c r="D1033" s="3" t="s">
        <v>1186</v>
      </c>
      <c r="E1033" s="4">
        <v>32508.799999999999</v>
      </c>
      <c r="F1033" s="4">
        <f t="shared" si="165"/>
        <v>30679.999999999996</v>
      </c>
      <c r="G1033" s="4">
        <f t="shared" si="162"/>
        <v>2147.6</v>
      </c>
      <c r="H1033" s="46">
        <f t="shared" si="163"/>
        <v>32827.599999999999</v>
      </c>
      <c r="I1033" s="4">
        <f t="shared" si="164"/>
        <v>306.79999999999995</v>
      </c>
    </row>
    <row r="1034" spans="1:9" s="1" customFormat="1" x14ac:dyDescent="0.3">
      <c r="A1034" s="3" t="s">
        <v>3100</v>
      </c>
      <c r="B1034" s="3"/>
      <c r="C1034" s="3" t="s">
        <v>3103</v>
      </c>
      <c r="D1034" s="3" t="s">
        <v>1220</v>
      </c>
      <c r="E1034" s="4">
        <v>6920.4</v>
      </c>
      <c r="F1034" s="4">
        <f t="shared" si="165"/>
        <v>6539.9999999999991</v>
      </c>
      <c r="G1034" s="4">
        <f t="shared" si="162"/>
        <v>457.79999999999995</v>
      </c>
      <c r="H1034" s="46">
        <f t="shared" si="163"/>
        <v>6997.7999999999993</v>
      </c>
      <c r="I1034" s="4">
        <f t="shared" si="164"/>
        <v>65.399999999999991</v>
      </c>
    </row>
    <row r="1035" spans="1:9" s="1" customFormat="1" x14ac:dyDescent="0.3">
      <c r="A1035" s="237" t="s">
        <v>3100</v>
      </c>
      <c r="B1035" s="3"/>
      <c r="C1035" s="3" t="s">
        <v>3104</v>
      </c>
      <c r="D1035" s="3" t="s">
        <v>673</v>
      </c>
      <c r="E1035" s="235">
        <v>31642.78</v>
      </c>
      <c r="F1035" s="4">
        <v>25568</v>
      </c>
      <c r="G1035" s="4">
        <f t="shared" si="162"/>
        <v>1789.7600000000002</v>
      </c>
      <c r="H1035" s="46">
        <f t="shared" si="163"/>
        <v>27357.760000000002</v>
      </c>
      <c r="I1035" s="4">
        <f t="shared" si="164"/>
        <v>255.68</v>
      </c>
    </row>
    <row r="1036" spans="1:9" s="1" customFormat="1" x14ac:dyDescent="0.3">
      <c r="A1036" s="238"/>
      <c r="B1036" s="3"/>
      <c r="C1036" s="3" t="s">
        <v>3105</v>
      </c>
      <c r="D1036" s="3" t="s">
        <v>1859</v>
      </c>
      <c r="E1036" s="236"/>
      <c r="F1036" s="4">
        <v>4295</v>
      </c>
      <c r="G1036" s="4">
        <f t="shared" si="162"/>
        <v>300.65000000000003</v>
      </c>
      <c r="H1036" s="46">
        <f t="shared" si="163"/>
        <v>4595.6499999999996</v>
      </c>
      <c r="I1036" s="4">
        <f t="shared" si="164"/>
        <v>42.95</v>
      </c>
    </row>
    <row r="1037" spans="1:9" s="1" customFormat="1" x14ac:dyDescent="0.3">
      <c r="A1037" s="3" t="s">
        <v>3100</v>
      </c>
      <c r="B1037" s="3"/>
      <c r="C1037" s="3" t="s">
        <v>3106</v>
      </c>
      <c r="D1037" s="3" t="s">
        <v>136</v>
      </c>
      <c r="E1037" s="4">
        <v>90634.05</v>
      </c>
      <c r="F1037" s="4">
        <f t="shared" ref="F1037:F1044" si="166">(E1037+12)/1.06</f>
        <v>85515.141509433961</v>
      </c>
      <c r="G1037" s="4">
        <f t="shared" si="162"/>
        <v>5986.0599056603778</v>
      </c>
      <c r="H1037" s="46">
        <f t="shared" si="163"/>
        <v>91501.201415094343</v>
      </c>
      <c r="I1037" s="4">
        <f t="shared" si="164"/>
        <v>855.15141509433965</v>
      </c>
    </row>
    <row r="1038" spans="1:9" s="1" customFormat="1" x14ac:dyDescent="0.3">
      <c r="A1038" s="3" t="s">
        <v>3109</v>
      </c>
      <c r="B1038" s="3"/>
      <c r="C1038" s="3" t="s">
        <v>3110</v>
      </c>
      <c r="D1038" s="3" t="s">
        <v>1096</v>
      </c>
      <c r="E1038" s="4">
        <v>38461.19</v>
      </c>
      <c r="F1038" s="4">
        <f t="shared" si="166"/>
        <v>36295.462264150941</v>
      </c>
      <c r="G1038" s="4">
        <f t="shared" si="162"/>
        <v>2540.682358490566</v>
      </c>
      <c r="H1038" s="46">
        <f t="shared" si="163"/>
        <v>38836.144622641506</v>
      </c>
      <c r="I1038" s="4">
        <f t="shared" si="164"/>
        <v>362.95462264150945</v>
      </c>
    </row>
    <row r="1039" spans="1:9" s="1" customFormat="1" x14ac:dyDescent="0.3">
      <c r="A1039" s="3" t="s">
        <v>3109</v>
      </c>
      <c r="B1039" s="3"/>
      <c r="C1039" s="3" t="s">
        <v>3111</v>
      </c>
      <c r="D1039" s="3" t="s">
        <v>130</v>
      </c>
      <c r="E1039" s="4">
        <v>42031.02</v>
      </c>
      <c r="F1039" s="4">
        <f t="shared" si="166"/>
        <v>39663.226415094337</v>
      </c>
      <c r="G1039" s="4">
        <f t="shared" si="162"/>
        <v>2776.425849056604</v>
      </c>
      <c r="H1039" s="46">
        <f t="shared" si="163"/>
        <v>42439.652264150944</v>
      </c>
      <c r="I1039" s="4">
        <f t="shared" si="164"/>
        <v>396.6322641509434</v>
      </c>
    </row>
    <row r="1040" spans="1:9" s="1" customFormat="1" x14ac:dyDescent="0.3">
      <c r="A1040" s="3" t="s">
        <v>3109</v>
      </c>
      <c r="B1040" s="3"/>
      <c r="C1040" s="3" t="s">
        <v>3112</v>
      </c>
      <c r="D1040" s="3" t="s">
        <v>1095</v>
      </c>
      <c r="E1040" s="4">
        <v>5466.32</v>
      </c>
      <c r="F1040" s="4">
        <f t="shared" si="166"/>
        <v>5168.2264150943392</v>
      </c>
      <c r="G1040" s="4">
        <f t="shared" si="162"/>
        <v>361.77584905660376</v>
      </c>
      <c r="H1040" s="46">
        <f t="shared" si="163"/>
        <v>5530.0022641509431</v>
      </c>
      <c r="I1040" s="4">
        <f t="shared" si="164"/>
        <v>51.682264150943396</v>
      </c>
    </row>
    <row r="1041" spans="1:9" s="1" customFormat="1" x14ac:dyDescent="0.3">
      <c r="A1041" s="3" t="s">
        <v>3119</v>
      </c>
      <c r="B1041" s="3"/>
      <c r="C1041" s="3" t="s">
        <v>3121</v>
      </c>
      <c r="D1041" s="3" t="s">
        <v>2100</v>
      </c>
      <c r="E1041" s="4">
        <v>5621.9</v>
      </c>
      <c r="F1041" s="4">
        <f t="shared" si="166"/>
        <v>5314.9999999999991</v>
      </c>
      <c r="G1041" s="4">
        <f t="shared" si="162"/>
        <v>372.04999999999995</v>
      </c>
      <c r="H1041" s="46">
        <f t="shared" si="163"/>
        <v>5687.0499999999993</v>
      </c>
      <c r="I1041" s="4">
        <f t="shared" si="164"/>
        <v>53.149999999999991</v>
      </c>
    </row>
    <row r="1042" spans="1:9" s="1" customFormat="1" x14ac:dyDescent="0.3">
      <c r="A1042" s="3" t="s">
        <v>3119</v>
      </c>
      <c r="B1042" s="3"/>
      <c r="C1042" s="3" t="s">
        <v>3120</v>
      </c>
      <c r="D1042" s="3" t="s">
        <v>1489</v>
      </c>
      <c r="E1042" s="4">
        <v>5466.32</v>
      </c>
      <c r="F1042" s="4">
        <f t="shared" si="166"/>
        <v>5168.2264150943392</v>
      </c>
      <c r="G1042" s="4">
        <f t="shared" si="162"/>
        <v>361.77584905660376</v>
      </c>
      <c r="H1042" s="46">
        <f t="shared" si="163"/>
        <v>5530.0022641509431</v>
      </c>
      <c r="I1042" s="4">
        <f t="shared" si="164"/>
        <v>51.682264150943396</v>
      </c>
    </row>
    <row r="1043" spans="1:9" s="1" customFormat="1" x14ac:dyDescent="0.3">
      <c r="A1043" s="3" t="s">
        <v>3126</v>
      </c>
      <c r="B1043" s="3"/>
      <c r="C1043" s="3"/>
      <c r="D1043" s="3" t="s">
        <v>1530</v>
      </c>
      <c r="E1043" s="4">
        <v>15134.48</v>
      </c>
      <c r="F1043" s="4">
        <f t="shared" si="166"/>
        <v>14289.132075471696</v>
      </c>
      <c r="G1043" s="4">
        <f t="shared" si="162"/>
        <v>1000.2392452830188</v>
      </c>
      <c r="H1043" s="46">
        <f t="shared" si="163"/>
        <v>15289.371320754715</v>
      </c>
      <c r="I1043" s="4">
        <f t="shared" si="164"/>
        <v>142.89132075471696</v>
      </c>
    </row>
    <row r="1044" spans="1:9" s="1" customFormat="1" x14ac:dyDescent="0.3">
      <c r="A1044" s="3" t="s">
        <v>3132</v>
      </c>
      <c r="B1044" s="3"/>
      <c r="C1044" s="3" t="s">
        <v>3133</v>
      </c>
      <c r="D1044" s="3" t="s">
        <v>864</v>
      </c>
      <c r="E1044" s="4">
        <v>68332.95</v>
      </c>
      <c r="F1044" s="4">
        <f t="shared" si="166"/>
        <v>64476.367924528298</v>
      </c>
      <c r="G1044" s="4">
        <f t="shared" si="162"/>
        <v>4513.345754716981</v>
      </c>
      <c r="H1044" s="46">
        <f t="shared" si="163"/>
        <v>68989.71367924528</v>
      </c>
      <c r="I1044" s="4">
        <f t="shared" si="164"/>
        <v>644.76367924528302</v>
      </c>
    </row>
    <row r="1045" spans="1:9" s="1" customFormat="1" x14ac:dyDescent="0.3">
      <c r="A1045" s="3" t="s">
        <v>3132</v>
      </c>
      <c r="B1045" s="3"/>
      <c r="C1045" s="3"/>
      <c r="D1045" s="3" t="s">
        <v>2440</v>
      </c>
      <c r="E1045" s="4">
        <v>3240.77</v>
      </c>
      <c r="F1045" s="4"/>
      <c r="G1045" s="4"/>
      <c r="H1045" s="46"/>
      <c r="I1045" s="4">
        <v>100.23</v>
      </c>
    </row>
    <row r="1046" spans="1:9" s="1" customFormat="1" x14ac:dyDescent="0.3">
      <c r="A1046" s="3" t="s">
        <v>3137</v>
      </c>
      <c r="B1046" s="3"/>
      <c r="C1046" s="3" t="s">
        <v>3141</v>
      </c>
      <c r="D1046" s="3" t="s">
        <v>1341</v>
      </c>
      <c r="E1046" s="4">
        <v>3168.32</v>
      </c>
      <c r="F1046" s="4">
        <f t="shared" ref="F1046:F1052" si="167">(E1046+12)/1.06</f>
        <v>3000.3018867924529</v>
      </c>
      <c r="G1046" s="4">
        <f t="shared" ref="G1046:G1052" si="168">F1046*7%</f>
        <v>210.02113207547171</v>
      </c>
      <c r="H1046" s="46">
        <f t="shared" ref="H1046:H1052" si="169">F1046+G1046</f>
        <v>3210.3230188679245</v>
      </c>
      <c r="I1046" s="4">
        <f t="shared" ref="I1046:I1052" si="170">F1046*1%</f>
        <v>30.003018867924531</v>
      </c>
    </row>
    <row r="1047" spans="1:9" s="1" customFormat="1" x14ac:dyDescent="0.3">
      <c r="A1047" s="3" t="s">
        <v>3142</v>
      </c>
      <c r="B1047" s="3"/>
      <c r="C1047" s="3" t="s">
        <v>3143</v>
      </c>
      <c r="D1047" s="3" t="s">
        <v>769</v>
      </c>
      <c r="E1047" s="4">
        <v>39610.800000000003</v>
      </c>
      <c r="F1047" s="4">
        <f t="shared" si="167"/>
        <v>37380</v>
      </c>
      <c r="G1047" s="4">
        <f t="shared" si="168"/>
        <v>2616.6000000000004</v>
      </c>
      <c r="H1047" s="46">
        <f t="shared" si="169"/>
        <v>39996.6</v>
      </c>
      <c r="I1047" s="4">
        <f t="shared" si="170"/>
        <v>373.8</v>
      </c>
    </row>
    <row r="1048" spans="1:9" s="1" customFormat="1" x14ac:dyDescent="0.3">
      <c r="A1048" s="3" t="s">
        <v>3142</v>
      </c>
      <c r="B1048" s="3"/>
      <c r="C1048" s="3" t="s">
        <v>3144</v>
      </c>
      <c r="D1048" s="3" t="s">
        <v>556</v>
      </c>
      <c r="E1048" s="4">
        <v>73261.56</v>
      </c>
      <c r="F1048" s="4">
        <f t="shared" si="167"/>
        <v>69126</v>
      </c>
      <c r="G1048" s="4">
        <f t="shared" si="168"/>
        <v>4838.8200000000006</v>
      </c>
      <c r="H1048" s="46">
        <f t="shared" si="169"/>
        <v>73964.820000000007</v>
      </c>
      <c r="I1048" s="4">
        <f t="shared" si="170"/>
        <v>691.26</v>
      </c>
    </row>
    <row r="1049" spans="1:9" s="1" customFormat="1" x14ac:dyDescent="0.3">
      <c r="A1049" s="3" t="s">
        <v>3142</v>
      </c>
      <c r="B1049" s="3"/>
      <c r="C1049" s="3" t="s">
        <v>3145</v>
      </c>
      <c r="D1049" s="3" t="s">
        <v>558</v>
      </c>
      <c r="E1049" s="4">
        <v>85482.3</v>
      </c>
      <c r="F1049" s="4">
        <f t="shared" si="167"/>
        <v>80655</v>
      </c>
      <c r="G1049" s="4">
        <f t="shared" si="168"/>
        <v>5645.85</v>
      </c>
      <c r="H1049" s="46">
        <f t="shared" si="169"/>
        <v>86300.85</v>
      </c>
      <c r="I1049" s="4">
        <f t="shared" si="170"/>
        <v>806.55000000000007</v>
      </c>
    </row>
    <row r="1050" spans="1:9" s="1" customFormat="1" x14ac:dyDescent="0.3">
      <c r="A1050" s="3" t="s">
        <v>3148</v>
      </c>
      <c r="B1050" s="3"/>
      <c r="C1050" s="3" t="s">
        <v>3149</v>
      </c>
      <c r="D1050" s="19" t="s">
        <v>3150</v>
      </c>
      <c r="E1050" s="4">
        <v>98601.53</v>
      </c>
      <c r="F1050" s="4">
        <f t="shared" si="167"/>
        <v>93031.632075471687</v>
      </c>
      <c r="G1050" s="4">
        <f t="shared" si="168"/>
        <v>6512.2142452830185</v>
      </c>
      <c r="H1050" s="46">
        <f t="shared" si="169"/>
        <v>99543.846320754703</v>
      </c>
      <c r="I1050" s="4">
        <f t="shared" si="170"/>
        <v>930.31632075471691</v>
      </c>
    </row>
    <row r="1051" spans="1:9" s="1" customFormat="1" x14ac:dyDescent="0.3">
      <c r="A1051" s="3" t="s">
        <v>3148</v>
      </c>
      <c r="B1051" s="3"/>
      <c r="C1051" s="3" t="s">
        <v>3151</v>
      </c>
      <c r="D1051" s="19" t="s">
        <v>3152</v>
      </c>
      <c r="E1051" s="4">
        <v>15442.21</v>
      </c>
      <c r="F1051" s="4">
        <f t="shared" si="167"/>
        <v>14579.443396226414</v>
      </c>
      <c r="G1051" s="4">
        <f t="shared" si="168"/>
        <v>1020.561037735849</v>
      </c>
      <c r="H1051" s="46">
        <f t="shared" si="169"/>
        <v>15600.004433962264</v>
      </c>
      <c r="I1051" s="4">
        <f t="shared" si="170"/>
        <v>145.79443396226415</v>
      </c>
    </row>
    <row r="1052" spans="1:9" s="1" customFormat="1" x14ac:dyDescent="0.3">
      <c r="A1052" s="3" t="s">
        <v>3148</v>
      </c>
      <c r="B1052" s="3"/>
      <c r="C1052" s="3" t="s">
        <v>3153</v>
      </c>
      <c r="D1052" s="19" t="s">
        <v>3154</v>
      </c>
      <c r="E1052" s="4">
        <v>25955.62</v>
      </c>
      <c r="F1052" s="4">
        <f t="shared" si="167"/>
        <v>24497.75471698113</v>
      </c>
      <c r="G1052" s="4">
        <f t="shared" si="168"/>
        <v>1714.8428301886793</v>
      </c>
      <c r="H1052" s="46">
        <f t="shared" si="169"/>
        <v>26212.597547169808</v>
      </c>
      <c r="I1052" s="4">
        <f t="shared" si="170"/>
        <v>244.97754716981129</v>
      </c>
    </row>
    <row r="1053" spans="1:9" s="1" customFormat="1" x14ac:dyDescent="0.3">
      <c r="A1053" s="3" t="s">
        <v>3187</v>
      </c>
      <c r="B1053" s="3"/>
      <c r="C1053" s="3"/>
      <c r="D1053" s="19" t="s">
        <v>890</v>
      </c>
      <c r="E1053" s="4">
        <v>8715.2000000000007</v>
      </c>
      <c r="F1053" s="4"/>
      <c r="G1053" s="4"/>
      <c r="H1053" s="46"/>
      <c r="I1053" s="4"/>
    </row>
    <row r="1054" spans="1:9" s="1" customFormat="1" x14ac:dyDescent="0.3">
      <c r="A1054" s="3" t="s">
        <v>3184</v>
      </c>
      <c r="B1054" s="3"/>
      <c r="C1054" s="3" t="s">
        <v>3186</v>
      </c>
      <c r="D1054" s="19" t="s">
        <v>3185</v>
      </c>
      <c r="E1054" s="4">
        <v>11443.77</v>
      </c>
      <c r="F1054" s="4">
        <f>(E1054+12)/1.04</f>
        <v>11015.163461538461</v>
      </c>
      <c r="G1054" s="4">
        <f>F1054*7%</f>
        <v>771.06144230769235</v>
      </c>
      <c r="H1054" s="46">
        <f>F1054+G1054</f>
        <v>11786.224903846154</v>
      </c>
      <c r="I1054" s="4">
        <f>F1054*3%</f>
        <v>330.4549038461538</v>
      </c>
    </row>
    <row r="1055" spans="1:9" s="1" customFormat="1" x14ac:dyDescent="0.3">
      <c r="A1055" s="3" t="s">
        <v>3189</v>
      </c>
      <c r="B1055" s="3"/>
      <c r="C1055" s="3"/>
      <c r="D1055" s="19" t="s">
        <v>1530</v>
      </c>
      <c r="E1055" s="4">
        <v>19256.419999999998</v>
      </c>
      <c r="F1055" s="4"/>
      <c r="G1055" s="4"/>
      <c r="H1055" s="46"/>
      <c r="I1055" s="4"/>
    </row>
    <row r="1056" spans="1:9" s="1" customFormat="1" x14ac:dyDescent="0.3">
      <c r="A1056" s="3" t="s">
        <v>3189</v>
      </c>
      <c r="B1056" s="3"/>
      <c r="C1056" s="3"/>
      <c r="D1056" s="19" t="s">
        <v>2440</v>
      </c>
      <c r="E1056" s="4">
        <v>3400.82</v>
      </c>
      <c r="F1056" s="4"/>
      <c r="G1056" s="4"/>
      <c r="H1056" s="46"/>
      <c r="I1056" s="4"/>
    </row>
    <row r="1057" spans="1:9" s="1" customFormat="1" x14ac:dyDescent="0.3">
      <c r="A1057" s="3" t="s">
        <v>3196</v>
      </c>
      <c r="B1057" s="3"/>
      <c r="C1057" s="3"/>
      <c r="D1057" s="3" t="s">
        <v>973</v>
      </c>
      <c r="E1057" s="4">
        <v>16668.88</v>
      </c>
      <c r="F1057" s="4">
        <f t="shared" ref="F1057:F1080" si="171">(E1057+12)/1.06</f>
        <v>15736.67924528302</v>
      </c>
      <c r="G1057" s="4">
        <f t="shared" ref="G1057:G1099" si="172">F1057*7%</f>
        <v>1101.5675471698114</v>
      </c>
      <c r="H1057" s="46">
        <f t="shared" ref="H1057:H1099" si="173">F1057+G1057</f>
        <v>16838.246792452832</v>
      </c>
      <c r="I1057" s="4">
        <f t="shared" ref="I1057:I1099" si="174">F1057*1%</f>
        <v>157.3667924528302</v>
      </c>
    </row>
    <row r="1058" spans="1:9" s="1" customFormat="1" x14ac:dyDescent="0.3">
      <c r="A1058" s="3" t="s">
        <v>3199</v>
      </c>
      <c r="B1058" s="3"/>
      <c r="C1058" s="3" t="s">
        <v>3200</v>
      </c>
      <c r="D1058" s="3" t="s">
        <v>666</v>
      </c>
      <c r="E1058" s="4">
        <v>3901.08</v>
      </c>
      <c r="F1058" s="4">
        <f t="shared" si="171"/>
        <v>3691.584905660377</v>
      </c>
      <c r="G1058" s="4">
        <f t="shared" si="172"/>
        <v>258.4109433962264</v>
      </c>
      <c r="H1058" s="46">
        <f t="shared" si="173"/>
        <v>3949.9958490566032</v>
      </c>
      <c r="I1058" s="4">
        <f t="shared" si="174"/>
        <v>36.915849056603768</v>
      </c>
    </row>
    <row r="1059" spans="1:9" s="1" customFormat="1" ht="21.05" customHeight="1" x14ac:dyDescent="0.3">
      <c r="A1059" s="3" t="s">
        <v>3199</v>
      </c>
      <c r="B1059" s="3"/>
      <c r="C1059" s="3" t="s">
        <v>3201</v>
      </c>
      <c r="D1059" s="3" t="s">
        <v>1367</v>
      </c>
      <c r="E1059" s="4">
        <v>5378.1</v>
      </c>
      <c r="F1059" s="4">
        <f t="shared" si="171"/>
        <v>5085</v>
      </c>
      <c r="G1059" s="4">
        <f t="shared" si="172"/>
        <v>355.95000000000005</v>
      </c>
      <c r="H1059" s="46">
        <f t="shared" si="173"/>
        <v>5440.95</v>
      </c>
      <c r="I1059" s="4">
        <f t="shared" si="174"/>
        <v>50.85</v>
      </c>
    </row>
    <row r="1060" spans="1:9" s="1" customFormat="1" x14ac:dyDescent="0.3">
      <c r="A1060" s="3" t="s">
        <v>3206</v>
      </c>
      <c r="B1060" s="3"/>
      <c r="C1060" s="3" t="s">
        <v>3207</v>
      </c>
      <c r="D1060" s="3" t="s">
        <v>674</v>
      </c>
      <c r="E1060" s="4">
        <v>9856.6</v>
      </c>
      <c r="F1060" s="4">
        <f t="shared" si="171"/>
        <v>9310</v>
      </c>
      <c r="G1060" s="4">
        <f t="shared" si="172"/>
        <v>651.70000000000005</v>
      </c>
      <c r="H1060" s="46">
        <f t="shared" si="173"/>
        <v>9961.7000000000007</v>
      </c>
      <c r="I1060" s="4">
        <f t="shared" si="174"/>
        <v>93.100000000000009</v>
      </c>
    </row>
    <row r="1061" spans="1:9" s="1" customFormat="1" x14ac:dyDescent="0.3">
      <c r="A1061" s="3" t="s">
        <v>3209</v>
      </c>
      <c r="B1061" s="3"/>
      <c r="C1061" s="3" t="s">
        <v>3210</v>
      </c>
      <c r="D1061" s="3" t="s">
        <v>644</v>
      </c>
      <c r="E1061" s="4">
        <v>5466.32</v>
      </c>
      <c r="F1061" s="4">
        <f t="shared" si="171"/>
        <v>5168.2264150943392</v>
      </c>
      <c r="G1061" s="4">
        <f t="shared" si="172"/>
        <v>361.77584905660376</v>
      </c>
      <c r="H1061" s="46">
        <f t="shared" si="173"/>
        <v>5530.0022641509431</v>
      </c>
      <c r="I1061" s="4">
        <f t="shared" si="174"/>
        <v>51.682264150943396</v>
      </c>
    </row>
    <row r="1062" spans="1:9" s="1" customFormat="1" x14ac:dyDescent="0.3">
      <c r="A1062" s="3" t="s">
        <v>3211</v>
      </c>
      <c r="B1062" s="3"/>
      <c r="C1062" s="3"/>
      <c r="D1062" s="3" t="s">
        <v>2440</v>
      </c>
      <c r="E1062" s="4">
        <v>2123.33</v>
      </c>
      <c r="F1062" s="4">
        <f t="shared" si="171"/>
        <v>2014.4622641509432</v>
      </c>
      <c r="G1062" s="4">
        <f t="shared" si="172"/>
        <v>141.01235849056604</v>
      </c>
      <c r="H1062" s="46">
        <f t="shared" si="173"/>
        <v>2155.4746226415091</v>
      </c>
      <c r="I1062" s="4">
        <f t="shared" si="174"/>
        <v>20.144622641509432</v>
      </c>
    </row>
    <row r="1063" spans="1:9" s="1" customFormat="1" x14ac:dyDescent="0.3">
      <c r="A1063" s="106" t="s">
        <v>3212</v>
      </c>
      <c r="B1063" s="106"/>
      <c r="C1063" s="106" t="s">
        <v>3287</v>
      </c>
      <c r="D1063" s="106" t="s">
        <v>1354</v>
      </c>
      <c r="E1063" s="108">
        <v>12628.75</v>
      </c>
      <c r="F1063" s="108">
        <f t="shared" si="171"/>
        <v>11925.235849056604</v>
      </c>
      <c r="G1063" s="108">
        <f t="shared" si="172"/>
        <v>834.76650943396237</v>
      </c>
      <c r="H1063" s="109">
        <f t="shared" si="173"/>
        <v>12760.002358490567</v>
      </c>
      <c r="I1063" s="108">
        <f t="shared" si="174"/>
        <v>119.25235849056604</v>
      </c>
    </row>
    <row r="1064" spans="1:9" s="1" customFormat="1" x14ac:dyDescent="0.3">
      <c r="A1064" s="3" t="s">
        <v>3216</v>
      </c>
      <c r="B1064" s="3"/>
      <c r="C1064" s="3" t="s">
        <v>3219</v>
      </c>
      <c r="D1064" s="3" t="s">
        <v>638</v>
      </c>
      <c r="E1064" s="4">
        <v>5166.1000000000004</v>
      </c>
      <c r="F1064" s="4">
        <f t="shared" si="171"/>
        <v>4885</v>
      </c>
      <c r="G1064" s="4">
        <f t="shared" si="172"/>
        <v>341.95000000000005</v>
      </c>
      <c r="H1064" s="46">
        <f t="shared" si="173"/>
        <v>5226.95</v>
      </c>
      <c r="I1064" s="4">
        <f t="shared" si="174"/>
        <v>48.85</v>
      </c>
    </row>
    <row r="1065" spans="1:9" s="1" customFormat="1" x14ac:dyDescent="0.3">
      <c r="A1065" s="3" t="s">
        <v>3216</v>
      </c>
      <c r="B1065" s="3"/>
      <c r="C1065" s="3" t="s">
        <v>3220</v>
      </c>
      <c r="D1065" s="3" t="s">
        <v>862</v>
      </c>
      <c r="E1065" s="4">
        <v>49520.68</v>
      </c>
      <c r="F1065" s="4">
        <f t="shared" si="171"/>
        <v>46728.943396226416</v>
      </c>
      <c r="G1065" s="4">
        <f t="shared" si="172"/>
        <v>3271.0260377358495</v>
      </c>
      <c r="H1065" s="46">
        <f t="shared" si="173"/>
        <v>49999.969433962266</v>
      </c>
      <c r="I1065" s="4">
        <f t="shared" si="174"/>
        <v>467.28943396226418</v>
      </c>
    </row>
    <row r="1066" spans="1:9" s="1" customFormat="1" x14ac:dyDescent="0.3">
      <c r="A1066" s="3" t="s">
        <v>3221</v>
      </c>
      <c r="B1066" s="3"/>
      <c r="C1066" s="3" t="s">
        <v>3222</v>
      </c>
      <c r="D1066" s="3" t="s">
        <v>1339</v>
      </c>
      <c r="E1066" s="4">
        <v>13597.49</v>
      </c>
      <c r="F1066" s="4">
        <f t="shared" si="171"/>
        <v>12839.141509433961</v>
      </c>
      <c r="G1066" s="4">
        <f t="shared" si="172"/>
        <v>898.7399056603773</v>
      </c>
      <c r="H1066" s="46">
        <f t="shared" si="173"/>
        <v>13737.881415094338</v>
      </c>
      <c r="I1066" s="4">
        <f t="shared" si="174"/>
        <v>128.39141509433961</v>
      </c>
    </row>
    <row r="1067" spans="1:9" s="1" customFormat="1" x14ac:dyDescent="0.3">
      <c r="A1067" s="3" t="s">
        <v>3223</v>
      </c>
      <c r="B1067" s="3"/>
      <c r="C1067" s="3" t="s">
        <v>3224</v>
      </c>
      <c r="D1067" s="3" t="s">
        <v>164</v>
      </c>
      <c r="E1067" s="4">
        <v>5466.32</v>
      </c>
      <c r="F1067" s="4">
        <f t="shared" si="171"/>
        <v>5168.2264150943392</v>
      </c>
      <c r="G1067" s="4">
        <f t="shared" si="172"/>
        <v>361.77584905660376</v>
      </c>
      <c r="H1067" s="46">
        <f t="shared" si="173"/>
        <v>5530.0022641509431</v>
      </c>
      <c r="I1067" s="4">
        <f t="shared" si="174"/>
        <v>51.682264150943396</v>
      </c>
    </row>
    <row r="1068" spans="1:9" s="1" customFormat="1" x14ac:dyDescent="0.3">
      <c r="A1068" s="3" t="s">
        <v>3228</v>
      </c>
      <c r="B1068" s="3"/>
      <c r="C1068" s="3" t="s">
        <v>3229</v>
      </c>
      <c r="D1068" s="3" t="s">
        <v>3230</v>
      </c>
      <c r="E1068" s="4">
        <v>5466.32</v>
      </c>
      <c r="F1068" s="4">
        <f t="shared" si="171"/>
        <v>5168.2264150943392</v>
      </c>
      <c r="G1068" s="4">
        <f t="shared" si="172"/>
        <v>361.77584905660376</v>
      </c>
      <c r="H1068" s="46">
        <f t="shared" si="173"/>
        <v>5530.0022641509431</v>
      </c>
      <c r="I1068" s="4">
        <f t="shared" si="174"/>
        <v>51.682264150943396</v>
      </c>
    </row>
    <row r="1069" spans="1:9" s="1" customFormat="1" x14ac:dyDescent="0.3">
      <c r="A1069" s="3" t="s">
        <v>3248</v>
      </c>
      <c r="B1069" s="3"/>
      <c r="C1069" s="3" t="s">
        <v>3251</v>
      </c>
      <c r="D1069" s="3" t="s">
        <v>1365</v>
      </c>
      <c r="E1069" s="4">
        <v>23811.5</v>
      </c>
      <c r="F1069" s="4">
        <f t="shared" si="171"/>
        <v>22475</v>
      </c>
      <c r="G1069" s="4">
        <f t="shared" si="172"/>
        <v>1573.2500000000002</v>
      </c>
      <c r="H1069" s="46">
        <f t="shared" si="173"/>
        <v>24048.25</v>
      </c>
      <c r="I1069" s="4">
        <f t="shared" si="174"/>
        <v>224.75</v>
      </c>
    </row>
    <row r="1070" spans="1:9" s="1" customFormat="1" x14ac:dyDescent="0.3">
      <c r="A1070" s="3" t="s">
        <v>3227</v>
      </c>
      <c r="B1070" s="3"/>
      <c r="C1070" s="3" t="s">
        <v>3231</v>
      </c>
      <c r="D1070" s="3" t="s">
        <v>340</v>
      </c>
      <c r="E1070" s="4">
        <v>6342.7</v>
      </c>
      <c r="F1070" s="4">
        <f t="shared" si="171"/>
        <v>5994.9999999999991</v>
      </c>
      <c r="G1070" s="4">
        <f t="shared" si="172"/>
        <v>419.65</v>
      </c>
      <c r="H1070" s="46">
        <f t="shared" si="173"/>
        <v>6414.6499999999987</v>
      </c>
      <c r="I1070" s="4">
        <f t="shared" si="174"/>
        <v>59.949999999999989</v>
      </c>
    </row>
    <row r="1071" spans="1:9" s="1" customFormat="1" x14ac:dyDescent="0.3">
      <c r="A1071" s="3" t="s">
        <v>3227</v>
      </c>
      <c r="B1071" s="3"/>
      <c r="C1071" s="3" t="s">
        <v>3232</v>
      </c>
      <c r="D1071" s="3" t="s">
        <v>1230</v>
      </c>
      <c r="E1071" s="4">
        <v>16651.2</v>
      </c>
      <c r="F1071" s="4">
        <f t="shared" si="171"/>
        <v>15720</v>
      </c>
      <c r="G1071" s="4">
        <f t="shared" si="172"/>
        <v>1100.4000000000001</v>
      </c>
      <c r="H1071" s="46">
        <f t="shared" si="173"/>
        <v>16820.400000000001</v>
      </c>
      <c r="I1071" s="4">
        <f t="shared" si="174"/>
        <v>157.20000000000002</v>
      </c>
    </row>
    <row r="1072" spans="1:9" s="1" customFormat="1" x14ac:dyDescent="0.3">
      <c r="A1072" s="3" t="s">
        <v>3234</v>
      </c>
      <c r="B1072" s="3"/>
      <c r="C1072" s="3" t="s">
        <v>3284</v>
      </c>
      <c r="D1072" s="3" t="s">
        <v>3283</v>
      </c>
      <c r="E1072" s="4">
        <v>5645.6</v>
      </c>
      <c r="F1072" s="4">
        <f t="shared" si="171"/>
        <v>5337.3584905660382</v>
      </c>
      <c r="G1072" s="4">
        <f t="shared" si="172"/>
        <v>373.61509433962271</v>
      </c>
      <c r="H1072" s="46">
        <f t="shared" si="173"/>
        <v>5710.9735849056606</v>
      </c>
      <c r="I1072" s="4">
        <f t="shared" si="174"/>
        <v>53.37358490566038</v>
      </c>
    </row>
    <row r="1073" spans="1:9" s="1" customFormat="1" x14ac:dyDescent="0.3">
      <c r="A1073" s="3" t="s">
        <v>3235</v>
      </c>
      <c r="B1073" s="3"/>
      <c r="C1073" s="3" t="s">
        <v>3244</v>
      </c>
      <c r="D1073" s="3" t="s">
        <v>3245</v>
      </c>
      <c r="E1073" s="4">
        <v>5759.7</v>
      </c>
      <c r="F1073" s="4">
        <f t="shared" si="171"/>
        <v>5445</v>
      </c>
      <c r="G1073" s="4">
        <f t="shared" si="172"/>
        <v>381.15000000000003</v>
      </c>
      <c r="H1073" s="46">
        <f t="shared" si="173"/>
        <v>5826.15</v>
      </c>
      <c r="I1073" s="4">
        <f t="shared" si="174"/>
        <v>54.45</v>
      </c>
    </row>
    <row r="1074" spans="1:9" s="1" customFormat="1" x14ac:dyDescent="0.3">
      <c r="A1074" s="3" t="s">
        <v>3235</v>
      </c>
      <c r="B1074" s="3"/>
      <c r="C1074" s="3" t="s">
        <v>3243</v>
      </c>
      <c r="D1074" s="3" t="s">
        <v>164</v>
      </c>
      <c r="E1074" s="4">
        <v>8165.9</v>
      </c>
      <c r="F1074" s="4">
        <f t="shared" si="171"/>
        <v>7714.9999999999991</v>
      </c>
      <c r="G1074" s="4">
        <f t="shared" si="172"/>
        <v>540.04999999999995</v>
      </c>
      <c r="H1074" s="46">
        <f t="shared" si="173"/>
        <v>8255.0499999999993</v>
      </c>
      <c r="I1074" s="4">
        <f t="shared" si="174"/>
        <v>77.149999999999991</v>
      </c>
    </row>
    <row r="1075" spans="1:9" s="1" customFormat="1" x14ac:dyDescent="0.3">
      <c r="A1075" s="3" t="s">
        <v>3235</v>
      </c>
      <c r="B1075" s="3"/>
      <c r="C1075" s="3" t="s">
        <v>3241</v>
      </c>
      <c r="D1075" s="3" t="s">
        <v>1702</v>
      </c>
      <c r="E1075" s="4">
        <v>8548.56</v>
      </c>
      <c r="F1075" s="4">
        <f t="shared" si="171"/>
        <v>8075.9999999999991</v>
      </c>
      <c r="G1075" s="4">
        <f t="shared" si="172"/>
        <v>565.31999999999994</v>
      </c>
      <c r="H1075" s="46">
        <f t="shared" si="173"/>
        <v>8641.32</v>
      </c>
      <c r="I1075" s="4">
        <f t="shared" si="174"/>
        <v>80.759999999999991</v>
      </c>
    </row>
    <row r="1076" spans="1:9" s="1" customFormat="1" x14ac:dyDescent="0.3">
      <c r="A1076" s="3" t="s">
        <v>3235</v>
      </c>
      <c r="B1076" s="3"/>
      <c r="C1076" s="3" t="s">
        <v>3242</v>
      </c>
      <c r="D1076" s="17" t="s">
        <v>167</v>
      </c>
      <c r="E1076" s="4">
        <v>17926.62</v>
      </c>
      <c r="F1076" s="4">
        <f t="shared" si="171"/>
        <v>16923.226415094337</v>
      </c>
      <c r="G1076" s="4">
        <f t="shared" si="172"/>
        <v>1184.6258490566038</v>
      </c>
      <c r="H1076" s="46">
        <f t="shared" si="173"/>
        <v>18107.852264150941</v>
      </c>
      <c r="I1076" s="4">
        <f t="shared" si="174"/>
        <v>169.23226415094337</v>
      </c>
    </row>
    <row r="1077" spans="1:9" s="1" customFormat="1" x14ac:dyDescent="0.3">
      <c r="A1077" s="3" t="s">
        <v>3235</v>
      </c>
      <c r="B1077" s="3"/>
      <c r="C1077" s="3" t="s">
        <v>3246</v>
      </c>
      <c r="D1077" s="3" t="s">
        <v>384</v>
      </c>
      <c r="E1077" s="4">
        <v>19364.8</v>
      </c>
      <c r="F1077" s="4">
        <f t="shared" si="171"/>
        <v>18280</v>
      </c>
      <c r="G1077" s="4">
        <f t="shared" si="172"/>
        <v>1279.6000000000001</v>
      </c>
      <c r="H1077" s="46">
        <f t="shared" si="173"/>
        <v>19559.599999999999</v>
      </c>
      <c r="I1077" s="4">
        <f t="shared" si="174"/>
        <v>182.8</v>
      </c>
    </row>
    <row r="1078" spans="1:9" s="1" customFormat="1" x14ac:dyDescent="0.3">
      <c r="A1078" s="3" t="s">
        <v>3236</v>
      </c>
      <c r="B1078" s="3"/>
      <c r="C1078" s="3" t="s">
        <v>3239</v>
      </c>
      <c r="D1078" s="3" t="s">
        <v>248</v>
      </c>
      <c r="E1078" s="4">
        <v>38401.71</v>
      </c>
      <c r="F1078" s="4">
        <f t="shared" si="171"/>
        <v>36239.349056603773</v>
      </c>
      <c r="G1078" s="4">
        <f t="shared" si="172"/>
        <v>2536.7544339622641</v>
      </c>
      <c r="H1078" s="46">
        <f t="shared" si="173"/>
        <v>38776.103490566034</v>
      </c>
      <c r="I1078" s="4">
        <f t="shared" si="174"/>
        <v>362.39349056603771</v>
      </c>
    </row>
    <row r="1079" spans="1:9" s="1" customFormat="1" x14ac:dyDescent="0.3">
      <c r="A1079" s="106" t="s">
        <v>3237</v>
      </c>
      <c r="B1079" s="106"/>
      <c r="C1079" s="106"/>
      <c r="D1079" s="106"/>
      <c r="E1079" s="108">
        <v>6785.97</v>
      </c>
      <c r="F1079" s="108">
        <f t="shared" si="171"/>
        <v>6413.1792452830186</v>
      </c>
      <c r="G1079" s="108">
        <f t="shared" si="172"/>
        <v>448.92254716981137</v>
      </c>
      <c r="H1079" s="109">
        <f t="shared" si="173"/>
        <v>6862.1017924528296</v>
      </c>
      <c r="I1079" s="108">
        <f t="shared" si="174"/>
        <v>64.131792452830183</v>
      </c>
    </row>
    <row r="1080" spans="1:9" s="1" customFormat="1" x14ac:dyDescent="0.3">
      <c r="A1080" s="3" t="s">
        <v>3237</v>
      </c>
      <c r="B1080" s="3"/>
      <c r="C1080" s="3" t="s">
        <v>3240</v>
      </c>
      <c r="D1080" s="3" t="s">
        <v>2675</v>
      </c>
      <c r="E1080" s="4">
        <v>14213.2</v>
      </c>
      <c r="F1080" s="4">
        <f t="shared" si="171"/>
        <v>13420</v>
      </c>
      <c r="G1080" s="4">
        <f t="shared" si="172"/>
        <v>939.40000000000009</v>
      </c>
      <c r="H1080" s="46">
        <f t="shared" si="173"/>
        <v>14359.4</v>
      </c>
      <c r="I1080" s="4">
        <f t="shared" si="174"/>
        <v>134.19999999999999</v>
      </c>
    </row>
    <row r="1081" spans="1:9" s="1" customFormat="1" x14ac:dyDescent="0.3">
      <c r="A1081" s="3" t="s">
        <v>3233</v>
      </c>
      <c r="B1081" s="3"/>
      <c r="C1081" s="3"/>
      <c r="D1081" s="3" t="s">
        <v>2440</v>
      </c>
      <c r="E1081" s="4">
        <v>2951.71</v>
      </c>
      <c r="F1081" s="4"/>
      <c r="G1081" s="4">
        <f t="shared" si="172"/>
        <v>0</v>
      </c>
      <c r="H1081" s="46">
        <f t="shared" si="173"/>
        <v>0</v>
      </c>
      <c r="I1081" s="4">
        <f t="shared" si="174"/>
        <v>0</v>
      </c>
    </row>
    <row r="1082" spans="1:9" s="1" customFormat="1" x14ac:dyDescent="0.3">
      <c r="A1082" s="3" t="s">
        <v>3249</v>
      </c>
      <c r="B1082" s="3"/>
      <c r="C1082" s="3" t="s">
        <v>3252</v>
      </c>
      <c r="D1082" s="3" t="s">
        <v>1647</v>
      </c>
      <c r="E1082" s="4">
        <v>2108</v>
      </c>
      <c r="F1082" s="4">
        <f>(E1082+12)/1.06</f>
        <v>2000</v>
      </c>
      <c r="G1082" s="4">
        <f t="shared" si="172"/>
        <v>140</v>
      </c>
      <c r="H1082" s="46">
        <f t="shared" si="173"/>
        <v>2140</v>
      </c>
      <c r="I1082" s="4">
        <f t="shared" si="174"/>
        <v>20</v>
      </c>
    </row>
    <row r="1083" spans="1:9" s="1" customFormat="1" x14ac:dyDescent="0.3">
      <c r="A1083" s="3" t="s">
        <v>3247</v>
      </c>
      <c r="B1083" s="3"/>
      <c r="C1083" s="3" t="s">
        <v>3250</v>
      </c>
      <c r="D1083" s="3" t="s">
        <v>984</v>
      </c>
      <c r="E1083" s="4">
        <v>48810.61</v>
      </c>
      <c r="F1083" s="4">
        <f>(E1083+12)/1.06</f>
        <v>46059.066037735851</v>
      </c>
      <c r="G1083" s="4">
        <f t="shared" si="172"/>
        <v>3224.1346226415098</v>
      </c>
      <c r="H1083" s="46">
        <f t="shared" si="173"/>
        <v>49283.200660377363</v>
      </c>
      <c r="I1083" s="4">
        <f t="shared" si="174"/>
        <v>460.59066037735852</v>
      </c>
    </row>
    <row r="1084" spans="1:9" s="1" customFormat="1" x14ac:dyDescent="0.3">
      <c r="A1084" s="3" t="s">
        <v>3254</v>
      </c>
      <c r="B1084" s="3"/>
      <c r="C1084" s="3" t="s">
        <v>3255</v>
      </c>
      <c r="D1084" s="3" t="s">
        <v>218</v>
      </c>
      <c r="E1084" s="4">
        <v>22138.86</v>
      </c>
      <c r="F1084" s="4">
        <f>(E1084+12)/1.06</f>
        <v>20897.037735849055</v>
      </c>
      <c r="G1084" s="4">
        <f t="shared" si="172"/>
        <v>1462.7926415094339</v>
      </c>
      <c r="H1084" s="46">
        <f t="shared" si="173"/>
        <v>22359.830377358488</v>
      </c>
      <c r="I1084" s="4">
        <f t="shared" si="174"/>
        <v>208.97037735849057</v>
      </c>
    </row>
    <row r="1085" spans="1:9" s="1" customFormat="1" x14ac:dyDescent="0.3">
      <c r="A1085" s="237" t="s">
        <v>3254</v>
      </c>
      <c r="B1085" s="3"/>
      <c r="C1085" s="3" t="s">
        <v>3256</v>
      </c>
      <c r="D1085" s="3" t="s">
        <v>1900</v>
      </c>
      <c r="E1085" s="235">
        <v>67048.899999999994</v>
      </c>
      <c r="F1085" s="4">
        <v>11125</v>
      </c>
      <c r="G1085" s="4">
        <f t="shared" si="172"/>
        <v>778.75000000000011</v>
      </c>
      <c r="H1085" s="46">
        <f t="shared" si="173"/>
        <v>11903.75</v>
      </c>
      <c r="I1085" s="4">
        <f t="shared" si="174"/>
        <v>111.25</v>
      </c>
    </row>
    <row r="1086" spans="1:9" s="1" customFormat="1" x14ac:dyDescent="0.3">
      <c r="A1086" s="239"/>
      <c r="B1086" s="3"/>
      <c r="C1086" s="3" t="s">
        <v>3257</v>
      </c>
      <c r="D1086" s="3" t="s">
        <v>666</v>
      </c>
      <c r="E1086" s="240"/>
      <c r="F1086" s="4">
        <v>29130</v>
      </c>
      <c r="G1086" s="4">
        <f t="shared" si="172"/>
        <v>2039.1000000000001</v>
      </c>
      <c r="H1086" s="46">
        <f t="shared" si="173"/>
        <v>31169.1</v>
      </c>
      <c r="I1086" s="4">
        <f t="shared" si="174"/>
        <v>291.3</v>
      </c>
    </row>
    <row r="1087" spans="1:9" s="1" customFormat="1" x14ac:dyDescent="0.3">
      <c r="A1087" s="239"/>
      <c r="B1087" s="3"/>
      <c r="C1087" s="3" t="s">
        <v>3258</v>
      </c>
      <c r="D1087" s="3" t="s">
        <v>642</v>
      </c>
      <c r="E1087" s="240"/>
      <c r="F1087" s="4">
        <v>12100</v>
      </c>
      <c r="G1087" s="4">
        <f t="shared" si="172"/>
        <v>847.00000000000011</v>
      </c>
      <c r="H1087" s="46">
        <f t="shared" si="173"/>
        <v>12947</v>
      </c>
      <c r="I1087" s="4">
        <f t="shared" si="174"/>
        <v>121</v>
      </c>
    </row>
    <row r="1088" spans="1:9" s="1" customFormat="1" x14ac:dyDescent="0.3">
      <c r="A1088" s="238"/>
      <c r="B1088" s="3"/>
      <c r="C1088" s="3" t="s">
        <v>3259</v>
      </c>
      <c r="D1088" s="3" t="s">
        <v>706</v>
      </c>
      <c r="E1088" s="236"/>
      <c r="F1088" s="4">
        <v>10910</v>
      </c>
      <c r="G1088" s="4">
        <f t="shared" si="172"/>
        <v>763.7</v>
      </c>
      <c r="H1088" s="46">
        <f t="shared" si="173"/>
        <v>11673.7</v>
      </c>
      <c r="I1088" s="4">
        <f t="shared" si="174"/>
        <v>109.10000000000001</v>
      </c>
    </row>
    <row r="1089" spans="1:9" s="1" customFormat="1" x14ac:dyDescent="0.3">
      <c r="A1089" s="106" t="s">
        <v>3253</v>
      </c>
      <c r="B1089" s="106"/>
      <c r="C1089" s="106"/>
      <c r="D1089" s="106"/>
      <c r="E1089" s="108">
        <v>5918.98</v>
      </c>
      <c r="F1089" s="108">
        <f t="shared" ref="F1089:F1099" si="175">(E1089+12)/1.06</f>
        <v>5595.2641509433952</v>
      </c>
      <c r="G1089" s="108">
        <f t="shared" si="172"/>
        <v>391.66849056603769</v>
      </c>
      <c r="H1089" s="109">
        <f t="shared" si="173"/>
        <v>5986.9326415094329</v>
      </c>
      <c r="I1089" s="108">
        <f t="shared" si="174"/>
        <v>55.952641509433953</v>
      </c>
    </row>
    <row r="1090" spans="1:9" s="1" customFormat="1" x14ac:dyDescent="0.3">
      <c r="A1090" s="3" t="s">
        <v>3260</v>
      </c>
      <c r="B1090" s="3"/>
      <c r="C1090" s="3" t="s">
        <v>3331</v>
      </c>
      <c r="D1090" s="3" t="s">
        <v>3332</v>
      </c>
      <c r="E1090" s="4">
        <v>13418.2</v>
      </c>
      <c r="F1090" s="4">
        <f t="shared" si="175"/>
        <v>12670</v>
      </c>
      <c r="G1090" s="4">
        <f t="shared" si="172"/>
        <v>886.90000000000009</v>
      </c>
      <c r="H1090" s="46">
        <f t="shared" si="173"/>
        <v>13556.9</v>
      </c>
      <c r="I1090" s="4">
        <f t="shared" si="174"/>
        <v>126.7</v>
      </c>
    </row>
    <row r="1091" spans="1:9" s="1" customFormat="1" x14ac:dyDescent="0.3">
      <c r="A1091" s="3" t="s">
        <v>3260</v>
      </c>
      <c r="B1091" s="3"/>
      <c r="C1091" s="3" t="s">
        <v>3261</v>
      </c>
      <c r="D1091" s="3" t="s">
        <v>178</v>
      </c>
      <c r="E1091" s="4">
        <v>9660.5</v>
      </c>
      <c r="F1091" s="4">
        <f t="shared" si="175"/>
        <v>9125</v>
      </c>
      <c r="G1091" s="4">
        <f t="shared" si="172"/>
        <v>638.75000000000011</v>
      </c>
      <c r="H1091" s="46">
        <f t="shared" si="173"/>
        <v>9763.75</v>
      </c>
      <c r="I1091" s="4">
        <f t="shared" si="174"/>
        <v>91.25</v>
      </c>
    </row>
    <row r="1092" spans="1:9" s="1" customFormat="1" x14ac:dyDescent="0.3">
      <c r="A1092" s="3" t="s">
        <v>3262</v>
      </c>
      <c r="B1092" s="3"/>
      <c r="C1092" s="3" t="s">
        <v>3264</v>
      </c>
      <c r="D1092" s="3" t="s">
        <v>3265</v>
      </c>
      <c r="E1092" s="4">
        <v>17038.099999999999</v>
      </c>
      <c r="F1092" s="4">
        <f t="shared" si="175"/>
        <v>16084.999999999998</v>
      </c>
      <c r="G1092" s="4">
        <f t="shared" si="172"/>
        <v>1125.95</v>
      </c>
      <c r="H1092" s="46">
        <f t="shared" si="173"/>
        <v>17210.949999999997</v>
      </c>
      <c r="I1092" s="4">
        <f t="shared" si="174"/>
        <v>160.85</v>
      </c>
    </row>
    <row r="1093" spans="1:9" s="1" customFormat="1" x14ac:dyDescent="0.3">
      <c r="A1093" s="129">
        <v>42744</v>
      </c>
      <c r="B1093" s="3"/>
      <c r="C1093" s="3" t="s">
        <v>3310</v>
      </c>
      <c r="D1093" s="3" t="s">
        <v>3311</v>
      </c>
      <c r="E1093" s="4">
        <v>14610.06</v>
      </c>
      <c r="F1093" s="4">
        <f t="shared" si="175"/>
        <v>13794.396226415092</v>
      </c>
      <c r="G1093" s="4">
        <f t="shared" si="172"/>
        <v>965.60773584905655</v>
      </c>
      <c r="H1093" s="46">
        <f t="shared" si="173"/>
        <v>14760.003962264149</v>
      </c>
      <c r="I1093" s="4">
        <f t="shared" si="174"/>
        <v>137.94396226415094</v>
      </c>
    </row>
    <row r="1094" spans="1:9" s="1" customFormat="1" x14ac:dyDescent="0.3">
      <c r="A1094" s="3" t="s">
        <v>3263</v>
      </c>
      <c r="B1094" s="3"/>
      <c r="C1094" s="3" t="s">
        <v>3266</v>
      </c>
      <c r="D1094" s="3" t="s">
        <v>693</v>
      </c>
      <c r="E1094" s="4">
        <v>36843.21</v>
      </c>
      <c r="F1094" s="4">
        <f t="shared" si="175"/>
        <v>34769.066037735844</v>
      </c>
      <c r="G1094" s="4">
        <f t="shared" si="172"/>
        <v>2433.8346226415092</v>
      </c>
      <c r="H1094" s="46">
        <f t="shared" si="173"/>
        <v>37202.900660377352</v>
      </c>
      <c r="I1094" s="4">
        <f t="shared" si="174"/>
        <v>347.69066037735843</v>
      </c>
    </row>
    <row r="1095" spans="1:9" s="1" customFormat="1" x14ac:dyDescent="0.3">
      <c r="A1095" s="3" t="s">
        <v>3267</v>
      </c>
      <c r="B1095" s="3"/>
      <c r="C1095" s="3" t="s">
        <v>3269</v>
      </c>
      <c r="D1095" s="3" t="s">
        <v>1265</v>
      </c>
      <c r="E1095" s="4">
        <v>4530.1000000000004</v>
      </c>
      <c r="F1095" s="4">
        <f t="shared" si="175"/>
        <v>4285</v>
      </c>
      <c r="G1095" s="4">
        <f t="shared" si="172"/>
        <v>299.95000000000005</v>
      </c>
      <c r="H1095" s="46">
        <f t="shared" si="173"/>
        <v>4584.95</v>
      </c>
      <c r="I1095" s="4">
        <f t="shared" si="174"/>
        <v>42.85</v>
      </c>
    </row>
    <row r="1096" spans="1:9" s="1" customFormat="1" x14ac:dyDescent="0.3">
      <c r="A1096" s="3" t="s">
        <v>3268</v>
      </c>
      <c r="B1096" s="3"/>
      <c r="C1096" s="3" t="s">
        <v>3270</v>
      </c>
      <c r="D1096" s="3" t="s">
        <v>3271</v>
      </c>
      <c r="E1096" s="4">
        <v>34405.21</v>
      </c>
      <c r="F1096" s="4">
        <f t="shared" si="175"/>
        <v>32469.066037735847</v>
      </c>
      <c r="G1096" s="4">
        <f t="shared" si="172"/>
        <v>2272.8346226415097</v>
      </c>
      <c r="H1096" s="46">
        <f t="shared" si="173"/>
        <v>34741.90066037736</v>
      </c>
      <c r="I1096" s="4">
        <f t="shared" si="174"/>
        <v>324.69066037735848</v>
      </c>
    </row>
    <row r="1097" spans="1:9" s="1" customFormat="1" x14ac:dyDescent="0.3">
      <c r="A1097" s="3" t="s">
        <v>3268</v>
      </c>
      <c r="B1097" s="3"/>
      <c r="C1097" s="3" t="s">
        <v>3272</v>
      </c>
      <c r="D1097" s="3" t="s">
        <v>1149</v>
      </c>
      <c r="E1097" s="4">
        <v>5466.32</v>
      </c>
      <c r="F1097" s="4">
        <f t="shared" si="175"/>
        <v>5168.2264150943392</v>
      </c>
      <c r="G1097" s="4">
        <f t="shared" si="172"/>
        <v>361.77584905660376</v>
      </c>
      <c r="H1097" s="46">
        <f t="shared" si="173"/>
        <v>5530.0022641509431</v>
      </c>
      <c r="I1097" s="4">
        <f t="shared" si="174"/>
        <v>51.682264150943396</v>
      </c>
    </row>
    <row r="1098" spans="1:9" s="1" customFormat="1" x14ac:dyDescent="0.3">
      <c r="A1098" s="3" t="s">
        <v>3273</v>
      </c>
      <c r="B1098" s="3"/>
      <c r="C1098" s="3" t="s">
        <v>3274</v>
      </c>
      <c r="D1098" s="3" t="s">
        <v>1149</v>
      </c>
      <c r="E1098" s="4">
        <v>26580.26</v>
      </c>
      <c r="F1098" s="4">
        <f t="shared" si="175"/>
        <v>25087.037735849055</v>
      </c>
      <c r="G1098" s="4">
        <f t="shared" si="172"/>
        <v>1756.0926415094341</v>
      </c>
      <c r="H1098" s="46">
        <f t="shared" si="173"/>
        <v>26843.130377358488</v>
      </c>
      <c r="I1098" s="4">
        <f t="shared" si="174"/>
        <v>250.87037735849054</v>
      </c>
    </row>
    <row r="1099" spans="1:9" s="1" customFormat="1" x14ac:dyDescent="0.3">
      <c r="A1099" s="3" t="s">
        <v>3275</v>
      </c>
      <c r="B1099" s="3"/>
      <c r="C1099" s="3" t="s">
        <v>3278</v>
      </c>
      <c r="D1099" s="3" t="s">
        <v>3279</v>
      </c>
      <c r="E1099" s="4">
        <v>6019.4</v>
      </c>
      <c r="F1099" s="4">
        <f t="shared" si="175"/>
        <v>5689.9999999999991</v>
      </c>
      <c r="G1099" s="4">
        <f t="shared" si="172"/>
        <v>398.29999999999995</v>
      </c>
      <c r="H1099" s="46">
        <f t="shared" si="173"/>
        <v>6088.2999999999993</v>
      </c>
      <c r="I1099" s="4">
        <f t="shared" si="174"/>
        <v>56.899999999999991</v>
      </c>
    </row>
    <row r="1100" spans="1:9" s="1" customFormat="1" x14ac:dyDescent="0.3">
      <c r="A1100" s="3" t="s">
        <v>3276</v>
      </c>
      <c r="B1100" s="3"/>
      <c r="C1100" s="3"/>
      <c r="D1100" s="3" t="s">
        <v>2440</v>
      </c>
      <c r="E1100" s="4">
        <v>10799.98</v>
      </c>
      <c r="F1100" s="4"/>
      <c r="G1100" s="4"/>
      <c r="H1100" s="46"/>
      <c r="I1100" s="4"/>
    </row>
    <row r="1101" spans="1:9" s="1" customFormat="1" x14ac:dyDescent="0.3">
      <c r="A1101" s="3" t="s">
        <v>3286</v>
      </c>
      <c r="B1101" s="3"/>
      <c r="C1101" s="3" t="s">
        <v>3291</v>
      </c>
      <c r="D1101" s="3" t="s">
        <v>325</v>
      </c>
      <c r="E1101" s="4">
        <v>46887.7</v>
      </c>
      <c r="F1101" s="4">
        <f t="shared" ref="F1101:F1132" si="176">(E1101+12)/1.06</f>
        <v>44244.999999999993</v>
      </c>
      <c r="G1101" s="4">
        <f t="shared" ref="G1101:G1132" si="177">F1101*7%</f>
        <v>3097.1499999999996</v>
      </c>
      <c r="H1101" s="46">
        <f t="shared" ref="H1101:H1132" si="178">F1101+G1101</f>
        <v>47342.149999999994</v>
      </c>
      <c r="I1101" s="4">
        <f>F1101*1%</f>
        <v>442.44999999999993</v>
      </c>
    </row>
    <row r="1102" spans="1:9" s="1" customFormat="1" x14ac:dyDescent="0.3">
      <c r="A1102" s="3" t="s">
        <v>3293</v>
      </c>
      <c r="B1102" s="3"/>
      <c r="C1102" s="3" t="s">
        <v>3289</v>
      </c>
      <c r="D1102" s="3" t="s">
        <v>3290</v>
      </c>
      <c r="E1102" s="4">
        <v>3356.22</v>
      </c>
      <c r="F1102" s="4">
        <f t="shared" si="176"/>
        <v>3177.5660377358486</v>
      </c>
      <c r="G1102" s="4">
        <f t="shared" si="177"/>
        <v>222.42962264150941</v>
      </c>
      <c r="H1102" s="46">
        <f t="shared" si="178"/>
        <v>3399.995660377358</v>
      </c>
      <c r="I1102" s="4">
        <f>F1102*1%</f>
        <v>31.775660377358488</v>
      </c>
    </row>
    <row r="1103" spans="1:9" s="1" customFormat="1" x14ac:dyDescent="0.3">
      <c r="A1103" s="3" t="s">
        <v>3293</v>
      </c>
      <c r="B1103" s="3"/>
      <c r="C1103" s="3" t="s">
        <v>3288</v>
      </c>
      <c r="D1103" s="3" t="s">
        <v>1888</v>
      </c>
      <c r="E1103" s="4">
        <v>5717.3</v>
      </c>
      <c r="F1103" s="4">
        <f t="shared" si="176"/>
        <v>5405</v>
      </c>
      <c r="G1103" s="4">
        <f t="shared" si="177"/>
        <v>378.35</v>
      </c>
      <c r="H1103" s="46">
        <f t="shared" si="178"/>
        <v>5783.35</v>
      </c>
      <c r="I1103" s="4">
        <f>F1103*1%</f>
        <v>54.050000000000004</v>
      </c>
    </row>
    <row r="1104" spans="1:9" s="1" customFormat="1" x14ac:dyDescent="0.3">
      <c r="A1104" s="106" t="s">
        <v>3285</v>
      </c>
      <c r="B1104" s="106"/>
      <c r="C1104" s="106"/>
      <c r="D1104" s="106"/>
      <c r="E1104" s="108">
        <v>41161.58</v>
      </c>
      <c r="F1104" s="108">
        <f t="shared" si="176"/>
        <v>38843</v>
      </c>
      <c r="G1104" s="108">
        <f t="shared" si="177"/>
        <v>2719.01</v>
      </c>
      <c r="H1104" s="109">
        <f t="shared" si="178"/>
        <v>41562.01</v>
      </c>
      <c r="I1104" s="108">
        <f>F1104*1%</f>
        <v>388.43</v>
      </c>
    </row>
    <row r="1105" spans="1:9" s="1" customFormat="1" x14ac:dyDescent="0.3">
      <c r="A1105" s="3" t="s">
        <v>3292</v>
      </c>
      <c r="B1105" s="9"/>
      <c r="C1105" s="3" t="s">
        <v>3299</v>
      </c>
      <c r="D1105" s="3" t="s">
        <v>2497</v>
      </c>
      <c r="E1105" s="4">
        <v>2761.83</v>
      </c>
      <c r="F1105" s="4">
        <f t="shared" si="176"/>
        <v>2616.8207547169809</v>
      </c>
      <c r="G1105" s="4">
        <f t="shared" si="177"/>
        <v>183.17745283018868</v>
      </c>
      <c r="H1105" s="46">
        <f t="shared" si="178"/>
        <v>2799.9982075471694</v>
      </c>
      <c r="I1105" s="4">
        <f>E1105*1%</f>
        <v>27.618300000000001</v>
      </c>
    </row>
    <row r="1106" spans="1:9" s="1" customFormat="1" x14ac:dyDescent="0.3">
      <c r="A1106" s="3" t="s">
        <v>3292</v>
      </c>
      <c r="B1106" s="9"/>
      <c r="C1106" s="3" t="s">
        <v>3309</v>
      </c>
      <c r="D1106" s="3" t="s">
        <v>1710</v>
      </c>
      <c r="E1106" s="4">
        <v>14610.06</v>
      </c>
      <c r="F1106" s="4">
        <f t="shared" si="176"/>
        <v>13794.396226415092</v>
      </c>
      <c r="G1106" s="4">
        <f t="shared" si="177"/>
        <v>965.60773584905655</v>
      </c>
      <c r="H1106" s="46">
        <f t="shared" si="178"/>
        <v>14760.003962264149</v>
      </c>
      <c r="I1106" s="4">
        <f>E1106*1%</f>
        <v>146.10059999999999</v>
      </c>
    </row>
    <row r="1107" spans="1:9" s="1" customFormat="1" x14ac:dyDescent="0.3">
      <c r="A1107" s="3" t="s">
        <v>3300</v>
      </c>
      <c r="B1107" s="3"/>
      <c r="C1107" s="3" t="s">
        <v>3582</v>
      </c>
      <c r="D1107" s="3" t="s">
        <v>3583</v>
      </c>
      <c r="E1107" s="4">
        <v>14610.06</v>
      </c>
      <c r="F1107" s="4">
        <f t="shared" si="176"/>
        <v>13794.396226415092</v>
      </c>
      <c r="G1107" s="4">
        <f t="shared" si="177"/>
        <v>965.60773584905655</v>
      </c>
      <c r="H1107" s="46">
        <f t="shared" si="178"/>
        <v>14760.003962264149</v>
      </c>
      <c r="I1107" s="4"/>
    </row>
    <row r="1108" spans="1:9" s="1" customFormat="1" x14ac:dyDescent="0.3">
      <c r="A1108" s="3" t="s">
        <v>3300</v>
      </c>
      <c r="B1108" s="3"/>
      <c r="C1108" s="3" t="s">
        <v>3303</v>
      </c>
      <c r="D1108" s="3" t="s">
        <v>1204</v>
      </c>
      <c r="E1108" s="4">
        <v>14451.55</v>
      </c>
      <c r="F1108" s="4">
        <f t="shared" si="176"/>
        <v>13644.858490566035</v>
      </c>
      <c r="G1108" s="4">
        <f t="shared" si="177"/>
        <v>955.14009433962258</v>
      </c>
      <c r="H1108" s="46">
        <f t="shared" si="178"/>
        <v>14599.998584905657</v>
      </c>
      <c r="I1108" s="4"/>
    </row>
    <row r="1109" spans="1:9" s="1" customFormat="1" x14ac:dyDescent="0.3">
      <c r="A1109" s="3" t="s">
        <v>3300</v>
      </c>
      <c r="B1109" s="3"/>
      <c r="C1109" s="3" t="s">
        <v>3304</v>
      </c>
      <c r="D1109" s="3" t="s">
        <v>591</v>
      </c>
      <c r="E1109" s="4">
        <v>18917.439999999999</v>
      </c>
      <c r="F1109" s="4">
        <f t="shared" si="176"/>
        <v>17857.962264150941</v>
      </c>
      <c r="G1109" s="4">
        <f t="shared" si="177"/>
        <v>1250.057358490566</v>
      </c>
      <c r="H1109" s="46">
        <f t="shared" si="178"/>
        <v>19108.019622641506</v>
      </c>
      <c r="I1109" s="4"/>
    </row>
    <row r="1110" spans="1:9" s="1" customFormat="1" x14ac:dyDescent="0.3">
      <c r="A1110" s="3" t="s">
        <v>3312</v>
      </c>
      <c r="B1110" s="3"/>
      <c r="C1110" s="3" t="s">
        <v>3313</v>
      </c>
      <c r="D1110" s="3" t="s">
        <v>987</v>
      </c>
      <c r="E1110" s="4">
        <v>28539.1</v>
      </c>
      <c r="F1110" s="4">
        <f t="shared" si="176"/>
        <v>26934.999999999996</v>
      </c>
      <c r="G1110" s="4">
        <f t="shared" si="177"/>
        <v>1885.4499999999998</v>
      </c>
      <c r="H1110" s="46">
        <f t="shared" si="178"/>
        <v>28820.449999999997</v>
      </c>
      <c r="I1110" s="4"/>
    </row>
    <row r="1111" spans="1:9" s="1" customFormat="1" x14ac:dyDescent="0.3">
      <c r="A1111" s="3" t="s">
        <v>3317</v>
      </c>
      <c r="B1111" s="3"/>
      <c r="C1111" s="3" t="s">
        <v>3352</v>
      </c>
      <c r="D1111" s="3" t="s">
        <v>2394</v>
      </c>
      <c r="E1111" s="4">
        <v>5466.32</v>
      </c>
      <c r="F1111" s="4">
        <f t="shared" si="176"/>
        <v>5168.2264150943392</v>
      </c>
      <c r="G1111" s="4">
        <f t="shared" si="177"/>
        <v>361.77584905660376</v>
      </c>
      <c r="H1111" s="46">
        <f t="shared" si="178"/>
        <v>5530.0022641509431</v>
      </c>
      <c r="I1111" s="4"/>
    </row>
    <row r="1112" spans="1:9" s="1" customFormat="1" x14ac:dyDescent="0.3">
      <c r="A1112" s="3" t="s">
        <v>3317</v>
      </c>
      <c r="B1112" s="3"/>
      <c r="C1112" s="3" t="s">
        <v>3320</v>
      </c>
      <c r="D1112" s="3" t="s">
        <v>3321</v>
      </c>
      <c r="E1112" s="4">
        <v>18810.43</v>
      </c>
      <c r="F1112" s="4">
        <f t="shared" si="176"/>
        <v>17757.009433962263</v>
      </c>
      <c r="G1112" s="4">
        <f t="shared" si="177"/>
        <v>1242.9906603773586</v>
      </c>
      <c r="H1112" s="46">
        <f t="shared" si="178"/>
        <v>19000.000094339623</v>
      </c>
      <c r="I1112" s="4"/>
    </row>
    <row r="1113" spans="1:9" s="1" customFormat="1" x14ac:dyDescent="0.3">
      <c r="A1113" s="3" t="s">
        <v>3317</v>
      </c>
      <c r="B1113" s="3"/>
      <c r="C1113" s="3" t="s">
        <v>3322</v>
      </c>
      <c r="D1113" s="3" t="s">
        <v>2150</v>
      </c>
      <c r="E1113" s="4">
        <v>20403.599999999999</v>
      </c>
      <c r="F1113" s="4">
        <f t="shared" si="176"/>
        <v>19259.999999999996</v>
      </c>
      <c r="G1113" s="4">
        <f t="shared" si="177"/>
        <v>1348.1999999999998</v>
      </c>
      <c r="H1113" s="46">
        <f t="shared" si="178"/>
        <v>20608.199999999997</v>
      </c>
      <c r="I1113" s="4"/>
    </row>
    <row r="1114" spans="1:9" s="1" customFormat="1" x14ac:dyDescent="0.3">
      <c r="A1114" s="3" t="s">
        <v>3317</v>
      </c>
      <c r="B1114" s="3"/>
      <c r="C1114" s="3" t="s">
        <v>3323</v>
      </c>
      <c r="D1114" s="3" t="s">
        <v>2008</v>
      </c>
      <c r="E1114" s="4">
        <v>31440.58</v>
      </c>
      <c r="F1114" s="4">
        <f t="shared" si="176"/>
        <v>29672.245283018867</v>
      </c>
      <c r="G1114" s="4">
        <f t="shared" si="177"/>
        <v>2077.0571698113208</v>
      </c>
      <c r="H1114" s="46">
        <f t="shared" si="178"/>
        <v>31749.302452830187</v>
      </c>
      <c r="I1114" s="4"/>
    </row>
    <row r="1115" spans="1:9" s="1" customFormat="1" x14ac:dyDescent="0.3">
      <c r="A1115" s="3" t="s">
        <v>3317</v>
      </c>
      <c r="B1115" s="3"/>
      <c r="C1115" s="3"/>
      <c r="D1115" s="3" t="s">
        <v>2440</v>
      </c>
      <c r="E1115" s="4">
        <v>2453.13</v>
      </c>
      <c r="F1115" s="4">
        <f t="shared" si="176"/>
        <v>2325.5943396226417</v>
      </c>
      <c r="G1115" s="4">
        <f t="shared" si="177"/>
        <v>162.79160377358494</v>
      </c>
      <c r="H1115" s="46">
        <f t="shared" si="178"/>
        <v>2488.3859433962266</v>
      </c>
      <c r="I1115" s="4"/>
    </row>
    <row r="1116" spans="1:9" s="1" customFormat="1" x14ac:dyDescent="0.3">
      <c r="A1116" s="3" t="s">
        <v>3318</v>
      </c>
      <c r="B1116" s="3"/>
      <c r="C1116" s="3" t="s">
        <v>3319</v>
      </c>
      <c r="D1116" s="3" t="s">
        <v>2731</v>
      </c>
      <c r="E1116" s="4">
        <v>18037.919999999998</v>
      </c>
      <c r="F1116" s="4">
        <f t="shared" si="176"/>
        <v>17028.226415094337</v>
      </c>
      <c r="G1116" s="4">
        <f t="shared" si="177"/>
        <v>1191.9758490566037</v>
      </c>
      <c r="H1116" s="46">
        <f t="shared" si="178"/>
        <v>18220.202264150939</v>
      </c>
      <c r="I1116" s="4"/>
    </row>
    <row r="1117" spans="1:9" s="1" customFormat="1" x14ac:dyDescent="0.3">
      <c r="A1117" s="106" t="s">
        <v>3324</v>
      </c>
      <c r="B1117" s="106"/>
      <c r="C1117" s="106"/>
      <c r="D1117" s="106"/>
      <c r="E1117" s="108">
        <v>3197.48</v>
      </c>
      <c r="F1117" s="108">
        <f t="shared" si="176"/>
        <v>3027.8113207547167</v>
      </c>
      <c r="G1117" s="108">
        <f t="shared" si="177"/>
        <v>211.94679245283018</v>
      </c>
      <c r="H1117" s="109">
        <f t="shared" si="178"/>
        <v>3239.758113207547</v>
      </c>
      <c r="I1117" s="4"/>
    </row>
    <row r="1118" spans="1:9" s="1" customFormat="1" x14ac:dyDescent="0.3">
      <c r="A1118" s="3" t="s">
        <v>3325</v>
      </c>
      <c r="B1118" s="3"/>
      <c r="C1118" s="3" t="s">
        <v>3333</v>
      </c>
      <c r="D1118" s="3" t="s">
        <v>280</v>
      </c>
      <c r="E1118" s="4">
        <v>26793.52</v>
      </c>
      <c r="F1118" s="4">
        <f t="shared" si="176"/>
        <v>25288.226415094337</v>
      </c>
      <c r="G1118" s="4">
        <f t="shared" si="177"/>
        <v>1770.1758490566037</v>
      </c>
      <c r="H1118" s="46">
        <f t="shared" si="178"/>
        <v>27058.40226415094</v>
      </c>
      <c r="I1118" s="4"/>
    </row>
    <row r="1119" spans="1:9" s="1" customFormat="1" x14ac:dyDescent="0.3">
      <c r="A1119" s="3" t="s">
        <v>3326</v>
      </c>
      <c r="B1119" s="3"/>
      <c r="C1119" s="3" t="s">
        <v>3328</v>
      </c>
      <c r="D1119" s="3" t="s">
        <v>2675</v>
      </c>
      <c r="E1119" s="4">
        <v>5134.3</v>
      </c>
      <c r="F1119" s="4">
        <f t="shared" si="176"/>
        <v>4855</v>
      </c>
      <c r="G1119" s="4">
        <f t="shared" si="177"/>
        <v>339.85</v>
      </c>
      <c r="H1119" s="46">
        <f t="shared" si="178"/>
        <v>5194.8500000000004</v>
      </c>
      <c r="I1119" s="4"/>
    </row>
    <row r="1120" spans="1:9" s="1" customFormat="1" x14ac:dyDescent="0.3">
      <c r="A1120" s="3" t="s">
        <v>3334</v>
      </c>
      <c r="B1120" s="3"/>
      <c r="C1120" s="3" t="s">
        <v>3338</v>
      </c>
      <c r="D1120" s="3" t="s">
        <v>3337</v>
      </c>
      <c r="E1120" s="4">
        <v>3438.3</v>
      </c>
      <c r="F1120" s="4">
        <f t="shared" si="176"/>
        <v>3255</v>
      </c>
      <c r="G1120" s="4">
        <f t="shared" si="177"/>
        <v>227.85000000000002</v>
      </c>
      <c r="H1120" s="46">
        <f t="shared" si="178"/>
        <v>3482.85</v>
      </c>
      <c r="I1120" s="4"/>
    </row>
    <row r="1121" spans="1:8" s="1" customFormat="1" x14ac:dyDescent="0.3">
      <c r="A1121" s="3" t="s">
        <v>3334</v>
      </c>
      <c r="B1121" s="3"/>
      <c r="C1121" s="3" t="s">
        <v>3335</v>
      </c>
      <c r="D1121" s="3" t="s">
        <v>3336</v>
      </c>
      <c r="E1121" s="4">
        <v>3947.1</v>
      </c>
      <c r="F1121" s="4">
        <f t="shared" si="176"/>
        <v>3734.9999999999995</v>
      </c>
      <c r="G1121" s="4">
        <f t="shared" si="177"/>
        <v>261.45</v>
      </c>
      <c r="H1121" s="46">
        <f t="shared" si="178"/>
        <v>3996.4499999999994</v>
      </c>
    </row>
    <row r="1122" spans="1:8" s="1" customFormat="1" x14ac:dyDescent="0.3">
      <c r="A1122" s="3" t="s">
        <v>3339</v>
      </c>
      <c r="B1122" s="3"/>
      <c r="C1122" s="3" t="s">
        <v>3351</v>
      </c>
      <c r="D1122" s="3" t="s">
        <v>543</v>
      </c>
      <c r="E1122" s="4">
        <v>5466.32</v>
      </c>
      <c r="F1122" s="4">
        <f t="shared" si="176"/>
        <v>5168.2264150943392</v>
      </c>
      <c r="G1122" s="4">
        <f t="shared" si="177"/>
        <v>361.77584905660376</v>
      </c>
      <c r="H1122" s="46">
        <f t="shared" si="178"/>
        <v>5530.0022641509431</v>
      </c>
    </row>
    <row r="1123" spans="1:8" s="1" customFormat="1" x14ac:dyDescent="0.3">
      <c r="A1123" s="3" t="s">
        <v>3340</v>
      </c>
      <c r="B1123" s="3"/>
      <c r="C1123" s="3" t="s">
        <v>3346</v>
      </c>
      <c r="D1123" s="3" t="s">
        <v>1702</v>
      </c>
      <c r="E1123" s="4">
        <v>15442.21</v>
      </c>
      <c r="F1123" s="4">
        <f t="shared" si="176"/>
        <v>14579.443396226414</v>
      </c>
      <c r="G1123" s="4">
        <f t="shared" si="177"/>
        <v>1020.561037735849</v>
      </c>
      <c r="H1123" s="46">
        <f t="shared" si="178"/>
        <v>15600.004433962264</v>
      </c>
    </row>
    <row r="1124" spans="1:8" s="1" customFormat="1" x14ac:dyDescent="0.3">
      <c r="A1124" s="3"/>
      <c r="B1124" s="3"/>
      <c r="C1124" s="3" t="s">
        <v>3345</v>
      </c>
      <c r="D1124" s="3" t="s">
        <v>167</v>
      </c>
      <c r="E1124" s="4">
        <v>29323.5</v>
      </c>
      <c r="F1124" s="4">
        <f t="shared" si="176"/>
        <v>27675</v>
      </c>
      <c r="G1124" s="4">
        <f t="shared" si="177"/>
        <v>1937.2500000000002</v>
      </c>
      <c r="H1124" s="46">
        <f t="shared" si="178"/>
        <v>29612.25</v>
      </c>
    </row>
    <row r="1125" spans="1:8" s="1" customFormat="1" x14ac:dyDescent="0.3">
      <c r="A1125" s="3"/>
      <c r="B1125" s="3"/>
      <c r="C1125" s="3" t="s">
        <v>3349</v>
      </c>
      <c r="D1125" s="3" t="s">
        <v>162</v>
      </c>
      <c r="E1125" s="4">
        <v>86852.89</v>
      </c>
      <c r="F1125" s="4">
        <f t="shared" si="176"/>
        <v>81948.009433962259</v>
      </c>
      <c r="G1125" s="4">
        <f t="shared" si="177"/>
        <v>5736.3606603773587</v>
      </c>
      <c r="H1125" s="46">
        <f t="shared" si="178"/>
        <v>87684.370094339625</v>
      </c>
    </row>
    <row r="1126" spans="1:8" s="1" customFormat="1" x14ac:dyDescent="0.3">
      <c r="A1126" s="3" t="s">
        <v>3341</v>
      </c>
      <c r="B1126" s="3"/>
      <c r="C1126" s="3" t="s">
        <v>3344</v>
      </c>
      <c r="D1126" s="3" t="s">
        <v>966</v>
      </c>
      <c r="E1126" s="4">
        <v>5555.48</v>
      </c>
      <c r="F1126" s="4">
        <f t="shared" si="176"/>
        <v>5252.3396226415089</v>
      </c>
      <c r="G1126" s="4">
        <f t="shared" si="177"/>
        <v>367.66377358490564</v>
      </c>
      <c r="H1126" s="46">
        <f t="shared" si="178"/>
        <v>5620.0033962264142</v>
      </c>
    </row>
    <row r="1127" spans="1:8" s="1" customFormat="1" x14ac:dyDescent="0.3">
      <c r="A1127" s="3"/>
      <c r="B1127" s="3"/>
      <c r="C1127" s="3" t="s">
        <v>3348</v>
      </c>
      <c r="D1127" s="3" t="s">
        <v>3073</v>
      </c>
      <c r="E1127" s="4">
        <v>8266.6</v>
      </c>
      <c r="F1127" s="4">
        <f t="shared" si="176"/>
        <v>7810</v>
      </c>
      <c r="G1127" s="4">
        <f t="shared" si="177"/>
        <v>546.70000000000005</v>
      </c>
      <c r="H1127" s="46">
        <f t="shared" si="178"/>
        <v>8356.7000000000007</v>
      </c>
    </row>
    <row r="1128" spans="1:8" s="1" customFormat="1" x14ac:dyDescent="0.3">
      <c r="A1128" s="3" t="s">
        <v>3342</v>
      </c>
      <c r="B1128" s="3"/>
      <c r="C1128" s="3" t="s">
        <v>3347</v>
      </c>
      <c r="D1128" s="3" t="s">
        <v>154</v>
      </c>
      <c r="E1128" s="4">
        <v>4212.1000000000004</v>
      </c>
      <c r="F1128" s="4">
        <f t="shared" si="176"/>
        <v>3985</v>
      </c>
      <c r="G1128" s="4">
        <f t="shared" si="177"/>
        <v>278.95000000000005</v>
      </c>
      <c r="H1128" s="46">
        <f t="shared" si="178"/>
        <v>4263.95</v>
      </c>
    </row>
    <row r="1129" spans="1:8" s="1" customFormat="1" x14ac:dyDescent="0.3">
      <c r="A1129" s="3"/>
      <c r="B1129" s="3"/>
      <c r="C1129" s="3" t="s">
        <v>3350</v>
      </c>
      <c r="D1129" s="3" t="s">
        <v>1661</v>
      </c>
      <c r="E1129" s="4">
        <v>7913.23</v>
      </c>
      <c r="F1129" s="4">
        <f t="shared" si="176"/>
        <v>7476.6320754716971</v>
      </c>
      <c r="G1129" s="4">
        <f t="shared" si="177"/>
        <v>523.36424528301882</v>
      </c>
      <c r="H1129" s="46">
        <f t="shared" si="178"/>
        <v>7999.9963207547162</v>
      </c>
    </row>
    <row r="1130" spans="1:8" s="1" customFormat="1" x14ac:dyDescent="0.3">
      <c r="A1130" s="3" t="s">
        <v>3353</v>
      </c>
      <c r="B1130" s="3"/>
      <c r="C1130" s="3" t="s">
        <v>3356</v>
      </c>
      <c r="D1130" s="3" t="s">
        <v>3357</v>
      </c>
      <c r="E1130" s="4">
        <v>52735.9</v>
      </c>
      <c r="F1130" s="4">
        <f t="shared" si="176"/>
        <v>49762.169811320753</v>
      </c>
      <c r="G1130" s="4">
        <f t="shared" si="177"/>
        <v>3483.3518867924531</v>
      </c>
      <c r="H1130" s="46">
        <f t="shared" si="178"/>
        <v>53245.521698113203</v>
      </c>
    </row>
    <row r="1131" spans="1:8" s="1" customFormat="1" x14ac:dyDescent="0.3">
      <c r="A1131" s="3" t="s">
        <v>3354</v>
      </c>
      <c r="B1131" s="3"/>
      <c r="C1131" s="3" t="s">
        <v>3360</v>
      </c>
      <c r="D1131" s="3" t="s">
        <v>804</v>
      </c>
      <c r="E1131" s="4">
        <v>5282.7</v>
      </c>
      <c r="F1131" s="4">
        <f t="shared" si="176"/>
        <v>4995</v>
      </c>
      <c r="G1131" s="4">
        <f t="shared" si="177"/>
        <v>349.65000000000003</v>
      </c>
      <c r="H1131" s="46">
        <f t="shared" si="178"/>
        <v>5344.65</v>
      </c>
    </row>
    <row r="1132" spans="1:8" s="1" customFormat="1" x14ac:dyDescent="0.3">
      <c r="A1132" s="3" t="s">
        <v>3355</v>
      </c>
      <c r="B1132" s="3"/>
      <c r="C1132" s="3" t="s">
        <v>3358</v>
      </c>
      <c r="D1132" s="3" t="s">
        <v>3359</v>
      </c>
      <c r="E1132" s="4">
        <v>14610.07</v>
      </c>
      <c r="F1132" s="4">
        <f t="shared" si="176"/>
        <v>13794.405660377357</v>
      </c>
      <c r="G1132" s="4">
        <f t="shared" si="177"/>
        <v>965.60839622641504</v>
      </c>
      <c r="H1132" s="46">
        <f t="shared" si="178"/>
        <v>14760.014056603772</v>
      </c>
    </row>
    <row r="1133" spans="1:8" s="1" customFormat="1" x14ac:dyDescent="0.3">
      <c r="A1133" s="3" t="s">
        <v>3361</v>
      </c>
      <c r="B1133" s="3"/>
      <c r="C1133" s="3" t="s">
        <v>3363</v>
      </c>
      <c r="D1133" s="3" t="s">
        <v>3364</v>
      </c>
      <c r="E1133" s="4">
        <v>5664.3</v>
      </c>
      <c r="F1133" s="4">
        <f t="shared" ref="F1133:F1164" si="179">(E1133+12)/1.06</f>
        <v>5355</v>
      </c>
      <c r="G1133" s="4">
        <f t="shared" ref="G1133:G1164" si="180">F1133*7%</f>
        <v>374.85</v>
      </c>
      <c r="H1133" s="46">
        <f t="shared" ref="H1133:H1164" si="181">F1133+G1133</f>
        <v>5729.85</v>
      </c>
    </row>
    <row r="1134" spans="1:8" s="1" customFormat="1" x14ac:dyDescent="0.3">
      <c r="A1134" s="3" t="s">
        <v>3361</v>
      </c>
      <c r="B1134" s="3"/>
      <c r="C1134" s="3" t="s">
        <v>3365</v>
      </c>
      <c r="D1134" s="3" t="s">
        <v>808</v>
      </c>
      <c r="E1134" s="4">
        <v>9496.2000000000007</v>
      </c>
      <c r="F1134" s="4">
        <f t="shared" si="179"/>
        <v>8970</v>
      </c>
      <c r="G1134" s="4">
        <f t="shared" si="180"/>
        <v>627.90000000000009</v>
      </c>
      <c r="H1134" s="46">
        <f t="shared" si="181"/>
        <v>9597.9</v>
      </c>
    </row>
    <row r="1135" spans="1:8" s="1" customFormat="1" x14ac:dyDescent="0.3">
      <c r="A1135" s="3" t="s">
        <v>3361</v>
      </c>
      <c r="B1135" s="3"/>
      <c r="C1135" s="3" t="s">
        <v>3366</v>
      </c>
      <c r="D1135" s="3" t="s">
        <v>2675</v>
      </c>
      <c r="E1135" s="4">
        <v>10990.8</v>
      </c>
      <c r="F1135" s="4">
        <f t="shared" si="179"/>
        <v>10379.999999999998</v>
      </c>
      <c r="G1135" s="4">
        <f t="shared" si="180"/>
        <v>726.59999999999991</v>
      </c>
      <c r="H1135" s="46">
        <f t="shared" si="181"/>
        <v>11106.599999999999</v>
      </c>
    </row>
    <row r="1136" spans="1:8" s="1" customFormat="1" x14ac:dyDescent="0.3">
      <c r="A1136" s="3" t="s">
        <v>3361</v>
      </c>
      <c r="B1136" s="3"/>
      <c r="C1136" s="3"/>
      <c r="D1136" s="3" t="s">
        <v>1530</v>
      </c>
      <c r="E1136" s="4">
        <v>21965.200000000001</v>
      </c>
      <c r="F1136" s="4">
        <f t="shared" si="179"/>
        <v>20733.207547169812</v>
      </c>
      <c r="G1136" s="4">
        <f t="shared" si="180"/>
        <v>1451.3245283018869</v>
      </c>
      <c r="H1136" s="46">
        <f t="shared" si="181"/>
        <v>22184.532075471699</v>
      </c>
    </row>
    <row r="1137" spans="1:8" s="1" customFormat="1" x14ac:dyDescent="0.3">
      <c r="A1137" s="3" t="s">
        <v>3362</v>
      </c>
      <c r="B1137" s="3"/>
      <c r="C1137" s="3" t="s">
        <v>3367</v>
      </c>
      <c r="D1137" s="3" t="s">
        <v>506</v>
      </c>
      <c r="E1137" s="4">
        <v>7913.23</v>
      </c>
      <c r="F1137" s="4">
        <f t="shared" si="179"/>
        <v>7476.6320754716971</v>
      </c>
      <c r="G1137" s="4">
        <f t="shared" si="180"/>
        <v>523.36424528301882</v>
      </c>
      <c r="H1137" s="46">
        <f t="shared" si="181"/>
        <v>7999.9963207547162</v>
      </c>
    </row>
    <row r="1138" spans="1:8" s="1" customFormat="1" x14ac:dyDescent="0.3">
      <c r="A1138" s="106" t="s">
        <v>3370</v>
      </c>
      <c r="B1138" s="106"/>
      <c r="C1138" s="106"/>
      <c r="D1138" s="106"/>
      <c r="E1138" s="108">
        <v>7426</v>
      </c>
      <c r="F1138" s="108">
        <f t="shared" si="179"/>
        <v>7016.9811320754716</v>
      </c>
      <c r="G1138" s="108">
        <f t="shared" si="180"/>
        <v>491.18867924528308</v>
      </c>
      <c r="H1138" s="109">
        <f t="shared" si="181"/>
        <v>7508.1698113207549</v>
      </c>
    </row>
    <row r="1139" spans="1:8" s="1" customFormat="1" x14ac:dyDescent="0.3">
      <c r="A1139" s="3" t="s">
        <v>3371</v>
      </c>
      <c r="B1139" s="3"/>
      <c r="C1139" s="3" t="s">
        <v>3373</v>
      </c>
      <c r="D1139" s="3" t="s">
        <v>1682</v>
      </c>
      <c r="E1139" s="4">
        <v>14610.07</v>
      </c>
      <c r="F1139" s="4">
        <f t="shared" si="179"/>
        <v>13794.405660377357</v>
      </c>
      <c r="G1139" s="4">
        <f t="shared" si="180"/>
        <v>965.60839622641504</v>
      </c>
      <c r="H1139" s="46">
        <f t="shared" si="181"/>
        <v>14760.014056603772</v>
      </c>
    </row>
    <row r="1140" spans="1:8" s="1" customFormat="1" x14ac:dyDescent="0.3">
      <c r="A1140" s="3" t="s">
        <v>3369</v>
      </c>
      <c r="B1140" s="3"/>
      <c r="C1140" s="3" t="s">
        <v>3374</v>
      </c>
      <c r="D1140" s="3" t="s">
        <v>1233</v>
      </c>
      <c r="E1140" s="4">
        <v>55537.3</v>
      </c>
      <c r="F1140" s="4">
        <f t="shared" si="179"/>
        <v>52405</v>
      </c>
      <c r="G1140" s="4">
        <f t="shared" si="180"/>
        <v>3668.3500000000004</v>
      </c>
      <c r="H1140" s="46">
        <f t="shared" si="181"/>
        <v>56073.35</v>
      </c>
    </row>
    <row r="1141" spans="1:8" s="1" customFormat="1" x14ac:dyDescent="0.3">
      <c r="A1141" s="3" t="s">
        <v>3376</v>
      </c>
      <c r="B1141" s="3"/>
      <c r="C1141" s="3" t="s">
        <v>3379</v>
      </c>
      <c r="D1141" s="3" t="s">
        <v>3378</v>
      </c>
      <c r="E1141" s="4">
        <v>23169.31</v>
      </c>
      <c r="F1141" s="4">
        <f t="shared" si="179"/>
        <v>21869.16037735849</v>
      </c>
      <c r="G1141" s="4">
        <f t="shared" si="180"/>
        <v>1530.8412264150945</v>
      </c>
      <c r="H1141" s="46">
        <f t="shared" si="181"/>
        <v>23400.001603773584</v>
      </c>
    </row>
    <row r="1142" spans="1:8" s="1" customFormat="1" x14ac:dyDescent="0.3">
      <c r="A1142" s="3" t="s">
        <v>3375</v>
      </c>
      <c r="B1142" s="3"/>
      <c r="C1142" s="3" t="s">
        <v>3377</v>
      </c>
      <c r="D1142" s="3" t="s">
        <v>2150</v>
      </c>
      <c r="E1142" s="4">
        <v>20064.400000000001</v>
      </c>
      <c r="F1142" s="4">
        <f t="shared" si="179"/>
        <v>18940</v>
      </c>
      <c r="G1142" s="4">
        <f t="shared" si="180"/>
        <v>1325.8000000000002</v>
      </c>
      <c r="H1142" s="46">
        <f t="shared" si="181"/>
        <v>20265.8</v>
      </c>
    </row>
    <row r="1143" spans="1:8" s="1" customFormat="1" x14ac:dyDescent="0.3">
      <c r="A1143" s="3" t="s">
        <v>3380</v>
      </c>
      <c r="B1143" s="3"/>
      <c r="C1143" s="3" t="s">
        <v>3382</v>
      </c>
      <c r="D1143" s="3" t="s">
        <v>358</v>
      </c>
      <c r="E1143" s="4">
        <v>11677.72</v>
      </c>
      <c r="F1143" s="4">
        <f t="shared" si="179"/>
        <v>11028.037735849055</v>
      </c>
      <c r="G1143" s="4">
        <f t="shared" si="180"/>
        <v>771.96264150943398</v>
      </c>
      <c r="H1143" s="46">
        <f t="shared" si="181"/>
        <v>11800.000377358489</v>
      </c>
    </row>
    <row r="1144" spans="1:8" s="1" customFormat="1" x14ac:dyDescent="0.3">
      <c r="A1144" s="106" t="s">
        <v>3380</v>
      </c>
      <c r="B1144" s="106"/>
      <c r="C1144" s="106"/>
      <c r="D1144" s="106" t="s">
        <v>305</v>
      </c>
      <c r="E1144" s="108">
        <v>18323.2</v>
      </c>
      <c r="F1144" s="108">
        <f t="shared" si="179"/>
        <v>17297.358490566039</v>
      </c>
      <c r="G1144" s="108">
        <f t="shared" si="180"/>
        <v>1210.8150943396229</v>
      </c>
      <c r="H1144" s="109">
        <f t="shared" si="181"/>
        <v>18508.17358490566</v>
      </c>
    </row>
    <row r="1145" spans="1:8" s="1" customFormat="1" x14ac:dyDescent="0.3">
      <c r="A1145" s="3" t="s">
        <v>3383</v>
      </c>
      <c r="B1145" s="3"/>
      <c r="C1145" s="3"/>
      <c r="D1145" s="3" t="s">
        <v>1530</v>
      </c>
      <c r="E1145" s="4">
        <v>30826</v>
      </c>
      <c r="F1145" s="4">
        <f t="shared" si="179"/>
        <v>29092.452830188678</v>
      </c>
      <c r="G1145" s="4">
        <f t="shared" si="180"/>
        <v>2036.4716981132076</v>
      </c>
      <c r="H1145" s="46">
        <f t="shared" si="181"/>
        <v>31128.924528301886</v>
      </c>
    </row>
    <row r="1146" spans="1:8" s="1" customFormat="1" x14ac:dyDescent="0.3">
      <c r="A1146" s="3" t="s">
        <v>3384</v>
      </c>
      <c r="B1146" s="3"/>
      <c r="C1146" s="3" t="s">
        <v>3387</v>
      </c>
      <c r="D1146" s="3" t="s">
        <v>2731</v>
      </c>
      <c r="E1146" s="4">
        <v>8600.5</v>
      </c>
      <c r="F1146" s="4">
        <f t="shared" si="179"/>
        <v>8125</v>
      </c>
      <c r="G1146" s="4">
        <f t="shared" si="180"/>
        <v>568.75</v>
      </c>
      <c r="H1146" s="46">
        <f t="shared" si="181"/>
        <v>8693.75</v>
      </c>
    </row>
    <row r="1147" spans="1:8" s="1" customFormat="1" x14ac:dyDescent="0.3">
      <c r="A1147" s="3" t="s">
        <v>3384</v>
      </c>
      <c r="B1147" s="3"/>
      <c r="C1147" s="3" t="s">
        <v>3386</v>
      </c>
      <c r="D1147" s="3" t="s">
        <v>136</v>
      </c>
      <c r="E1147" s="4">
        <v>11817.6</v>
      </c>
      <c r="F1147" s="4">
        <f t="shared" si="179"/>
        <v>11160</v>
      </c>
      <c r="G1147" s="4">
        <f t="shared" si="180"/>
        <v>781.2</v>
      </c>
      <c r="H1147" s="46">
        <f t="shared" si="181"/>
        <v>11941.2</v>
      </c>
    </row>
    <row r="1148" spans="1:8" s="1" customFormat="1" x14ac:dyDescent="0.3">
      <c r="A1148" s="3" t="s">
        <v>3384</v>
      </c>
      <c r="B1148" s="3"/>
      <c r="C1148" s="3" t="s">
        <v>3385</v>
      </c>
      <c r="D1148" s="3" t="s">
        <v>1647</v>
      </c>
      <c r="E1148" s="4">
        <v>11677.72</v>
      </c>
      <c r="F1148" s="4">
        <f t="shared" si="179"/>
        <v>11028.037735849055</v>
      </c>
      <c r="G1148" s="4">
        <f t="shared" si="180"/>
        <v>771.96264150943398</v>
      </c>
      <c r="H1148" s="46">
        <f t="shared" si="181"/>
        <v>11800.000377358489</v>
      </c>
    </row>
    <row r="1149" spans="1:8" s="1" customFormat="1" x14ac:dyDescent="0.3">
      <c r="A1149" s="3" t="s">
        <v>3388</v>
      </c>
      <c r="B1149" s="3"/>
      <c r="C1149" s="3" t="s">
        <v>3389</v>
      </c>
      <c r="D1149" s="3" t="s">
        <v>3390</v>
      </c>
      <c r="E1149" s="4">
        <v>3226.3</v>
      </c>
      <c r="F1149" s="4">
        <f t="shared" si="179"/>
        <v>3055</v>
      </c>
      <c r="G1149" s="4">
        <f t="shared" si="180"/>
        <v>213.85000000000002</v>
      </c>
      <c r="H1149" s="46">
        <f t="shared" si="181"/>
        <v>3268.85</v>
      </c>
    </row>
    <row r="1150" spans="1:8" s="1" customFormat="1" x14ac:dyDescent="0.3">
      <c r="A1150" s="3" t="s">
        <v>3388</v>
      </c>
      <c r="B1150" s="3"/>
      <c r="C1150" s="3" t="s">
        <v>3391</v>
      </c>
      <c r="D1150" s="3" t="s">
        <v>160</v>
      </c>
      <c r="E1150" s="4">
        <v>9782.4</v>
      </c>
      <c r="F1150" s="4">
        <f t="shared" si="179"/>
        <v>9240</v>
      </c>
      <c r="G1150" s="4">
        <f t="shared" si="180"/>
        <v>646.80000000000007</v>
      </c>
      <c r="H1150" s="46">
        <f t="shared" si="181"/>
        <v>9886.7999999999993</v>
      </c>
    </row>
    <row r="1151" spans="1:8" s="1" customFormat="1" x14ac:dyDescent="0.3">
      <c r="A1151" s="3" t="s">
        <v>3392</v>
      </c>
      <c r="B1151" s="3"/>
      <c r="C1151" s="3" t="s">
        <v>3393</v>
      </c>
      <c r="D1151" s="3" t="s">
        <v>2497</v>
      </c>
      <c r="E1151" s="4">
        <v>1896</v>
      </c>
      <c r="F1151" s="4">
        <f t="shared" si="179"/>
        <v>1800</v>
      </c>
      <c r="G1151" s="4">
        <f t="shared" si="180"/>
        <v>126.00000000000001</v>
      </c>
      <c r="H1151" s="46">
        <f t="shared" si="181"/>
        <v>1926</v>
      </c>
    </row>
    <row r="1152" spans="1:8" s="1" customFormat="1" x14ac:dyDescent="0.3">
      <c r="A1152" s="3" t="s">
        <v>3394</v>
      </c>
      <c r="B1152" s="3"/>
      <c r="C1152" s="3" t="s">
        <v>3395</v>
      </c>
      <c r="D1152" s="3" t="s">
        <v>3396</v>
      </c>
      <c r="E1152" s="4">
        <v>3168</v>
      </c>
      <c r="F1152" s="4">
        <f t="shared" si="179"/>
        <v>3000</v>
      </c>
      <c r="G1152" s="4">
        <f t="shared" si="180"/>
        <v>210.00000000000003</v>
      </c>
      <c r="H1152" s="46">
        <f t="shared" si="181"/>
        <v>3210</v>
      </c>
    </row>
    <row r="1153" spans="1:8" s="1" customFormat="1" x14ac:dyDescent="0.3">
      <c r="A1153" s="3" t="s">
        <v>3406</v>
      </c>
      <c r="B1153" s="3"/>
      <c r="C1153" s="3" t="s">
        <v>3414</v>
      </c>
      <c r="D1153" s="3" t="s">
        <v>3415</v>
      </c>
      <c r="E1153" s="4">
        <v>3576.1</v>
      </c>
      <c r="F1153" s="4">
        <f t="shared" si="179"/>
        <v>3384.9999999999995</v>
      </c>
      <c r="G1153" s="4">
        <f t="shared" si="180"/>
        <v>236.95</v>
      </c>
      <c r="H1153" s="46">
        <f t="shared" si="181"/>
        <v>3621.9499999999994</v>
      </c>
    </row>
    <row r="1154" spans="1:8" s="1" customFormat="1" x14ac:dyDescent="0.3">
      <c r="A1154" s="3" t="s">
        <v>3407</v>
      </c>
      <c r="B1154" s="3"/>
      <c r="C1154" s="3" t="s">
        <v>3413</v>
      </c>
      <c r="D1154" s="3" t="s">
        <v>3245</v>
      </c>
      <c r="E1154" s="4">
        <v>4901.1000000000004</v>
      </c>
      <c r="F1154" s="4">
        <f t="shared" si="179"/>
        <v>4635</v>
      </c>
      <c r="G1154" s="4">
        <f t="shared" si="180"/>
        <v>324.45000000000005</v>
      </c>
      <c r="H1154" s="46">
        <f t="shared" si="181"/>
        <v>4959.45</v>
      </c>
    </row>
    <row r="1155" spans="1:8" s="1" customFormat="1" x14ac:dyDescent="0.3">
      <c r="A1155" s="3" t="s">
        <v>3406</v>
      </c>
      <c r="B1155" s="3"/>
      <c r="C1155" s="3" t="s">
        <v>3412</v>
      </c>
      <c r="D1155" s="3" t="s">
        <v>365</v>
      </c>
      <c r="E1155" s="4">
        <v>9219.61</v>
      </c>
      <c r="F1155" s="4">
        <f t="shared" si="179"/>
        <v>8709.066037735849</v>
      </c>
      <c r="G1155" s="4">
        <f t="shared" si="180"/>
        <v>609.63462264150951</v>
      </c>
      <c r="H1155" s="46">
        <f t="shared" si="181"/>
        <v>9318.7006603773589</v>
      </c>
    </row>
    <row r="1156" spans="1:8" s="1" customFormat="1" x14ac:dyDescent="0.3">
      <c r="A1156" s="3" t="s">
        <v>3417</v>
      </c>
      <c r="B1156" s="3"/>
      <c r="C1156" s="3" t="s">
        <v>3418</v>
      </c>
      <c r="D1156" s="3" t="s">
        <v>3419</v>
      </c>
      <c r="E1156" s="4">
        <v>3653.42</v>
      </c>
      <c r="F1156" s="4">
        <f t="shared" si="179"/>
        <v>3457.9433962264152</v>
      </c>
      <c r="G1156" s="4">
        <f t="shared" si="180"/>
        <v>242.05603773584909</v>
      </c>
      <c r="H1156" s="46">
        <f t="shared" si="181"/>
        <v>3699.9994339622644</v>
      </c>
    </row>
    <row r="1157" spans="1:8" s="1" customFormat="1" x14ac:dyDescent="0.3">
      <c r="A1157" s="3" t="s">
        <v>3417</v>
      </c>
      <c r="B1157" s="3"/>
      <c r="C1157" s="3" t="s">
        <v>3420</v>
      </c>
      <c r="D1157" s="3" t="s">
        <v>3421</v>
      </c>
      <c r="E1157" s="4">
        <v>40877.5</v>
      </c>
      <c r="F1157" s="4">
        <f t="shared" si="179"/>
        <v>38575</v>
      </c>
      <c r="G1157" s="4">
        <f t="shared" si="180"/>
        <v>2700.2500000000005</v>
      </c>
      <c r="H1157" s="46">
        <f t="shared" si="181"/>
        <v>41275.25</v>
      </c>
    </row>
    <row r="1158" spans="1:8" s="1" customFormat="1" x14ac:dyDescent="0.3">
      <c r="A1158" s="3" t="s">
        <v>3416</v>
      </c>
      <c r="B1158" s="3"/>
      <c r="C1158" s="3" t="s">
        <v>3422</v>
      </c>
      <c r="D1158" s="3" t="s">
        <v>647</v>
      </c>
      <c r="E1158" s="4">
        <v>10944.63</v>
      </c>
      <c r="F1158" s="4">
        <f t="shared" si="179"/>
        <v>10336.443396226414</v>
      </c>
      <c r="G1158" s="4">
        <f t="shared" si="180"/>
        <v>723.55103773584904</v>
      </c>
      <c r="H1158" s="46">
        <f t="shared" si="181"/>
        <v>11059.994433962263</v>
      </c>
    </row>
    <row r="1159" spans="1:8" s="1" customFormat="1" x14ac:dyDescent="0.3">
      <c r="A1159" s="3" t="s">
        <v>3416</v>
      </c>
      <c r="B1159" s="3"/>
      <c r="C1159" s="3" t="s">
        <v>3423</v>
      </c>
      <c r="D1159" s="3" t="s">
        <v>1365</v>
      </c>
      <c r="E1159" s="4">
        <v>15699.36</v>
      </c>
      <c r="F1159" s="4">
        <f t="shared" si="179"/>
        <v>14822.037735849057</v>
      </c>
      <c r="G1159" s="4">
        <f t="shared" si="180"/>
        <v>1037.5426415094341</v>
      </c>
      <c r="H1159" s="46">
        <f t="shared" si="181"/>
        <v>15859.58037735849</v>
      </c>
    </row>
    <row r="1160" spans="1:8" s="1" customFormat="1" x14ac:dyDescent="0.3">
      <c r="A1160" s="3" t="s">
        <v>3426</v>
      </c>
      <c r="B1160" s="3"/>
      <c r="C1160" s="3" t="s">
        <v>3428</v>
      </c>
      <c r="D1160" s="3" t="s">
        <v>3429</v>
      </c>
      <c r="E1160" s="4">
        <v>5033.6000000000004</v>
      </c>
      <c r="F1160" s="4">
        <f t="shared" si="179"/>
        <v>4760</v>
      </c>
      <c r="G1160" s="4">
        <f t="shared" si="180"/>
        <v>333.20000000000005</v>
      </c>
      <c r="H1160" s="46">
        <f t="shared" si="181"/>
        <v>5093.2</v>
      </c>
    </row>
    <row r="1161" spans="1:8" s="1" customFormat="1" x14ac:dyDescent="0.3">
      <c r="A1161" s="3" t="s">
        <v>3426</v>
      </c>
      <c r="B1161" s="3"/>
      <c r="C1161" s="3" t="s">
        <v>3427</v>
      </c>
      <c r="D1161" s="3" t="s">
        <v>673</v>
      </c>
      <c r="E1161" s="4">
        <v>6088.3</v>
      </c>
      <c r="F1161" s="4">
        <f t="shared" si="179"/>
        <v>5755</v>
      </c>
      <c r="G1161" s="4">
        <f t="shared" si="180"/>
        <v>402.85</v>
      </c>
      <c r="H1161" s="46">
        <f t="shared" si="181"/>
        <v>6157.85</v>
      </c>
    </row>
    <row r="1162" spans="1:8" s="1" customFormat="1" x14ac:dyDescent="0.3">
      <c r="A1162" s="3" t="s">
        <v>3430</v>
      </c>
      <c r="B1162" s="3"/>
      <c r="C1162" s="3" t="s">
        <v>3454</v>
      </c>
      <c r="D1162" s="3" t="s">
        <v>3453</v>
      </c>
      <c r="E1162" s="4">
        <v>42276.11</v>
      </c>
      <c r="F1162" s="4">
        <f t="shared" si="179"/>
        <v>39894.443396226416</v>
      </c>
      <c r="G1162" s="4">
        <f t="shared" si="180"/>
        <v>2792.6110377358495</v>
      </c>
      <c r="H1162" s="46">
        <f t="shared" si="181"/>
        <v>42687.054433962265</v>
      </c>
    </row>
    <row r="1163" spans="1:8" s="1" customFormat="1" x14ac:dyDescent="0.3">
      <c r="A1163" s="3" t="s">
        <v>3432</v>
      </c>
      <c r="B1163" s="3"/>
      <c r="C1163" s="3" t="s">
        <v>3434</v>
      </c>
      <c r="D1163" s="3" t="s">
        <v>1465</v>
      </c>
      <c r="E1163" s="4">
        <v>17621.650000000001</v>
      </c>
      <c r="F1163" s="4">
        <f t="shared" si="179"/>
        <v>16635.518867924529</v>
      </c>
      <c r="G1163" s="4">
        <f t="shared" si="180"/>
        <v>1164.4863207547171</v>
      </c>
      <c r="H1163" s="46">
        <f t="shared" si="181"/>
        <v>17800.005188679246</v>
      </c>
    </row>
    <row r="1164" spans="1:8" s="1" customFormat="1" x14ac:dyDescent="0.3">
      <c r="A1164" s="3" t="s">
        <v>3435</v>
      </c>
      <c r="B1164" s="3"/>
      <c r="C1164" s="3"/>
      <c r="D1164" s="3" t="s">
        <v>1530</v>
      </c>
      <c r="E1164" s="4">
        <v>2434</v>
      </c>
      <c r="F1164" s="4">
        <f t="shared" si="179"/>
        <v>2307.5471698113206</v>
      </c>
      <c r="G1164" s="4">
        <f t="shared" si="180"/>
        <v>161.52830188679246</v>
      </c>
      <c r="H1164" s="46">
        <f t="shared" si="181"/>
        <v>2469.0754716981132</v>
      </c>
    </row>
    <row r="1165" spans="1:8" s="1" customFormat="1" x14ac:dyDescent="0.3">
      <c r="A1165" s="3" t="s">
        <v>3439</v>
      </c>
      <c r="B1165" s="3"/>
      <c r="C1165" s="3" t="s">
        <v>3444</v>
      </c>
      <c r="D1165" s="3" t="s">
        <v>804</v>
      </c>
      <c r="E1165" s="4">
        <v>8468</v>
      </c>
      <c r="F1165" s="4">
        <f t="shared" ref="F1165:F1169" si="182">(E1165+12)/1.06</f>
        <v>8000</v>
      </c>
      <c r="G1165" s="4">
        <f t="shared" ref="G1165:G1196" si="183">F1165*7%</f>
        <v>560</v>
      </c>
      <c r="H1165" s="46">
        <f t="shared" ref="H1165:H1196" si="184">F1165+G1165</f>
        <v>8560</v>
      </c>
    </row>
    <row r="1166" spans="1:8" s="1" customFormat="1" x14ac:dyDescent="0.3">
      <c r="A1166" s="3" t="s">
        <v>3439</v>
      </c>
      <c r="B1166" s="3"/>
      <c r="C1166" s="3" t="s">
        <v>3446</v>
      </c>
      <c r="D1166" s="3" t="s">
        <v>3378</v>
      </c>
      <c r="E1166" s="4">
        <v>14202.6</v>
      </c>
      <c r="F1166" s="4">
        <f t="shared" si="182"/>
        <v>13410</v>
      </c>
      <c r="G1166" s="4">
        <f t="shared" si="183"/>
        <v>938.7</v>
      </c>
      <c r="H1166" s="46">
        <f t="shared" si="184"/>
        <v>14348.7</v>
      </c>
    </row>
    <row r="1167" spans="1:8" s="1" customFormat="1" x14ac:dyDescent="0.3">
      <c r="A1167" s="3" t="s">
        <v>3439</v>
      </c>
      <c r="B1167" s="3"/>
      <c r="C1167" s="3" t="s">
        <v>3443</v>
      </c>
      <c r="D1167" s="3" t="s">
        <v>1022</v>
      </c>
      <c r="E1167" s="4">
        <v>22733.72</v>
      </c>
      <c r="F1167" s="4">
        <f t="shared" si="182"/>
        <v>21458.226415094341</v>
      </c>
      <c r="G1167" s="4">
        <f t="shared" si="183"/>
        <v>1502.0758490566041</v>
      </c>
      <c r="H1167" s="46">
        <f t="shared" si="184"/>
        <v>22960.302264150945</v>
      </c>
    </row>
    <row r="1168" spans="1:8" s="1" customFormat="1" x14ac:dyDescent="0.3">
      <c r="A1168" s="3" t="s">
        <v>3439</v>
      </c>
      <c r="B1168" s="3"/>
      <c r="C1168" s="3" t="s">
        <v>3445</v>
      </c>
      <c r="D1168" s="3" t="s">
        <v>248</v>
      </c>
      <c r="E1168" s="4">
        <v>28565.599999999999</v>
      </c>
      <c r="F1168" s="4">
        <f t="shared" si="182"/>
        <v>26959.999999999996</v>
      </c>
      <c r="G1168" s="4">
        <f t="shared" si="183"/>
        <v>1887.1999999999998</v>
      </c>
      <c r="H1168" s="46">
        <f t="shared" si="184"/>
        <v>28847.199999999997</v>
      </c>
    </row>
    <row r="1169" spans="1:8" s="1" customFormat="1" x14ac:dyDescent="0.3">
      <c r="A1169" s="3" t="s">
        <v>3439</v>
      </c>
      <c r="B1169" s="3"/>
      <c r="C1169" s="3" t="s">
        <v>3452</v>
      </c>
      <c r="D1169" s="3" t="s">
        <v>3451</v>
      </c>
      <c r="E1169" s="4">
        <v>35816</v>
      </c>
      <c r="F1169" s="4">
        <f t="shared" si="182"/>
        <v>33800</v>
      </c>
      <c r="G1169" s="4">
        <f t="shared" si="183"/>
        <v>2366</v>
      </c>
      <c r="H1169" s="46">
        <f t="shared" si="184"/>
        <v>36166</v>
      </c>
    </row>
    <row r="1170" spans="1:8" s="1" customFormat="1" x14ac:dyDescent="0.3">
      <c r="A1170" s="237" t="s">
        <v>3439</v>
      </c>
      <c r="B1170" s="3"/>
      <c r="C1170" s="3" t="s">
        <v>3447</v>
      </c>
      <c r="D1170" s="3" t="s">
        <v>1859</v>
      </c>
      <c r="E1170" s="235">
        <v>72401.899999999994</v>
      </c>
      <c r="F1170" s="4">
        <v>38685</v>
      </c>
      <c r="G1170" s="4">
        <f t="shared" si="183"/>
        <v>2707.9500000000003</v>
      </c>
      <c r="H1170" s="46">
        <f t="shared" si="184"/>
        <v>41392.949999999997</v>
      </c>
    </row>
    <row r="1171" spans="1:8" s="1" customFormat="1" x14ac:dyDescent="0.3">
      <c r="A1171" s="239"/>
      <c r="B1171" s="3"/>
      <c r="C1171" s="3" t="s">
        <v>3448</v>
      </c>
      <c r="D1171" s="3" t="s">
        <v>1220</v>
      </c>
      <c r="E1171" s="240"/>
      <c r="F1171" s="4">
        <v>20630</v>
      </c>
      <c r="G1171" s="4">
        <f t="shared" si="183"/>
        <v>1444.1000000000001</v>
      </c>
      <c r="H1171" s="46">
        <f t="shared" si="184"/>
        <v>22074.1</v>
      </c>
    </row>
    <row r="1172" spans="1:8" s="1" customFormat="1" x14ac:dyDescent="0.3">
      <c r="A1172" s="238"/>
      <c r="B1172" s="3"/>
      <c r="C1172" s="3" t="s">
        <v>3449</v>
      </c>
      <c r="D1172" s="3" t="s">
        <v>1860</v>
      </c>
      <c r="E1172" s="236"/>
      <c r="F1172" s="4">
        <v>9000</v>
      </c>
      <c r="G1172" s="4">
        <f t="shared" si="183"/>
        <v>630.00000000000011</v>
      </c>
      <c r="H1172" s="46">
        <f t="shared" si="184"/>
        <v>9630</v>
      </c>
    </row>
    <row r="1173" spans="1:8" s="1" customFormat="1" x14ac:dyDescent="0.3">
      <c r="A1173" s="3" t="s">
        <v>3450</v>
      </c>
      <c r="B1173" s="3"/>
      <c r="C1173" s="3" t="s">
        <v>3459</v>
      </c>
      <c r="D1173" s="3" t="s">
        <v>176</v>
      </c>
      <c r="E1173" s="4">
        <v>40288.61</v>
      </c>
      <c r="F1173" s="4">
        <f>(E1173+12)/1.06</f>
        <v>38019.443396226416</v>
      </c>
      <c r="G1173" s="4">
        <f t="shared" si="183"/>
        <v>2661.3610377358495</v>
      </c>
      <c r="H1173" s="46">
        <f t="shared" si="184"/>
        <v>40680.804433962265</v>
      </c>
    </row>
    <row r="1174" spans="1:8" s="1" customFormat="1" x14ac:dyDescent="0.3">
      <c r="A1174" s="3" t="s">
        <v>3460</v>
      </c>
      <c r="B1174" s="3"/>
      <c r="C1174" s="3" t="s">
        <v>3461</v>
      </c>
      <c r="D1174" s="3" t="s">
        <v>1043</v>
      </c>
      <c r="E1174" s="4">
        <v>30906.32</v>
      </c>
      <c r="F1174" s="4">
        <f>(E1174+12)/1.06</f>
        <v>29168.226415094337</v>
      </c>
      <c r="G1174" s="4">
        <f t="shared" si="183"/>
        <v>2041.7758490566039</v>
      </c>
      <c r="H1174" s="46">
        <f t="shared" si="184"/>
        <v>31210.002264150942</v>
      </c>
    </row>
    <row r="1175" spans="1:8" s="1" customFormat="1" x14ac:dyDescent="0.3">
      <c r="A1175" s="237" t="s">
        <v>3460</v>
      </c>
      <c r="B1175" s="3"/>
      <c r="C1175" s="3" t="s">
        <v>3464</v>
      </c>
      <c r="D1175" s="3" t="s">
        <v>1465</v>
      </c>
      <c r="E1175" s="235">
        <v>35887.49</v>
      </c>
      <c r="F1175" s="4">
        <v>4000</v>
      </c>
      <c r="G1175" s="4">
        <f t="shared" si="183"/>
        <v>280</v>
      </c>
      <c r="H1175" s="46">
        <f t="shared" si="184"/>
        <v>4280</v>
      </c>
    </row>
    <row r="1176" spans="1:8" s="1" customFormat="1" x14ac:dyDescent="0.3">
      <c r="A1176" s="239"/>
      <c r="B1176" s="3"/>
      <c r="C1176" s="3" t="s">
        <v>3463</v>
      </c>
      <c r="D1176" s="3" t="s">
        <v>1322</v>
      </c>
      <c r="E1176" s="240"/>
      <c r="F1176" s="4">
        <v>18912.439999999999</v>
      </c>
      <c r="G1176" s="4">
        <f t="shared" si="183"/>
        <v>1323.8708000000001</v>
      </c>
      <c r="H1176" s="46">
        <f t="shared" si="184"/>
        <v>20236.310799999999</v>
      </c>
    </row>
    <row r="1177" spans="1:8" s="1" customFormat="1" x14ac:dyDescent="0.3">
      <c r="A1177" s="238"/>
      <c r="B1177" s="3"/>
      <c r="C1177" s="3" t="s">
        <v>3462</v>
      </c>
      <c r="D1177" s="3" t="s">
        <v>706</v>
      </c>
      <c r="E1177" s="236"/>
      <c r="F1177" s="4">
        <v>10955</v>
      </c>
      <c r="G1177" s="4">
        <f t="shared" si="183"/>
        <v>766.85</v>
      </c>
      <c r="H1177" s="46">
        <f t="shared" si="184"/>
        <v>11721.85</v>
      </c>
    </row>
    <row r="1178" spans="1:8" s="1" customFormat="1" x14ac:dyDescent="0.3">
      <c r="A1178" s="3" t="s">
        <v>3468</v>
      </c>
      <c r="B1178" s="3"/>
      <c r="C1178" s="3" t="s">
        <v>3471</v>
      </c>
      <c r="D1178" s="3" t="s">
        <v>3472</v>
      </c>
      <c r="E1178" s="4">
        <v>21500.7</v>
      </c>
      <c r="F1178" s="4">
        <f t="shared" ref="F1178:F1196" si="185">(E1178+12)/1.06</f>
        <v>20295</v>
      </c>
      <c r="G1178" s="4">
        <f t="shared" si="183"/>
        <v>1420.65</v>
      </c>
      <c r="H1178" s="46">
        <f t="shared" si="184"/>
        <v>21715.65</v>
      </c>
    </row>
    <row r="1179" spans="1:8" s="1" customFormat="1" x14ac:dyDescent="0.3">
      <c r="A1179" s="3" t="s">
        <v>3469</v>
      </c>
      <c r="B1179" s="3"/>
      <c r="C1179" s="3" t="s">
        <v>3473</v>
      </c>
      <c r="D1179" s="3" t="s">
        <v>3474</v>
      </c>
      <c r="E1179" s="4">
        <v>30844.6</v>
      </c>
      <c r="F1179" s="4">
        <f t="shared" si="185"/>
        <v>29109.999999999996</v>
      </c>
      <c r="G1179" s="4">
        <f t="shared" si="183"/>
        <v>2037.7</v>
      </c>
      <c r="H1179" s="46">
        <f t="shared" si="184"/>
        <v>31147.699999999997</v>
      </c>
    </row>
    <row r="1180" spans="1:8" s="1" customFormat="1" x14ac:dyDescent="0.3">
      <c r="A1180" s="3" t="s">
        <v>3469</v>
      </c>
      <c r="B1180" s="3"/>
      <c r="C1180" s="3" t="s">
        <v>3475</v>
      </c>
      <c r="D1180" s="3" t="s">
        <v>3476</v>
      </c>
      <c r="E1180" s="4">
        <v>31511.81</v>
      </c>
      <c r="F1180" s="4">
        <f t="shared" si="185"/>
        <v>29739.443396226416</v>
      </c>
      <c r="G1180" s="4">
        <f t="shared" si="183"/>
        <v>2081.7610377358492</v>
      </c>
      <c r="H1180" s="46">
        <f t="shared" si="184"/>
        <v>31821.204433962266</v>
      </c>
    </row>
    <row r="1181" spans="1:8" s="1" customFormat="1" x14ac:dyDescent="0.3">
      <c r="A1181" s="3" t="s">
        <v>3470</v>
      </c>
      <c r="B1181" s="3"/>
      <c r="C1181" s="3" t="s">
        <v>3479</v>
      </c>
      <c r="D1181" s="3" t="s">
        <v>987</v>
      </c>
      <c r="E1181" s="4">
        <v>22426.32</v>
      </c>
      <c r="F1181" s="4">
        <f t="shared" si="185"/>
        <v>21168.226415094337</v>
      </c>
      <c r="G1181" s="4">
        <f t="shared" si="183"/>
        <v>1481.7758490566039</v>
      </c>
      <c r="H1181" s="46">
        <f t="shared" si="184"/>
        <v>22650.002264150942</v>
      </c>
    </row>
    <row r="1182" spans="1:8" s="1" customFormat="1" x14ac:dyDescent="0.3">
      <c r="A1182" s="3" t="s">
        <v>3470</v>
      </c>
      <c r="B1182" s="3"/>
      <c r="C1182" s="3" t="s">
        <v>3477</v>
      </c>
      <c r="D1182" s="3" t="s">
        <v>1489</v>
      </c>
      <c r="E1182" s="4">
        <v>43469.2</v>
      </c>
      <c r="F1182" s="4">
        <f t="shared" si="185"/>
        <v>41019.999999999993</v>
      </c>
      <c r="G1182" s="4">
        <f t="shared" si="183"/>
        <v>2871.3999999999996</v>
      </c>
      <c r="H1182" s="46">
        <f t="shared" si="184"/>
        <v>43891.399999999994</v>
      </c>
    </row>
    <row r="1183" spans="1:8" s="1" customFormat="1" x14ac:dyDescent="0.3">
      <c r="A1183" s="3" t="s">
        <v>3470</v>
      </c>
      <c r="B1183" s="3"/>
      <c r="C1183" s="3" t="s">
        <v>3478</v>
      </c>
      <c r="D1183" s="3" t="s">
        <v>1465</v>
      </c>
      <c r="E1183" s="4">
        <v>5466.32</v>
      </c>
      <c r="F1183" s="4">
        <f t="shared" si="185"/>
        <v>5168.2264150943392</v>
      </c>
      <c r="G1183" s="4">
        <f t="shared" si="183"/>
        <v>361.77584905660376</v>
      </c>
      <c r="H1183" s="46">
        <f t="shared" si="184"/>
        <v>5530.0022641509431</v>
      </c>
    </row>
    <row r="1184" spans="1:8" s="1" customFormat="1" x14ac:dyDescent="0.3">
      <c r="A1184" s="3" t="s">
        <v>3470</v>
      </c>
      <c r="B1184" s="3"/>
      <c r="C1184" s="3" t="s">
        <v>3480</v>
      </c>
      <c r="D1184" s="3" t="s">
        <v>420</v>
      </c>
      <c r="E1184" s="4">
        <v>80775.899999999994</v>
      </c>
      <c r="F1184" s="4">
        <f t="shared" si="185"/>
        <v>76214.999999999985</v>
      </c>
      <c r="G1184" s="4">
        <f t="shared" si="183"/>
        <v>5335.0499999999993</v>
      </c>
      <c r="H1184" s="46">
        <f t="shared" si="184"/>
        <v>81550.049999999988</v>
      </c>
    </row>
    <row r="1185" spans="1:8" s="1" customFormat="1" x14ac:dyDescent="0.3">
      <c r="A1185" s="3" t="s">
        <v>3481</v>
      </c>
      <c r="B1185" s="3"/>
      <c r="C1185" s="3" t="s">
        <v>3482</v>
      </c>
      <c r="D1185" s="3" t="s">
        <v>3483</v>
      </c>
      <c r="E1185" s="4">
        <v>3554.36</v>
      </c>
      <c r="F1185" s="4">
        <f t="shared" si="185"/>
        <v>3364.4905660377358</v>
      </c>
      <c r="G1185" s="4">
        <f t="shared" si="183"/>
        <v>235.51433962264153</v>
      </c>
      <c r="H1185" s="46">
        <f t="shared" si="184"/>
        <v>3600.0049056603775</v>
      </c>
    </row>
    <row r="1186" spans="1:8" s="1" customFormat="1" x14ac:dyDescent="0.3">
      <c r="A1186" s="3" t="s">
        <v>3481</v>
      </c>
      <c r="B1186" s="3"/>
      <c r="C1186" s="3" t="s">
        <v>3484</v>
      </c>
      <c r="D1186" s="3" t="s">
        <v>1354</v>
      </c>
      <c r="E1186" s="4">
        <v>2365.5700000000002</v>
      </c>
      <c r="F1186" s="4">
        <f t="shared" si="185"/>
        <v>2242.9905660377358</v>
      </c>
      <c r="G1186" s="4">
        <f t="shared" si="183"/>
        <v>157.00933962264153</v>
      </c>
      <c r="H1186" s="46">
        <f t="shared" si="184"/>
        <v>2399.9999056603774</v>
      </c>
    </row>
    <row r="1187" spans="1:8" s="1" customFormat="1" x14ac:dyDescent="0.3">
      <c r="A1187" s="3" t="s">
        <v>3496</v>
      </c>
      <c r="B1187" s="3"/>
      <c r="C1187" s="3" t="s">
        <v>3497</v>
      </c>
      <c r="D1187" s="3" t="s">
        <v>1283</v>
      </c>
      <c r="E1187" s="4">
        <v>46527.3</v>
      </c>
      <c r="F1187" s="4">
        <f t="shared" si="185"/>
        <v>43905</v>
      </c>
      <c r="G1187" s="4">
        <f t="shared" si="183"/>
        <v>3073.3500000000004</v>
      </c>
      <c r="H1187" s="46">
        <f t="shared" si="184"/>
        <v>46978.35</v>
      </c>
    </row>
    <row r="1188" spans="1:8" s="1" customFormat="1" x14ac:dyDescent="0.3">
      <c r="A1188" s="3" t="s">
        <v>3498</v>
      </c>
      <c r="B1188" s="3"/>
      <c r="C1188" s="3"/>
      <c r="D1188" s="3"/>
      <c r="E1188" s="4">
        <v>3006</v>
      </c>
      <c r="F1188" s="4">
        <f t="shared" si="185"/>
        <v>2847.1698113207544</v>
      </c>
      <c r="G1188" s="4">
        <f t="shared" si="183"/>
        <v>199.30188679245282</v>
      </c>
      <c r="H1188" s="46">
        <f t="shared" si="184"/>
        <v>3046.4716981132074</v>
      </c>
    </row>
    <row r="1189" spans="1:8" s="1" customFormat="1" x14ac:dyDescent="0.3">
      <c r="A1189" s="3" t="s">
        <v>3501</v>
      </c>
      <c r="B1189" s="3"/>
      <c r="C1189" s="3" t="s">
        <v>3502</v>
      </c>
      <c r="D1189" s="3" t="s">
        <v>292</v>
      </c>
      <c r="E1189" s="4">
        <v>27510.9</v>
      </c>
      <c r="F1189" s="4">
        <f t="shared" si="185"/>
        <v>25965</v>
      </c>
      <c r="G1189" s="4">
        <f t="shared" si="183"/>
        <v>1817.5500000000002</v>
      </c>
      <c r="H1189" s="46">
        <f t="shared" si="184"/>
        <v>27782.55</v>
      </c>
    </row>
    <row r="1190" spans="1:8" s="1" customFormat="1" x14ac:dyDescent="0.3">
      <c r="A1190" s="3" t="s">
        <v>3510</v>
      </c>
      <c r="B1190" s="3"/>
      <c r="C1190" s="3" t="s">
        <v>3511</v>
      </c>
      <c r="D1190" s="3" t="s">
        <v>3513</v>
      </c>
      <c r="E1190" s="4">
        <v>13025.03</v>
      </c>
      <c r="F1190" s="4">
        <f t="shared" si="185"/>
        <v>12299.084905660377</v>
      </c>
      <c r="G1190" s="4">
        <f t="shared" si="183"/>
        <v>860.93594339622643</v>
      </c>
      <c r="H1190" s="46">
        <f t="shared" si="184"/>
        <v>13160.020849056604</v>
      </c>
    </row>
    <row r="1191" spans="1:8" s="1" customFormat="1" x14ac:dyDescent="0.3">
      <c r="A1191" s="3" t="s">
        <v>3510</v>
      </c>
      <c r="B1191" s="3"/>
      <c r="C1191" s="3" t="s">
        <v>3512</v>
      </c>
      <c r="D1191" s="3" t="s">
        <v>2287</v>
      </c>
      <c r="E1191" s="4">
        <v>19258.8</v>
      </c>
      <c r="F1191" s="4">
        <f t="shared" si="185"/>
        <v>18180</v>
      </c>
      <c r="G1191" s="4">
        <f t="shared" si="183"/>
        <v>1272.6000000000001</v>
      </c>
      <c r="H1191" s="46">
        <f t="shared" si="184"/>
        <v>19452.599999999999</v>
      </c>
    </row>
    <row r="1192" spans="1:8" s="1" customFormat="1" x14ac:dyDescent="0.3">
      <c r="A1192" s="3" t="s">
        <v>3521</v>
      </c>
      <c r="B1192" s="3"/>
      <c r="C1192" s="3" t="s">
        <v>3523</v>
      </c>
      <c r="D1192" s="3" t="s">
        <v>1423</v>
      </c>
      <c r="E1192" s="4">
        <v>7575.72</v>
      </c>
      <c r="F1192" s="4">
        <f t="shared" si="185"/>
        <v>7158.2264150943392</v>
      </c>
      <c r="G1192" s="4">
        <f t="shared" si="183"/>
        <v>501.07584905660377</v>
      </c>
      <c r="H1192" s="46">
        <f t="shared" si="184"/>
        <v>7659.3022641509433</v>
      </c>
    </row>
    <row r="1193" spans="1:8" s="1" customFormat="1" x14ac:dyDescent="0.3">
      <c r="A1193" s="3" t="s">
        <v>3521</v>
      </c>
      <c r="B1193" s="3"/>
      <c r="C1193" s="3" t="s">
        <v>3524</v>
      </c>
      <c r="D1193" s="3" t="s">
        <v>3525</v>
      </c>
      <c r="E1193" s="4">
        <v>33670.26</v>
      </c>
      <c r="F1193" s="4">
        <f t="shared" si="185"/>
        <v>31775.716981132075</v>
      </c>
      <c r="G1193" s="4">
        <f t="shared" si="183"/>
        <v>2224.3001886792454</v>
      </c>
      <c r="H1193" s="46">
        <f t="shared" si="184"/>
        <v>34000.017169811319</v>
      </c>
    </row>
    <row r="1194" spans="1:8" s="1" customFormat="1" x14ac:dyDescent="0.3">
      <c r="A1194" s="3" t="s">
        <v>3526</v>
      </c>
      <c r="B1194" s="3"/>
      <c r="C1194" s="3" t="s">
        <v>3529</v>
      </c>
      <c r="D1194" s="3" t="s">
        <v>2739</v>
      </c>
      <c r="E1194" s="4">
        <v>5466.32</v>
      </c>
      <c r="F1194" s="4">
        <f t="shared" si="185"/>
        <v>5168.2264150943392</v>
      </c>
      <c r="G1194" s="4">
        <f t="shared" si="183"/>
        <v>361.77584905660376</v>
      </c>
      <c r="H1194" s="46">
        <f t="shared" si="184"/>
        <v>5530.0022641509431</v>
      </c>
    </row>
    <row r="1195" spans="1:8" s="1" customFormat="1" x14ac:dyDescent="0.3">
      <c r="A1195" s="3" t="s">
        <v>3526</v>
      </c>
      <c r="B1195" s="3"/>
      <c r="C1195" s="3" t="s">
        <v>3527</v>
      </c>
      <c r="D1195" s="3" t="s">
        <v>3528</v>
      </c>
      <c r="E1195" s="4">
        <v>21742.77</v>
      </c>
      <c r="F1195" s="4">
        <f t="shared" si="185"/>
        <v>20523.367924528302</v>
      </c>
      <c r="G1195" s="4">
        <f t="shared" si="183"/>
        <v>1436.6357547169812</v>
      </c>
      <c r="H1195" s="46">
        <f t="shared" si="184"/>
        <v>21960.003679245285</v>
      </c>
    </row>
    <row r="1196" spans="1:8" s="1" customFormat="1" x14ac:dyDescent="0.3">
      <c r="A1196" s="3" t="s">
        <v>3526</v>
      </c>
      <c r="B1196" s="3"/>
      <c r="C1196" s="3" t="s">
        <v>3530</v>
      </c>
      <c r="D1196" s="3" t="s">
        <v>1860</v>
      </c>
      <c r="E1196" s="4">
        <v>41354.03</v>
      </c>
      <c r="F1196" s="4">
        <f t="shared" si="185"/>
        <v>39024.556603773584</v>
      </c>
      <c r="G1196" s="4">
        <f t="shared" si="183"/>
        <v>2731.7189622641513</v>
      </c>
      <c r="H1196" s="46">
        <f t="shared" si="184"/>
        <v>41756.275566037737</v>
      </c>
    </row>
    <row r="1197" spans="1:8" s="1" customFormat="1" x14ac:dyDescent="0.3">
      <c r="A1197" s="3" t="s">
        <v>3536</v>
      </c>
      <c r="B1197" s="3"/>
      <c r="C1197" s="3"/>
      <c r="D1197" s="3" t="s">
        <v>1530</v>
      </c>
      <c r="E1197" s="4">
        <v>5405.9</v>
      </c>
      <c r="F1197" s="4"/>
      <c r="G1197" s="4"/>
      <c r="H1197" s="46"/>
    </row>
    <row r="1198" spans="1:8" s="1" customFormat="1" x14ac:dyDescent="0.3">
      <c r="A1198" s="3" t="s">
        <v>3537</v>
      </c>
      <c r="B1198" s="3"/>
      <c r="C1198" s="3" t="s">
        <v>3538</v>
      </c>
      <c r="D1198" s="3" t="s">
        <v>541</v>
      </c>
      <c r="E1198" s="4">
        <v>91531.12</v>
      </c>
      <c r="F1198" s="4">
        <f>(E1198+12)/1.06</f>
        <v>86361.433962264142</v>
      </c>
      <c r="G1198" s="4">
        <f t="shared" ref="G1198:G1229" si="186">F1198*7%</f>
        <v>6045.3003773584906</v>
      </c>
      <c r="H1198" s="46">
        <f t="shared" ref="H1198:H1229" si="187">F1198+G1198</f>
        <v>92406.734339622635</v>
      </c>
    </row>
    <row r="1199" spans="1:8" s="1" customFormat="1" x14ac:dyDescent="0.3">
      <c r="A1199" s="237" t="s">
        <v>3537</v>
      </c>
      <c r="B1199" s="3"/>
      <c r="C1199" s="3" t="s">
        <v>3539</v>
      </c>
      <c r="D1199" s="3" t="s">
        <v>3540</v>
      </c>
      <c r="E1199" s="235">
        <v>12204.5</v>
      </c>
      <c r="F1199" s="4">
        <v>3380</v>
      </c>
      <c r="G1199" s="4">
        <f t="shared" si="186"/>
        <v>236.60000000000002</v>
      </c>
      <c r="H1199" s="46">
        <f t="shared" si="187"/>
        <v>3616.6</v>
      </c>
    </row>
    <row r="1200" spans="1:8" s="1" customFormat="1" x14ac:dyDescent="0.3">
      <c r="A1200" s="238"/>
      <c r="B1200" s="3"/>
      <c r="C1200" s="3" t="s">
        <v>3541</v>
      </c>
      <c r="D1200" s="3" t="s">
        <v>543</v>
      </c>
      <c r="E1200" s="236"/>
      <c r="F1200" s="4">
        <v>8145</v>
      </c>
      <c r="G1200" s="4">
        <f t="shared" si="186"/>
        <v>570.15000000000009</v>
      </c>
      <c r="H1200" s="46">
        <f t="shared" si="187"/>
        <v>8715.15</v>
      </c>
    </row>
    <row r="1201" spans="1:10" x14ac:dyDescent="0.3">
      <c r="A1201" s="3" t="s">
        <v>3552</v>
      </c>
      <c r="C1201" s="3" t="s">
        <v>3553</v>
      </c>
      <c r="D1201" s="3" t="s">
        <v>3554</v>
      </c>
      <c r="E1201" s="4">
        <v>14828</v>
      </c>
      <c r="F1201" s="4">
        <f t="shared" ref="F1201:F1214" si="188">(E1201+12)/1.06</f>
        <v>14000</v>
      </c>
      <c r="G1201" s="4">
        <f t="shared" si="186"/>
        <v>980.00000000000011</v>
      </c>
      <c r="H1201" s="46">
        <f t="shared" si="187"/>
        <v>14980</v>
      </c>
    </row>
    <row r="1202" spans="1:10" x14ac:dyDescent="0.3">
      <c r="A1202" s="3" t="s">
        <v>3552</v>
      </c>
      <c r="C1202" s="3" t="s">
        <v>3555</v>
      </c>
      <c r="D1202" s="3" t="s">
        <v>2595</v>
      </c>
      <c r="E1202" s="4">
        <v>40793.07</v>
      </c>
      <c r="F1202" s="4">
        <f t="shared" si="188"/>
        <v>38495.349056603773</v>
      </c>
      <c r="G1202" s="4">
        <f t="shared" si="186"/>
        <v>2694.6744339622642</v>
      </c>
      <c r="H1202" s="46">
        <f t="shared" si="187"/>
        <v>41190.02349056604</v>
      </c>
    </row>
    <row r="1203" spans="1:10" x14ac:dyDescent="0.3">
      <c r="A1203" s="3" t="s">
        <v>3558</v>
      </c>
      <c r="C1203" s="3" t="s">
        <v>3560</v>
      </c>
      <c r="D1203" s="3" t="s">
        <v>286</v>
      </c>
      <c r="E1203" s="4">
        <v>32360.400000000001</v>
      </c>
      <c r="F1203" s="4">
        <f t="shared" si="188"/>
        <v>30540</v>
      </c>
      <c r="G1203" s="4">
        <f t="shared" si="186"/>
        <v>2137.8000000000002</v>
      </c>
      <c r="H1203" s="46">
        <f t="shared" si="187"/>
        <v>32677.8</v>
      </c>
    </row>
    <row r="1204" spans="1:10" x14ac:dyDescent="0.3">
      <c r="A1204" s="3" t="s">
        <v>3561</v>
      </c>
      <c r="C1204" s="3" t="s">
        <v>3564</v>
      </c>
      <c r="D1204" s="3" t="s">
        <v>2064</v>
      </c>
      <c r="E1204" s="4">
        <v>26779.5</v>
      </c>
      <c r="F1204" s="4">
        <f t="shared" si="188"/>
        <v>25275</v>
      </c>
      <c r="G1204" s="4">
        <f t="shared" si="186"/>
        <v>1769.2500000000002</v>
      </c>
      <c r="H1204" s="46">
        <f t="shared" si="187"/>
        <v>27044.25</v>
      </c>
    </row>
    <row r="1205" spans="1:10" x14ac:dyDescent="0.3">
      <c r="A1205" s="3" t="s">
        <v>3561</v>
      </c>
      <c r="C1205" s="3" t="s">
        <v>3563</v>
      </c>
      <c r="D1205" s="3" t="s">
        <v>2741</v>
      </c>
      <c r="E1205" s="4">
        <v>5466.32</v>
      </c>
      <c r="F1205" s="4">
        <f t="shared" si="188"/>
        <v>5168.2264150943392</v>
      </c>
      <c r="G1205" s="4">
        <f t="shared" si="186"/>
        <v>361.77584905660376</v>
      </c>
      <c r="H1205" s="46">
        <f t="shared" si="187"/>
        <v>5530.0022641509431</v>
      </c>
    </row>
    <row r="1206" spans="1:10" x14ac:dyDescent="0.3">
      <c r="A1206" s="128" t="s">
        <v>3561</v>
      </c>
      <c r="B1206" s="128"/>
      <c r="C1206" s="128" t="s">
        <v>3562</v>
      </c>
      <c r="D1206" s="128" t="s">
        <v>1233</v>
      </c>
      <c r="E1206" s="111">
        <v>13025.03</v>
      </c>
      <c r="F1206" s="111">
        <f t="shared" si="188"/>
        <v>12299.084905660377</v>
      </c>
      <c r="G1206" s="111">
        <f t="shared" si="186"/>
        <v>860.93594339622643</v>
      </c>
      <c r="H1206" s="111">
        <f t="shared" si="187"/>
        <v>13160.020849056604</v>
      </c>
      <c r="J1206" s="9" t="s">
        <v>3739</v>
      </c>
    </row>
    <row r="1207" spans="1:10" x14ac:dyDescent="0.3">
      <c r="A1207" s="3" t="s">
        <v>3565</v>
      </c>
      <c r="C1207" s="3" t="s">
        <v>3577</v>
      </c>
      <c r="D1207" s="3" t="s">
        <v>3073</v>
      </c>
      <c r="E1207" s="4">
        <v>4026.6</v>
      </c>
      <c r="F1207" s="4">
        <f t="shared" si="188"/>
        <v>3809.9999999999995</v>
      </c>
      <c r="G1207" s="4">
        <f t="shared" si="186"/>
        <v>266.7</v>
      </c>
      <c r="H1207" s="46">
        <f t="shared" si="187"/>
        <v>4076.6999999999994</v>
      </c>
    </row>
    <row r="1208" spans="1:10" x14ac:dyDescent="0.3">
      <c r="A1208" s="3" t="s">
        <v>3565</v>
      </c>
      <c r="C1208" s="3" t="s">
        <v>3578</v>
      </c>
      <c r="D1208" s="3" t="s">
        <v>3245</v>
      </c>
      <c r="E1208" s="4">
        <v>4583.1000000000004</v>
      </c>
      <c r="F1208" s="4">
        <f t="shared" si="188"/>
        <v>4335</v>
      </c>
      <c r="G1208" s="4">
        <f t="shared" si="186"/>
        <v>303.45000000000005</v>
      </c>
      <c r="H1208" s="46">
        <f t="shared" si="187"/>
        <v>4638.45</v>
      </c>
    </row>
    <row r="1209" spans="1:10" x14ac:dyDescent="0.3">
      <c r="A1209" s="3" t="s">
        <v>3565</v>
      </c>
      <c r="C1209" s="3" t="s">
        <v>3579</v>
      </c>
      <c r="D1209" s="3" t="s">
        <v>3063</v>
      </c>
      <c r="E1209" s="4">
        <v>9815.8799999999992</v>
      </c>
      <c r="F1209" s="4">
        <f t="shared" si="188"/>
        <v>9271.5849056603765</v>
      </c>
      <c r="G1209" s="4">
        <f t="shared" si="186"/>
        <v>649.01094339622637</v>
      </c>
      <c r="H1209" s="46">
        <f t="shared" si="187"/>
        <v>9920.5958490566027</v>
      </c>
    </row>
    <row r="1210" spans="1:10" x14ac:dyDescent="0.3">
      <c r="A1210" s="3" t="s">
        <v>3565</v>
      </c>
      <c r="C1210" s="3" t="s">
        <v>3580</v>
      </c>
      <c r="D1210" s="3" t="s">
        <v>280</v>
      </c>
      <c r="E1210" s="4">
        <v>6120.1</v>
      </c>
      <c r="F1210" s="4">
        <f t="shared" si="188"/>
        <v>5785</v>
      </c>
      <c r="G1210" s="4">
        <f t="shared" si="186"/>
        <v>404.95000000000005</v>
      </c>
      <c r="H1210" s="46">
        <f t="shared" si="187"/>
        <v>6189.95</v>
      </c>
    </row>
    <row r="1211" spans="1:10" x14ac:dyDescent="0.3">
      <c r="A1211" s="128" t="s">
        <v>3581</v>
      </c>
      <c r="B1211" s="128"/>
      <c r="C1211" s="128" t="s">
        <v>3738</v>
      </c>
      <c r="D1211" s="128" t="s">
        <v>1888</v>
      </c>
      <c r="E1211" s="111">
        <v>13025.03</v>
      </c>
      <c r="F1211" s="111">
        <f t="shared" si="188"/>
        <v>12299.084905660377</v>
      </c>
      <c r="G1211" s="111">
        <f t="shared" si="186"/>
        <v>860.93594339622643</v>
      </c>
      <c r="H1211" s="111">
        <f t="shared" si="187"/>
        <v>13160.020849056604</v>
      </c>
      <c r="J1211" s="9" t="s">
        <v>3739</v>
      </c>
    </row>
    <row r="1212" spans="1:10" x14ac:dyDescent="0.3">
      <c r="A1212" s="3" t="s">
        <v>3581</v>
      </c>
      <c r="C1212" s="3" t="s">
        <v>3584</v>
      </c>
      <c r="D1212" s="3" t="s">
        <v>154</v>
      </c>
      <c r="E1212" s="4">
        <v>21652.52</v>
      </c>
      <c r="F1212" s="4">
        <f t="shared" si="188"/>
        <v>20438.226415094337</v>
      </c>
      <c r="G1212" s="4">
        <f t="shared" si="186"/>
        <v>1430.6758490566037</v>
      </c>
      <c r="H1212" s="46">
        <f t="shared" si="187"/>
        <v>21868.90226415094</v>
      </c>
    </row>
    <row r="1213" spans="1:10" x14ac:dyDescent="0.3">
      <c r="A1213" s="3" t="s">
        <v>3581</v>
      </c>
      <c r="C1213" s="3" t="s">
        <v>3585</v>
      </c>
      <c r="D1213" s="3" t="s">
        <v>162</v>
      </c>
      <c r="E1213" s="4">
        <v>43363.199999999997</v>
      </c>
      <c r="F1213" s="4">
        <f t="shared" si="188"/>
        <v>40919.999999999993</v>
      </c>
      <c r="G1213" s="4">
        <f t="shared" si="186"/>
        <v>2864.3999999999996</v>
      </c>
      <c r="H1213" s="46">
        <f t="shared" si="187"/>
        <v>43784.399999999994</v>
      </c>
    </row>
    <row r="1214" spans="1:10" x14ac:dyDescent="0.3">
      <c r="A1214" s="3" t="s">
        <v>3587</v>
      </c>
      <c r="C1214" s="3" t="s">
        <v>3591</v>
      </c>
      <c r="D1214" s="3" t="s">
        <v>984</v>
      </c>
      <c r="E1214" s="4">
        <v>29169.8</v>
      </c>
      <c r="F1214" s="4">
        <f t="shared" si="188"/>
        <v>27529.999999999996</v>
      </c>
      <c r="G1214" s="4">
        <f t="shared" si="186"/>
        <v>1927.1</v>
      </c>
      <c r="H1214" s="46">
        <f t="shared" si="187"/>
        <v>29457.099999999995</v>
      </c>
    </row>
    <row r="1215" spans="1:10" x14ac:dyDescent="0.3">
      <c r="A1215" s="237" t="s">
        <v>3592</v>
      </c>
      <c r="C1215" s="3" t="s">
        <v>3594</v>
      </c>
      <c r="D1215" s="3" t="s">
        <v>249</v>
      </c>
      <c r="E1215" s="235">
        <v>43803.1</v>
      </c>
      <c r="F1215" s="4">
        <v>37200</v>
      </c>
      <c r="G1215" s="4">
        <f t="shared" si="186"/>
        <v>2604.0000000000005</v>
      </c>
      <c r="H1215" s="46">
        <f t="shared" si="187"/>
        <v>39804</v>
      </c>
    </row>
    <row r="1216" spans="1:10" x14ac:dyDescent="0.3">
      <c r="A1216" s="238"/>
      <c r="C1216" s="3" t="s">
        <v>3595</v>
      </c>
      <c r="D1216" s="3" t="s">
        <v>3596</v>
      </c>
      <c r="E1216" s="236"/>
      <c r="F1216" s="4">
        <v>4135</v>
      </c>
      <c r="G1216" s="4">
        <f t="shared" si="186"/>
        <v>289.45000000000005</v>
      </c>
      <c r="H1216" s="46">
        <f t="shared" si="187"/>
        <v>4424.45</v>
      </c>
    </row>
    <row r="1217" spans="1:8" s="1" customFormat="1" x14ac:dyDescent="0.3">
      <c r="A1217" s="3" t="s">
        <v>3592</v>
      </c>
      <c r="B1217" s="3"/>
      <c r="C1217" s="3" t="s">
        <v>3593</v>
      </c>
      <c r="D1217" s="3" t="s">
        <v>1702</v>
      </c>
      <c r="E1217" s="4">
        <v>5466.32</v>
      </c>
      <c r="F1217" s="4">
        <f>(E1217+12)/1.06</f>
        <v>5168.2264150943392</v>
      </c>
      <c r="G1217" s="4">
        <f t="shared" si="186"/>
        <v>361.77584905660376</v>
      </c>
      <c r="H1217" s="46">
        <f t="shared" si="187"/>
        <v>5530.0022641509431</v>
      </c>
    </row>
    <row r="1218" spans="1:8" s="1" customFormat="1" x14ac:dyDescent="0.3">
      <c r="A1218" s="3" t="s">
        <v>3597</v>
      </c>
      <c r="B1218" s="3"/>
      <c r="C1218" s="3" t="s">
        <v>3598</v>
      </c>
      <c r="D1218" s="3" t="s">
        <v>3599</v>
      </c>
      <c r="E1218" s="4">
        <v>19761.46</v>
      </c>
      <c r="F1218" s="4">
        <f>(E1218+12)/1.06</f>
        <v>18654.207547169808</v>
      </c>
      <c r="G1218" s="4">
        <f t="shared" si="186"/>
        <v>1305.7945283018867</v>
      </c>
      <c r="H1218" s="46">
        <f t="shared" si="187"/>
        <v>19960.002075471693</v>
      </c>
    </row>
    <row r="1219" spans="1:8" s="1" customFormat="1" x14ac:dyDescent="0.3">
      <c r="A1219" s="3" t="s">
        <v>3620</v>
      </c>
      <c r="B1219" s="3"/>
      <c r="C1219" s="3" t="s">
        <v>3624</v>
      </c>
      <c r="D1219" s="3" t="s">
        <v>3625</v>
      </c>
      <c r="E1219" s="4">
        <v>17668.8</v>
      </c>
      <c r="F1219" s="4">
        <f>(E1219+12)/1.06</f>
        <v>16680</v>
      </c>
      <c r="G1219" s="4">
        <f t="shared" si="186"/>
        <v>1167.6000000000001</v>
      </c>
      <c r="H1219" s="46">
        <f t="shared" si="187"/>
        <v>17847.599999999999</v>
      </c>
    </row>
    <row r="1220" spans="1:8" s="1" customFormat="1" x14ac:dyDescent="0.3">
      <c r="A1220" s="3" t="s">
        <v>3623</v>
      </c>
      <c r="B1220" s="3"/>
      <c r="C1220" s="3"/>
      <c r="D1220" s="3" t="s">
        <v>1530</v>
      </c>
      <c r="E1220" s="4">
        <v>7956.4</v>
      </c>
      <c r="F1220" s="4">
        <f>(E1220+12)/1.06</f>
        <v>7517.3584905660373</v>
      </c>
      <c r="G1220" s="4">
        <f t="shared" si="186"/>
        <v>526.21509433962262</v>
      </c>
      <c r="H1220" s="46">
        <f t="shared" si="187"/>
        <v>8043.57358490566</v>
      </c>
    </row>
    <row r="1221" spans="1:8" s="1" customFormat="1" x14ac:dyDescent="0.3">
      <c r="A1221" s="237" t="s">
        <v>3623</v>
      </c>
      <c r="B1221" s="3"/>
      <c r="C1221" s="3" t="s">
        <v>3628</v>
      </c>
      <c r="D1221" s="3" t="s">
        <v>1859</v>
      </c>
      <c r="E1221" s="235">
        <v>70507.55</v>
      </c>
      <c r="F1221" s="4">
        <v>28100</v>
      </c>
      <c r="G1221" s="4">
        <f t="shared" si="186"/>
        <v>1967.0000000000002</v>
      </c>
      <c r="H1221" s="46">
        <f t="shared" si="187"/>
        <v>30067</v>
      </c>
    </row>
    <row r="1222" spans="1:8" s="1" customFormat="1" x14ac:dyDescent="0.3">
      <c r="A1222" s="238"/>
      <c r="B1222" s="3"/>
      <c r="C1222" s="3" t="s">
        <v>3627</v>
      </c>
      <c r="D1222" s="3" t="s">
        <v>1045</v>
      </c>
      <c r="E1222" s="236"/>
      <c r="F1222" s="4">
        <v>38427.879999999997</v>
      </c>
      <c r="G1222" s="4">
        <f t="shared" si="186"/>
        <v>2689.9515999999999</v>
      </c>
      <c r="H1222" s="46">
        <f t="shared" si="187"/>
        <v>41117.831599999998</v>
      </c>
    </row>
    <row r="1223" spans="1:8" s="1" customFormat="1" x14ac:dyDescent="0.3">
      <c r="A1223" s="3" t="s">
        <v>3623</v>
      </c>
      <c r="B1223" s="3"/>
      <c r="C1223" s="3" t="s">
        <v>3626</v>
      </c>
      <c r="D1223" s="3" t="s">
        <v>1005</v>
      </c>
      <c r="E1223" s="4">
        <v>5531.8</v>
      </c>
      <c r="F1223" s="4">
        <f>(E1223+12)/1.06</f>
        <v>5230</v>
      </c>
      <c r="G1223" s="4">
        <f t="shared" si="186"/>
        <v>366.1</v>
      </c>
      <c r="H1223" s="46">
        <f t="shared" si="187"/>
        <v>5596.1</v>
      </c>
    </row>
    <row r="1224" spans="1:8" s="1" customFormat="1" x14ac:dyDescent="0.3">
      <c r="A1224" s="237" t="s">
        <v>3623</v>
      </c>
      <c r="B1224" s="3"/>
      <c r="C1224" s="3" t="s">
        <v>3629</v>
      </c>
      <c r="D1224" s="3" t="s">
        <v>1489</v>
      </c>
      <c r="E1224" s="235">
        <v>46792.3</v>
      </c>
      <c r="F1224" s="4">
        <v>27075</v>
      </c>
      <c r="G1224" s="4">
        <f t="shared" si="186"/>
        <v>1895.2500000000002</v>
      </c>
      <c r="H1224" s="46">
        <f t="shared" si="187"/>
        <v>28970.25</v>
      </c>
    </row>
    <row r="1225" spans="1:8" s="1" customFormat="1" x14ac:dyDescent="0.3">
      <c r="A1225" s="238"/>
      <c r="B1225" s="3"/>
      <c r="C1225" s="3" t="s">
        <v>3630</v>
      </c>
      <c r="D1225" s="3" t="s">
        <v>1860</v>
      </c>
      <c r="E1225" s="236"/>
      <c r="F1225" s="4">
        <v>17080</v>
      </c>
      <c r="G1225" s="4">
        <f t="shared" si="186"/>
        <v>1195.6000000000001</v>
      </c>
      <c r="H1225" s="46">
        <f t="shared" si="187"/>
        <v>18275.599999999999</v>
      </c>
    </row>
    <row r="1226" spans="1:8" s="1" customFormat="1" x14ac:dyDescent="0.3">
      <c r="A1226" s="3" t="s">
        <v>3644</v>
      </c>
      <c r="B1226" s="3"/>
      <c r="C1226" s="3" t="s">
        <v>3676</v>
      </c>
      <c r="D1226" s="3" t="s">
        <v>1945</v>
      </c>
      <c r="E1226" s="4">
        <v>3003.08</v>
      </c>
      <c r="F1226" s="4">
        <f>(E1226+10)/1.04</f>
        <v>2897.1923076923076</v>
      </c>
      <c r="G1226" s="4">
        <f t="shared" si="186"/>
        <v>202.80346153846156</v>
      </c>
      <c r="H1226" s="46">
        <f t="shared" si="187"/>
        <v>3099.9957692307694</v>
      </c>
    </row>
    <row r="1227" spans="1:8" s="1" customFormat="1" x14ac:dyDescent="0.3">
      <c r="A1227" s="3" t="s">
        <v>3644</v>
      </c>
      <c r="B1227" s="3"/>
      <c r="C1227" s="3" t="s">
        <v>3650</v>
      </c>
      <c r="D1227" s="3" t="s">
        <v>3651</v>
      </c>
      <c r="E1227" s="4">
        <v>18414.169999999998</v>
      </c>
      <c r="F1227" s="4">
        <f t="shared" ref="F1227:F1244" si="189">(E1227+12)/1.06</f>
        <v>17383.179245283016</v>
      </c>
      <c r="G1227" s="4">
        <f t="shared" si="186"/>
        <v>1216.8225471698113</v>
      </c>
      <c r="H1227" s="46">
        <f t="shared" si="187"/>
        <v>18600.001792452826</v>
      </c>
    </row>
    <row r="1228" spans="1:8" s="1" customFormat="1" x14ac:dyDescent="0.3">
      <c r="A1228" s="3" t="s">
        <v>3653</v>
      </c>
      <c r="B1228" s="3"/>
      <c r="C1228" s="3" t="s">
        <v>3654</v>
      </c>
      <c r="D1228" s="3" t="s">
        <v>2764</v>
      </c>
      <c r="E1228" s="4">
        <v>3729.8</v>
      </c>
      <c r="F1228" s="4">
        <f t="shared" si="189"/>
        <v>3530</v>
      </c>
      <c r="G1228" s="4">
        <f t="shared" si="186"/>
        <v>247.10000000000002</v>
      </c>
      <c r="H1228" s="46">
        <f t="shared" si="187"/>
        <v>3777.1</v>
      </c>
    </row>
    <row r="1229" spans="1:8" s="1" customFormat="1" x14ac:dyDescent="0.3">
      <c r="A1229" s="3" t="s">
        <v>3653</v>
      </c>
      <c r="B1229" s="3"/>
      <c r="C1229" s="3" t="s">
        <v>3658</v>
      </c>
      <c r="D1229" s="3" t="s">
        <v>1374</v>
      </c>
      <c r="E1229" s="4">
        <v>10805.3</v>
      </c>
      <c r="F1229" s="4">
        <f t="shared" si="189"/>
        <v>10204.999999999998</v>
      </c>
      <c r="G1229" s="4">
        <f t="shared" si="186"/>
        <v>714.34999999999991</v>
      </c>
      <c r="H1229" s="46">
        <f t="shared" si="187"/>
        <v>10919.349999999999</v>
      </c>
    </row>
    <row r="1230" spans="1:8" s="1" customFormat="1" x14ac:dyDescent="0.3">
      <c r="A1230" s="3" t="s">
        <v>3653</v>
      </c>
      <c r="B1230" s="3"/>
      <c r="C1230" s="3" t="s">
        <v>3655</v>
      </c>
      <c r="D1230" s="3" t="s">
        <v>3656</v>
      </c>
      <c r="E1230" s="4">
        <v>5033.6000000000004</v>
      </c>
      <c r="F1230" s="4">
        <f t="shared" si="189"/>
        <v>4760</v>
      </c>
      <c r="G1230" s="4">
        <f t="shared" ref="G1230:G1261" si="190">F1230*7%</f>
        <v>333.20000000000005</v>
      </c>
      <c r="H1230" s="46">
        <f t="shared" ref="H1230:H1261" si="191">F1230+G1230</f>
        <v>5093.2</v>
      </c>
    </row>
    <row r="1231" spans="1:8" s="1" customFormat="1" x14ac:dyDescent="0.3">
      <c r="A1231" s="3" t="s">
        <v>3653</v>
      </c>
      <c r="B1231" s="3"/>
      <c r="C1231" s="3" t="s">
        <v>3657</v>
      </c>
      <c r="D1231" s="3" t="s">
        <v>862</v>
      </c>
      <c r="E1231" s="4">
        <v>14711.4</v>
      </c>
      <c r="F1231" s="4">
        <f t="shared" si="189"/>
        <v>13889.999999999998</v>
      </c>
      <c r="G1231" s="4">
        <f t="shared" si="190"/>
        <v>972.3</v>
      </c>
      <c r="H1231" s="46">
        <f t="shared" si="191"/>
        <v>14862.299999999997</v>
      </c>
    </row>
    <row r="1232" spans="1:8" s="1" customFormat="1" x14ac:dyDescent="0.3">
      <c r="A1232" s="3" t="s">
        <v>3659</v>
      </c>
      <c r="B1232" s="3"/>
      <c r="C1232" s="3"/>
      <c r="D1232" s="3"/>
      <c r="E1232" s="4">
        <v>6427.5</v>
      </c>
      <c r="F1232" s="4">
        <f t="shared" si="189"/>
        <v>6075</v>
      </c>
      <c r="G1232" s="4">
        <f t="shared" si="190"/>
        <v>425.25000000000006</v>
      </c>
      <c r="H1232" s="46">
        <f t="shared" si="191"/>
        <v>6500.25</v>
      </c>
    </row>
    <row r="1233" spans="1:8" s="1" customFormat="1" x14ac:dyDescent="0.3">
      <c r="A1233" s="3" t="s">
        <v>3661</v>
      </c>
      <c r="B1233" s="3"/>
      <c r="C1233" s="3" t="s">
        <v>3699</v>
      </c>
      <c r="D1233" s="3" t="s">
        <v>1096</v>
      </c>
      <c r="E1233" s="4">
        <v>5466.32</v>
      </c>
      <c r="F1233" s="4">
        <f t="shared" si="189"/>
        <v>5168.2264150943392</v>
      </c>
      <c r="G1233" s="4">
        <f t="shared" si="190"/>
        <v>361.77584905660376</v>
      </c>
      <c r="H1233" s="46">
        <f t="shared" si="191"/>
        <v>5530.0022641509431</v>
      </c>
    </row>
    <row r="1234" spans="1:8" s="1" customFormat="1" x14ac:dyDescent="0.3">
      <c r="A1234" s="3" t="s">
        <v>3661</v>
      </c>
      <c r="B1234" s="3"/>
      <c r="C1234" s="3" t="s">
        <v>3663</v>
      </c>
      <c r="D1234" s="3" t="s">
        <v>1096</v>
      </c>
      <c r="E1234" s="4">
        <v>18384.3</v>
      </c>
      <c r="F1234" s="4">
        <f t="shared" si="189"/>
        <v>17355</v>
      </c>
      <c r="G1234" s="4">
        <f t="shared" si="190"/>
        <v>1214.8500000000001</v>
      </c>
      <c r="H1234" s="46">
        <f t="shared" si="191"/>
        <v>18569.849999999999</v>
      </c>
    </row>
    <row r="1235" spans="1:8" s="1" customFormat="1" x14ac:dyDescent="0.3">
      <c r="A1235" s="3" t="s">
        <v>3661</v>
      </c>
      <c r="B1235" s="3"/>
      <c r="C1235" s="3" t="s">
        <v>3664</v>
      </c>
      <c r="D1235" s="3" t="s">
        <v>136</v>
      </c>
      <c r="E1235" s="4">
        <v>18723.5</v>
      </c>
      <c r="F1235" s="4">
        <f t="shared" si="189"/>
        <v>17675</v>
      </c>
      <c r="G1235" s="4">
        <f t="shared" si="190"/>
        <v>1237.2500000000002</v>
      </c>
      <c r="H1235" s="46">
        <f t="shared" si="191"/>
        <v>18912.25</v>
      </c>
    </row>
    <row r="1236" spans="1:8" s="1" customFormat="1" x14ac:dyDescent="0.3">
      <c r="A1236" s="3" t="s">
        <v>3661</v>
      </c>
      <c r="B1236" s="3"/>
      <c r="C1236" s="3" t="s">
        <v>3665</v>
      </c>
      <c r="D1236" s="3" t="s">
        <v>1491</v>
      </c>
      <c r="E1236" s="4">
        <v>56537.120000000003</v>
      </c>
      <c r="F1236" s="4">
        <f t="shared" si="189"/>
        <v>53348.226415094337</v>
      </c>
      <c r="G1236" s="4">
        <f t="shared" si="190"/>
        <v>3734.3758490566038</v>
      </c>
      <c r="H1236" s="46">
        <f t="shared" si="191"/>
        <v>57082.602264150941</v>
      </c>
    </row>
    <row r="1237" spans="1:8" s="1" customFormat="1" x14ac:dyDescent="0.3">
      <c r="A1237" s="3" t="s">
        <v>3660</v>
      </c>
      <c r="B1237" s="3"/>
      <c r="C1237" s="3" t="s">
        <v>3701</v>
      </c>
      <c r="D1237" s="3" t="s">
        <v>181</v>
      </c>
      <c r="E1237" s="4">
        <v>5466.32</v>
      </c>
      <c r="F1237" s="4">
        <f t="shared" si="189"/>
        <v>5168.2264150943392</v>
      </c>
      <c r="G1237" s="4">
        <f t="shared" si="190"/>
        <v>361.77584905660376</v>
      </c>
      <c r="H1237" s="46">
        <f t="shared" si="191"/>
        <v>5530.0022641509431</v>
      </c>
    </row>
    <row r="1238" spans="1:8" s="1" customFormat="1" x14ac:dyDescent="0.3">
      <c r="A1238" s="3" t="s">
        <v>3660</v>
      </c>
      <c r="B1238" s="3"/>
      <c r="C1238" s="3" t="s">
        <v>3683</v>
      </c>
      <c r="D1238" s="3" t="s">
        <v>1095</v>
      </c>
      <c r="E1238" s="4">
        <v>4742.1000000000004</v>
      </c>
      <c r="F1238" s="4">
        <f t="shared" si="189"/>
        <v>4485</v>
      </c>
      <c r="G1238" s="4">
        <f t="shared" si="190"/>
        <v>313.95000000000005</v>
      </c>
      <c r="H1238" s="46">
        <f t="shared" si="191"/>
        <v>4798.95</v>
      </c>
    </row>
    <row r="1239" spans="1:8" s="1" customFormat="1" x14ac:dyDescent="0.3">
      <c r="A1239" s="3" t="s">
        <v>3660</v>
      </c>
      <c r="B1239" s="3"/>
      <c r="C1239" s="3" t="s">
        <v>3662</v>
      </c>
      <c r="D1239" s="3" t="s">
        <v>134</v>
      </c>
      <c r="E1239" s="4">
        <v>24556.22</v>
      </c>
      <c r="F1239" s="4">
        <f t="shared" si="189"/>
        <v>23177.566037735847</v>
      </c>
      <c r="G1239" s="4">
        <f t="shared" si="190"/>
        <v>1622.4296226415095</v>
      </c>
      <c r="H1239" s="46">
        <f t="shared" si="191"/>
        <v>24799.995660377357</v>
      </c>
    </row>
    <row r="1240" spans="1:8" s="1" customFormat="1" x14ac:dyDescent="0.3">
      <c r="A1240" s="3" t="s">
        <v>3666</v>
      </c>
      <c r="B1240" s="3"/>
      <c r="C1240" s="3" t="s">
        <v>3673</v>
      </c>
      <c r="D1240" s="3" t="s">
        <v>3674</v>
      </c>
      <c r="E1240" s="4">
        <v>11479.59</v>
      </c>
      <c r="F1240" s="4">
        <f t="shared" si="189"/>
        <v>10841.122641509433</v>
      </c>
      <c r="G1240" s="4">
        <f t="shared" si="190"/>
        <v>758.87858490566043</v>
      </c>
      <c r="H1240" s="46">
        <f t="shared" si="191"/>
        <v>11600.001226415094</v>
      </c>
    </row>
    <row r="1241" spans="1:8" s="1" customFormat="1" x14ac:dyDescent="0.3">
      <c r="A1241" s="3" t="s">
        <v>3667</v>
      </c>
      <c r="B1241" s="3"/>
      <c r="C1241" s="3" t="s">
        <v>3668</v>
      </c>
      <c r="D1241" s="3" t="s">
        <v>1022</v>
      </c>
      <c r="E1241" s="4">
        <v>24841.86</v>
      </c>
      <c r="F1241" s="4">
        <f t="shared" si="189"/>
        <v>23447.037735849055</v>
      </c>
      <c r="G1241" s="4">
        <f t="shared" si="190"/>
        <v>1641.2926415094339</v>
      </c>
      <c r="H1241" s="46">
        <f t="shared" si="191"/>
        <v>25088.330377358488</v>
      </c>
    </row>
    <row r="1242" spans="1:8" s="1" customFormat="1" x14ac:dyDescent="0.3">
      <c r="A1242" s="3" t="s">
        <v>3669</v>
      </c>
      <c r="B1242" s="3"/>
      <c r="C1242" s="3" t="s">
        <v>3670</v>
      </c>
      <c r="D1242" s="3" t="s">
        <v>2883</v>
      </c>
      <c r="E1242" s="4">
        <v>14213.7</v>
      </c>
      <c r="F1242" s="4">
        <f t="shared" si="189"/>
        <v>13420.471698113208</v>
      </c>
      <c r="G1242" s="4">
        <f t="shared" si="190"/>
        <v>939.4330188679246</v>
      </c>
      <c r="H1242" s="46">
        <f t="shared" si="191"/>
        <v>14359.904716981133</v>
      </c>
    </row>
    <row r="1243" spans="1:8" s="1" customFormat="1" x14ac:dyDescent="0.3">
      <c r="A1243" s="3" t="s">
        <v>3669</v>
      </c>
      <c r="B1243" s="3"/>
      <c r="C1243" s="3" t="s">
        <v>3672</v>
      </c>
      <c r="D1243" s="3" t="s">
        <v>162</v>
      </c>
      <c r="E1243" s="4">
        <v>9596.9</v>
      </c>
      <c r="F1243" s="4">
        <f t="shared" si="189"/>
        <v>9065</v>
      </c>
      <c r="G1243" s="4">
        <f t="shared" si="190"/>
        <v>634.55000000000007</v>
      </c>
      <c r="H1243" s="46">
        <f t="shared" si="191"/>
        <v>9699.5499999999993</v>
      </c>
    </row>
    <row r="1244" spans="1:8" s="1" customFormat="1" x14ac:dyDescent="0.3">
      <c r="A1244" s="3" t="s">
        <v>3669</v>
      </c>
      <c r="B1244" s="3"/>
      <c r="C1244" s="3" t="s">
        <v>3671</v>
      </c>
      <c r="D1244" s="3" t="s">
        <v>3429</v>
      </c>
      <c r="E1244" s="4">
        <v>11531.99</v>
      </c>
      <c r="F1244" s="4">
        <f t="shared" si="189"/>
        <v>10890.556603773584</v>
      </c>
      <c r="G1244" s="4">
        <f t="shared" si="190"/>
        <v>762.33896226415095</v>
      </c>
      <c r="H1244" s="46">
        <f t="shared" si="191"/>
        <v>11652.895566037736</v>
      </c>
    </row>
    <row r="1245" spans="1:8" s="1" customFormat="1" x14ac:dyDescent="0.3">
      <c r="A1245" s="237" t="s">
        <v>3678</v>
      </c>
      <c r="B1245" s="3"/>
      <c r="C1245" s="3" t="s">
        <v>3680</v>
      </c>
      <c r="D1245" s="3" t="s">
        <v>1463</v>
      </c>
      <c r="E1245" s="235">
        <v>59247.3</v>
      </c>
      <c r="F1245" s="4">
        <v>18685</v>
      </c>
      <c r="G1245" s="4">
        <f t="shared" si="190"/>
        <v>1307.95</v>
      </c>
      <c r="H1245" s="46">
        <f t="shared" si="191"/>
        <v>19992.95</v>
      </c>
    </row>
    <row r="1246" spans="1:8" s="1" customFormat="1" x14ac:dyDescent="0.3">
      <c r="A1246" s="238"/>
      <c r="B1246" s="3"/>
      <c r="C1246" s="3" t="s">
        <v>3681</v>
      </c>
      <c r="D1246" s="3" t="s">
        <v>987</v>
      </c>
      <c r="E1246" s="236"/>
      <c r="F1246" s="4">
        <v>37220</v>
      </c>
      <c r="G1246" s="4">
        <f t="shared" si="190"/>
        <v>2605.4</v>
      </c>
      <c r="H1246" s="46">
        <f t="shared" si="191"/>
        <v>39825.4</v>
      </c>
    </row>
    <row r="1247" spans="1:8" s="1" customFormat="1" x14ac:dyDescent="0.3">
      <c r="A1247" s="3" t="s">
        <v>3678</v>
      </c>
      <c r="B1247" s="3"/>
      <c r="C1247" s="3" t="s">
        <v>3682</v>
      </c>
      <c r="D1247" s="3" t="s">
        <v>693</v>
      </c>
      <c r="E1247" s="4">
        <v>35402.9</v>
      </c>
      <c r="F1247" s="4">
        <f t="shared" ref="F1247:F1252" si="192">(E1247+12)/1.06</f>
        <v>33410.283018867922</v>
      </c>
      <c r="G1247" s="4">
        <f t="shared" si="190"/>
        <v>2338.7198113207546</v>
      </c>
      <c r="H1247" s="46">
        <f t="shared" si="191"/>
        <v>35749.002830188678</v>
      </c>
    </row>
    <row r="1248" spans="1:8" s="1" customFormat="1" x14ac:dyDescent="0.3">
      <c r="A1248" s="3" t="s">
        <v>3678</v>
      </c>
      <c r="B1248" s="3"/>
      <c r="C1248" s="3" t="s">
        <v>3679</v>
      </c>
      <c r="D1248" s="3" t="s">
        <v>1423</v>
      </c>
      <c r="E1248" s="4">
        <v>20742.8</v>
      </c>
      <c r="F1248" s="4">
        <f t="shared" si="192"/>
        <v>19580</v>
      </c>
      <c r="G1248" s="4">
        <f t="shared" si="190"/>
        <v>1370.6000000000001</v>
      </c>
      <c r="H1248" s="46">
        <f t="shared" si="191"/>
        <v>20950.599999999999</v>
      </c>
    </row>
    <row r="1249" spans="1:10" x14ac:dyDescent="0.3">
      <c r="A1249" s="3" t="s">
        <v>3687</v>
      </c>
      <c r="C1249" s="3" t="s">
        <v>3700</v>
      </c>
      <c r="D1249" s="3" t="s">
        <v>160</v>
      </c>
      <c r="E1249" s="4">
        <v>17883.45</v>
      </c>
      <c r="F1249" s="4">
        <f t="shared" si="192"/>
        <v>16882.5</v>
      </c>
      <c r="G1249" s="4">
        <f t="shared" si="190"/>
        <v>1181.7750000000001</v>
      </c>
      <c r="H1249" s="46">
        <f t="shared" si="191"/>
        <v>18064.275000000001</v>
      </c>
    </row>
    <row r="1250" spans="1:10" x14ac:dyDescent="0.3">
      <c r="A1250" s="3" t="s">
        <v>3690</v>
      </c>
      <c r="C1250" s="3" t="s">
        <v>3693</v>
      </c>
      <c r="D1250" s="3" t="s">
        <v>178</v>
      </c>
      <c r="E1250" s="4">
        <v>7879.7</v>
      </c>
      <c r="F1250" s="4">
        <f t="shared" si="192"/>
        <v>7444.9999999999991</v>
      </c>
      <c r="G1250" s="4">
        <f t="shared" si="190"/>
        <v>521.15</v>
      </c>
      <c r="H1250" s="46">
        <f t="shared" si="191"/>
        <v>7966.1499999999987</v>
      </c>
    </row>
    <row r="1251" spans="1:10" x14ac:dyDescent="0.3">
      <c r="A1251" s="3" t="s">
        <v>3690</v>
      </c>
      <c r="C1251" s="3" t="s">
        <v>3692</v>
      </c>
      <c r="D1251" s="3" t="s">
        <v>2008</v>
      </c>
      <c r="E1251" s="4">
        <v>8632.2999999999993</v>
      </c>
      <c r="F1251" s="4">
        <f t="shared" si="192"/>
        <v>8154.9999999999991</v>
      </c>
      <c r="G1251" s="4">
        <f t="shared" si="190"/>
        <v>570.85</v>
      </c>
      <c r="H1251" s="46">
        <f t="shared" si="191"/>
        <v>8725.8499999999985</v>
      </c>
    </row>
    <row r="1252" spans="1:10" x14ac:dyDescent="0.3">
      <c r="A1252" s="3" t="s">
        <v>3690</v>
      </c>
      <c r="C1252" s="3" t="s">
        <v>3691</v>
      </c>
      <c r="D1252" s="3" t="s">
        <v>325</v>
      </c>
      <c r="E1252" s="4">
        <v>21728.6</v>
      </c>
      <c r="F1252" s="4">
        <f t="shared" si="192"/>
        <v>20509.999999999996</v>
      </c>
      <c r="G1252" s="4">
        <f t="shared" si="190"/>
        <v>1435.6999999999998</v>
      </c>
      <c r="H1252" s="46">
        <f t="shared" si="191"/>
        <v>21945.699999999997</v>
      </c>
    </row>
    <row r="1253" spans="1:10" x14ac:dyDescent="0.3">
      <c r="A1253" s="237" t="s">
        <v>3694</v>
      </c>
      <c r="C1253" s="3" t="s">
        <v>3695</v>
      </c>
      <c r="D1253" s="3" t="s">
        <v>2764</v>
      </c>
      <c r="E1253" s="235">
        <v>54552.11</v>
      </c>
      <c r="F1253" s="4">
        <v>16972.04</v>
      </c>
      <c r="G1253" s="4">
        <f t="shared" si="190"/>
        <v>1188.0428000000002</v>
      </c>
      <c r="H1253" s="46">
        <f t="shared" si="191"/>
        <v>18160.0828</v>
      </c>
    </row>
    <row r="1254" spans="1:10" x14ac:dyDescent="0.3">
      <c r="A1254" s="239"/>
      <c r="C1254" s="3" t="s">
        <v>3696</v>
      </c>
      <c r="D1254" s="3" t="s">
        <v>610</v>
      </c>
      <c r="E1254" s="240"/>
      <c r="F1254" s="4">
        <v>25335.32</v>
      </c>
      <c r="G1254" s="4">
        <f t="shared" si="190"/>
        <v>1773.4724000000001</v>
      </c>
      <c r="H1254" s="46">
        <f t="shared" si="191"/>
        <v>27108.792399999998</v>
      </c>
    </row>
    <row r="1255" spans="1:10" x14ac:dyDescent="0.3">
      <c r="A1255" s="238"/>
      <c r="C1255" s="3" t="s">
        <v>3697</v>
      </c>
      <c r="D1255" s="3" t="s">
        <v>675</v>
      </c>
      <c r="E1255" s="236"/>
      <c r="F1255" s="4">
        <v>9168.2199999999993</v>
      </c>
      <c r="G1255" s="4">
        <f t="shared" si="190"/>
        <v>641.77539999999999</v>
      </c>
      <c r="H1255" s="46">
        <f t="shared" si="191"/>
        <v>9809.9953999999998</v>
      </c>
    </row>
    <row r="1256" spans="1:10" x14ac:dyDescent="0.3">
      <c r="A1256" s="3" t="s">
        <v>3694</v>
      </c>
      <c r="C1256" s="3" t="s">
        <v>3698</v>
      </c>
      <c r="D1256" s="3" t="s">
        <v>862</v>
      </c>
      <c r="E1256" s="4">
        <v>11483.7</v>
      </c>
      <c r="F1256" s="4">
        <f t="shared" ref="F1256:F1297" si="193">(E1256+12)/1.06</f>
        <v>10845</v>
      </c>
      <c r="G1256" s="4">
        <f t="shared" si="190"/>
        <v>759.15000000000009</v>
      </c>
      <c r="H1256" s="46">
        <f t="shared" si="191"/>
        <v>11604.15</v>
      </c>
    </row>
    <row r="1257" spans="1:10" x14ac:dyDescent="0.3">
      <c r="A1257" s="3" t="s">
        <v>3702</v>
      </c>
      <c r="C1257" s="3" t="s">
        <v>3703</v>
      </c>
      <c r="D1257" s="3" t="s">
        <v>3704</v>
      </c>
      <c r="E1257" s="4">
        <v>814.8</v>
      </c>
      <c r="F1257" s="4">
        <f t="shared" si="193"/>
        <v>779.99999999999989</v>
      </c>
      <c r="G1257" s="4">
        <f t="shared" si="190"/>
        <v>54.599999999999994</v>
      </c>
      <c r="H1257" s="46">
        <f t="shared" si="191"/>
        <v>834.59999999999991</v>
      </c>
    </row>
    <row r="1258" spans="1:10" x14ac:dyDescent="0.3">
      <c r="A1258" s="3" t="s">
        <v>3702</v>
      </c>
      <c r="C1258" s="3" t="s">
        <v>3705</v>
      </c>
      <c r="D1258" s="3" t="s">
        <v>2396</v>
      </c>
      <c r="E1258" s="4">
        <v>15442.21</v>
      </c>
      <c r="F1258" s="4">
        <f t="shared" si="193"/>
        <v>14579.443396226414</v>
      </c>
      <c r="G1258" s="4">
        <f t="shared" si="190"/>
        <v>1020.561037735849</v>
      </c>
      <c r="H1258" s="46">
        <f t="shared" si="191"/>
        <v>15600.004433962264</v>
      </c>
    </row>
    <row r="1259" spans="1:10" x14ac:dyDescent="0.3">
      <c r="A1259" s="3" t="s">
        <v>3706</v>
      </c>
      <c r="C1259" s="3" t="s">
        <v>3709</v>
      </c>
      <c r="D1259" s="3" t="s">
        <v>3704</v>
      </c>
      <c r="E1259" s="4">
        <v>21782.400000000001</v>
      </c>
      <c r="F1259" s="4">
        <f t="shared" si="193"/>
        <v>20560.754716981133</v>
      </c>
      <c r="G1259" s="4">
        <f t="shared" si="190"/>
        <v>1439.2528301886794</v>
      </c>
      <c r="H1259" s="46">
        <f t="shared" si="191"/>
        <v>22000.007547169811</v>
      </c>
    </row>
    <row r="1260" spans="1:10" x14ac:dyDescent="0.3">
      <c r="A1260" s="3" t="s">
        <v>3706</v>
      </c>
      <c r="C1260" s="3" t="s">
        <v>3710</v>
      </c>
      <c r="D1260" s="3" t="s">
        <v>666</v>
      </c>
      <c r="E1260" s="4">
        <v>13937.6</v>
      </c>
      <c r="F1260" s="4">
        <f t="shared" si="193"/>
        <v>13160</v>
      </c>
      <c r="G1260" s="4">
        <f t="shared" si="190"/>
        <v>921.2</v>
      </c>
      <c r="H1260" s="46">
        <f t="shared" si="191"/>
        <v>14081.2</v>
      </c>
    </row>
    <row r="1261" spans="1:10" x14ac:dyDescent="0.3">
      <c r="A1261" s="3" t="s">
        <v>3706</v>
      </c>
      <c r="C1261" s="3" t="s">
        <v>3711</v>
      </c>
      <c r="D1261" s="3" t="s">
        <v>218</v>
      </c>
      <c r="E1261" s="4">
        <v>16789</v>
      </c>
      <c r="F1261" s="4">
        <f t="shared" si="193"/>
        <v>15850</v>
      </c>
      <c r="G1261" s="4">
        <f t="shared" si="190"/>
        <v>1109.5</v>
      </c>
      <c r="H1261" s="46">
        <f t="shared" si="191"/>
        <v>16959.5</v>
      </c>
    </row>
    <row r="1262" spans="1:10" x14ac:dyDescent="0.3">
      <c r="A1262" s="3" t="s">
        <v>3712</v>
      </c>
      <c r="E1262" s="4">
        <v>9709.6299999999992</v>
      </c>
      <c r="F1262" s="4">
        <f t="shared" si="193"/>
        <v>9171.3490566037726</v>
      </c>
      <c r="G1262" s="4">
        <f t="shared" ref="G1262:G1293" si="194">F1262*7%</f>
        <v>641.99443396226411</v>
      </c>
      <c r="H1262" s="46">
        <f t="shared" ref="H1262:H1293" si="195">F1262+G1262</f>
        <v>9813.3434905660361</v>
      </c>
    </row>
    <row r="1263" spans="1:10" x14ac:dyDescent="0.3">
      <c r="A1263" s="3" t="s">
        <v>3712</v>
      </c>
      <c r="C1263" s="3" t="s">
        <v>3716</v>
      </c>
      <c r="D1263" s="3" t="s">
        <v>1043</v>
      </c>
      <c r="E1263" s="4">
        <v>11722.2</v>
      </c>
      <c r="F1263" s="4">
        <f t="shared" si="193"/>
        <v>11070</v>
      </c>
      <c r="G1263" s="4">
        <f t="shared" si="194"/>
        <v>774.90000000000009</v>
      </c>
      <c r="H1263" s="46">
        <f t="shared" si="195"/>
        <v>11844.9</v>
      </c>
    </row>
    <row r="1264" spans="1:10" x14ac:dyDescent="0.3">
      <c r="A1264" s="3" t="s">
        <v>3717</v>
      </c>
      <c r="C1264" s="237" t="s">
        <v>3719</v>
      </c>
      <c r="D1264" s="241" t="s">
        <v>3720</v>
      </c>
      <c r="E1264" s="4">
        <v>99176.93</v>
      </c>
      <c r="F1264" s="4">
        <f t="shared" si="193"/>
        <v>93574.462264150934</v>
      </c>
      <c r="G1264" s="4">
        <f t="shared" si="194"/>
        <v>6550.2123584905657</v>
      </c>
      <c r="H1264" s="46">
        <f t="shared" si="195"/>
        <v>100124.6746226415</v>
      </c>
      <c r="J1264" s="237" t="s">
        <v>3721</v>
      </c>
    </row>
    <row r="1265" spans="1:10" x14ac:dyDescent="0.3">
      <c r="A1265" s="3" t="s">
        <v>3717</v>
      </c>
      <c r="C1265" s="239"/>
      <c r="D1265" s="242"/>
      <c r="E1265" s="4">
        <v>52468.9</v>
      </c>
      <c r="F1265" s="4">
        <f t="shared" si="193"/>
        <v>49510.283018867922</v>
      </c>
      <c r="G1265" s="4">
        <f t="shared" si="194"/>
        <v>3465.7198113207551</v>
      </c>
      <c r="H1265" s="46">
        <f t="shared" si="195"/>
        <v>52976.002830188678</v>
      </c>
      <c r="J1265" s="239"/>
    </row>
    <row r="1266" spans="1:10" x14ac:dyDescent="0.3">
      <c r="A1266" s="3" t="s">
        <v>3718</v>
      </c>
      <c r="C1266" s="238"/>
      <c r="D1266" s="243"/>
      <c r="E1266" s="4">
        <v>43180.52</v>
      </c>
      <c r="F1266" s="4">
        <f t="shared" si="193"/>
        <v>40747.660377358487</v>
      </c>
      <c r="G1266" s="4">
        <f t="shared" si="194"/>
        <v>2852.3362264150942</v>
      </c>
      <c r="H1266" s="46">
        <f t="shared" si="195"/>
        <v>43599.996603773579</v>
      </c>
      <c r="J1266" s="238"/>
    </row>
    <row r="1267" spans="1:10" x14ac:dyDescent="0.3">
      <c r="A1267" s="3" t="s">
        <v>3722</v>
      </c>
      <c r="C1267" s="3" t="s">
        <v>3732</v>
      </c>
      <c r="D1267" s="3" t="s">
        <v>1788</v>
      </c>
      <c r="E1267" s="4">
        <v>19659.060000000001</v>
      </c>
      <c r="F1267" s="4">
        <f t="shared" si="193"/>
        <v>18557.603773584906</v>
      </c>
      <c r="G1267" s="4">
        <f t="shared" si="194"/>
        <v>1299.0322641509435</v>
      </c>
      <c r="H1267" s="46">
        <f t="shared" si="195"/>
        <v>19856.636037735851</v>
      </c>
    </row>
    <row r="1268" spans="1:10" x14ac:dyDescent="0.3">
      <c r="A1268" s="3" t="s">
        <v>3737</v>
      </c>
      <c r="E1268" s="4">
        <v>14286.74</v>
      </c>
      <c r="F1268" s="4">
        <f t="shared" si="193"/>
        <v>13489.377358490565</v>
      </c>
      <c r="G1268" s="4">
        <f t="shared" si="194"/>
        <v>944.25641509433967</v>
      </c>
      <c r="H1268" s="46">
        <f t="shared" si="195"/>
        <v>14433.633773584905</v>
      </c>
    </row>
    <row r="1269" spans="1:10" x14ac:dyDescent="0.3">
      <c r="A1269" s="3" t="s">
        <v>3742</v>
      </c>
      <c r="E1269" s="4">
        <v>52339.24</v>
      </c>
      <c r="F1269" s="4">
        <f t="shared" si="193"/>
        <v>49387.962264150941</v>
      </c>
      <c r="G1269" s="4">
        <f t="shared" si="194"/>
        <v>3457.1573584905664</v>
      </c>
      <c r="H1269" s="46">
        <f t="shared" si="195"/>
        <v>52845.119622641505</v>
      </c>
    </row>
    <row r="1270" spans="1:10" x14ac:dyDescent="0.3">
      <c r="A1270" s="3" t="s">
        <v>3743</v>
      </c>
      <c r="E1270" s="4">
        <v>11006.7</v>
      </c>
      <c r="F1270" s="4">
        <f t="shared" si="193"/>
        <v>10395</v>
      </c>
      <c r="G1270" s="4">
        <f t="shared" si="194"/>
        <v>727.65000000000009</v>
      </c>
      <c r="H1270" s="46">
        <f t="shared" si="195"/>
        <v>11122.65</v>
      </c>
    </row>
    <row r="1271" spans="1:10" x14ac:dyDescent="0.3">
      <c r="A1271" s="3" t="s">
        <v>3744</v>
      </c>
      <c r="E1271" s="4">
        <v>2659.74</v>
      </c>
      <c r="F1271" s="4">
        <f t="shared" si="193"/>
        <v>2520.5094339622638</v>
      </c>
      <c r="G1271" s="4">
        <f t="shared" si="194"/>
        <v>176.43566037735849</v>
      </c>
      <c r="H1271" s="46">
        <f t="shared" si="195"/>
        <v>2696.9450943396223</v>
      </c>
    </row>
    <row r="1272" spans="1:10" x14ac:dyDescent="0.3">
      <c r="A1272" s="3" t="s">
        <v>3745</v>
      </c>
      <c r="E1272" s="4">
        <v>24368.67</v>
      </c>
      <c r="F1272" s="4">
        <f t="shared" si="193"/>
        <v>23000.632075471694</v>
      </c>
      <c r="G1272" s="4">
        <f t="shared" si="194"/>
        <v>1610.0442452830187</v>
      </c>
      <c r="H1272" s="46">
        <f t="shared" si="195"/>
        <v>24610.676320754712</v>
      </c>
    </row>
    <row r="1273" spans="1:10" x14ac:dyDescent="0.3">
      <c r="A1273" s="3" t="s">
        <v>3751</v>
      </c>
      <c r="D1273" s="106" t="s">
        <v>2895</v>
      </c>
      <c r="E1273" s="4">
        <v>24864.31</v>
      </c>
      <c r="F1273" s="4">
        <f t="shared" si="193"/>
        <v>23468.216981132075</v>
      </c>
      <c r="G1273" s="4">
        <f t="shared" si="194"/>
        <v>1642.7751886792453</v>
      </c>
      <c r="H1273" s="46">
        <f t="shared" si="195"/>
        <v>25110.992169811321</v>
      </c>
      <c r="J1273" s="9" t="s">
        <v>3823</v>
      </c>
    </row>
    <row r="1274" spans="1:10" x14ac:dyDescent="0.3">
      <c r="A1274" s="3" t="s">
        <v>3751</v>
      </c>
      <c r="C1274" s="3" t="s">
        <v>3752</v>
      </c>
      <c r="D1274" s="3" t="s">
        <v>3429</v>
      </c>
      <c r="E1274" s="4">
        <v>25745.03</v>
      </c>
      <c r="F1274" s="4">
        <f t="shared" si="193"/>
        <v>24299.084905660377</v>
      </c>
      <c r="G1274" s="4">
        <f t="shared" si="194"/>
        <v>1700.9359433962265</v>
      </c>
      <c r="H1274" s="46">
        <f t="shared" si="195"/>
        <v>26000.020849056604</v>
      </c>
    </row>
    <row r="1275" spans="1:10" x14ac:dyDescent="0.3">
      <c r="A1275" s="3" t="s">
        <v>3764</v>
      </c>
      <c r="E1275" s="4">
        <v>2095.1999999999998</v>
      </c>
      <c r="F1275" s="4">
        <f t="shared" si="193"/>
        <v>1987.9245283018865</v>
      </c>
      <c r="G1275" s="4">
        <f t="shared" si="194"/>
        <v>139.15471698113208</v>
      </c>
      <c r="H1275" s="46">
        <f t="shared" si="195"/>
        <v>2127.0792452830187</v>
      </c>
    </row>
    <row r="1276" spans="1:10" x14ac:dyDescent="0.3">
      <c r="A1276" s="3" t="s">
        <v>3759</v>
      </c>
      <c r="C1276" s="3" t="s">
        <v>3762</v>
      </c>
      <c r="D1276" s="3" t="s">
        <v>2793</v>
      </c>
      <c r="E1276" s="4">
        <v>22450.46</v>
      </c>
      <c r="F1276" s="4">
        <f t="shared" si="193"/>
        <v>21190.999999999996</v>
      </c>
      <c r="G1276" s="4">
        <f t="shared" si="194"/>
        <v>1483.37</v>
      </c>
      <c r="H1276" s="46">
        <f t="shared" si="195"/>
        <v>22674.369999999995</v>
      </c>
    </row>
    <row r="1277" spans="1:10" x14ac:dyDescent="0.3">
      <c r="A1277" s="3" t="s">
        <v>3759</v>
      </c>
      <c r="C1277" s="3" t="s">
        <v>3760</v>
      </c>
      <c r="D1277" s="3" t="s">
        <v>3761</v>
      </c>
      <c r="E1277" s="4">
        <v>46135.1</v>
      </c>
      <c r="F1277" s="4">
        <f t="shared" si="193"/>
        <v>43535</v>
      </c>
      <c r="G1277" s="4">
        <f t="shared" si="194"/>
        <v>3047.4500000000003</v>
      </c>
      <c r="H1277" s="46">
        <f t="shared" si="195"/>
        <v>46582.45</v>
      </c>
    </row>
    <row r="1278" spans="1:10" x14ac:dyDescent="0.3">
      <c r="A1278" s="3" t="s">
        <v>3765</v>
      </c>
      <c r="E1278" s="108">
        <v>302</v>
      </c>
      <c r="F1278" s="4">
        <f t="shared" si="193"/>
        <v>296.22641509433959</v>
      </c>
      <c r="G1278" s="4">
        <f t="shared" si="194"/>
        <v>20.735849056603772</v>
      </c>
      <c r="H1278" s="46">
        <f t="shared" si="195"/>
        <v>316.96226415094338</v>
      </c>
    </row>
    <row r="1279" spans="1:10" x14ac:dyDescent="0.3">
      <c r="A1279" s="3" t="s">
        <v>3765</v>
      </c>
      <c r="C1279" s="3" t="s">
        <v>3767</v>
      </c>
      <c r="D1279" s="3" t="s">
        <v>2300</v>
      </c>
      <c r="E1279" s="4">
        <v>13064.64</v>
      </c>
      <c r="F1279" s="4">
        <f t="shared" si="193"/>
        <v>12336.452830188678</v>
      </c>
      <c r="G1279" s="4">
        <f t="shared" si="194"/>
        <v>863.55169811320752</v>
      </c>
      <c r="H1279" s="46">
        <f t="shared" si="195"/>
        <v>13200.004528301886</v>
      </c>
    </row>
    <row r="1280" spans="1:10" x14ac:dyDescent="0.3">
      <c r="A1280" s="3" t="s">
        <v>3776</v>
      </c>
      <c r="C1280" s="3" t="s">
        <v>3771</v>
      </c>
      <c r="D1280" s="3" t="s">
        <v>3772</v>
      </c>
      <c r="E1280" s="4">
        <v>3411.8</v>
      </c>
      <c r="F1280" s="4">
        <f t="shared" si="193"/>
        <v>3230</v>
      </c>
      <c r="G1280" s="4">
        <f t="shared" si="194"/>
        <v>226.10000000000002</v>
      </c>
      <c r="H1280" s="46">
        <f t="shared" si="195"/>
        <v>3456.1</v>
      </c>
    </row>
    <row r="1281" spans="1:8" s="1" customFormat="1" x14ac:dyDescent="0.3">
      <c r="A1281" s="3" t="s">
        <v>3776</v>
      </c>
      <c r="B1281" s="3"/>
      <c r="C1281" s="3" t="s">
        <v>3773</v>
      </c>
      <c r="D1281" s="3" t="s">
        <v>3774</v>
      </c>
      <c r="E1281" s="4">
        <v>4450.6000000000004</v>
      </c>
      <c r="F1281" s="4">
        <f t="shared" si="193"/>
        <v>4210</v>
      </c>
      <c r="G1281" s="4">
        <f t="shared" si="194"/>
        <v>294.70000000000005</v>
      </c>
      <c r="H1281" s="46">
        <f t="shared" si="195"/>
        <v>4504.7</v>
      </c>
    </row>
    <row r="1282" spans="1:8" s="1" customFormat="1" x14ac:dyDescent="0.3">
      <c r="A1282" s="3" t="s">
        <v>3776</v>
      </c>
      <c r="B1282" s="3"/>
      <c r="C1282" s="3" t="s">
        <v>3770</v>
      </c>
      <c r="D1282" s="3" t="s">
        <v>160</v>
      </c>
      <c r="E1282" s="4">
        <v>15411</v>
      </c>
      <c r="F1282" s="4">
        <f t="shared" si="193"/>
        <v>14550</v>
      </c>
      <c r="G1282" s="4">
        <f t="shared" si="194"/>
        <v>1018.5000000000001</v>
      </c>
      <c r="H1282" s="46">
        <f t="shared" si="195"/>
        <v>15568.5</v>
      </c>
    </row>
    <row r="1283" spans="1:8" s="1" customFormat="1" x14ac:dyDescent="0.3">
      <c r="A1283" s="3" t="s">
        <v>3776</v>
      </c>
      <c r="B1283" s="3"/>
      <c r="C1283" s="3" t="s">
        <v>3768</v>
      </c>
      <c r="D1283" s="3" t="s">
        <v>3769</v>
      </c>
      <c r="E1283" s="4">
        <v>32909.72</v>
      </c>
      <c r="F1283" s="4">
        <f t="shared" si="193"/>
        <v>31058.226415094337</v>
      </c>
      <c r="G1283" s="4">
        <f t="shared" si="194"/>
        <v>2174.0758490566036</v>
      </c>
      <c r="H1283" s="46">
        <f t="shared" si="195"/>
        <v>33232.302264150938</v>
      </c>
    </row>
    <row r="1284" spans="1:8" s="1" customFormat="1" x14ac:dyDescent="0.3">
      <c r="A1284" s="3" t="s">
        <v>3777</v>
      </c>
      <c r="B1284" s="3"/>
      <c r="C1284" s="3" t="s">
        <v>3788</v>
      </c>
      <c r="D1284" s="3" t="s">
        <v>3311</v>
      </c>
      <c r="E1284" s="4">
        <v>5466.32</v>
      </c>
      <c r="F1284" s="4">
        <f t="shared" si="193"/>
        <v>5168.2264150943392</v>
      </c>
      <c r="G1284" s="4">
        <f t="shared" si="194"/>
        <v>361.77584905660376</v>
      </c>
      <c r="H1284" s="46">
        <f t="shared" si="195"/>
        <v>5530.0022641509431</v>
      </c>
    </row>
    <row r="1285" spans="1:8" s="1" customFormat="1" x14ac:dyDescent="0.3">
      <c r="A1285" s="3" t="s">
        <v>3778</v>
      </c>
      <c r="B1285" s="3"/>
      <c r="C1285" s="3"/>
      <c r="D1285" s="3" t="s">
        <v>2895</v>
      </c>
      <c r="E1285" s="4">
        <v>12405.6</v>
      </c>
      <c r="F1285" s="4">
        <f t="shared" si="193"/>
        <v>11714.716981132075</v>
      </c>
      <c r="G1285" s="4">
        <f t="shared" si="194"/>
        <v>820.03018867924527</v>
      </c>
      <c r="H1285" s="46">
        <f t="shared" si="195"/>
        <v>12534.74716981132</v>
      </c>
    </row>
    <row r="1286" spans="1:8" s="1" customFormat="1" x14ac:dyDescent="0.3">
      <c r="A1286" s="3" t="s">
        <v>3778</v>
      </c>
      <c r="B1286" s="3"/>
      <c r="C1286" s="3"/>
      <c r="D1286" s="3"/>
      <c r="E1286" s="108">
        <v>36606.92</v>
      </c>
      <c r="F1286" s="4">
        <f t="shared" si="193"/>
        <v>34546.15094339622</v>
      </c>
      <c r="G1286" s="4">
        <f t="shared" si="194"/>
        <v>2418.2305660377356</v>
      </c>
      <c r="H1286" s="46">
        <f t="shared" si="195"/>
        <v>36964.381509433959</v>
      </c>
    </row>
    <row r="1287" spans="1:8" s="1" customFormat="1" x14ac:dyDescent="0.3">
      <c r="A1287" s="3" t="s">
        <v>3779</v>
      </c>
      <c r="B1287" s="3"/>
      <c r="C1287" s="3" t="s">
        <v>3792</v>
      </c>
      <c r="D1287" s="3" t="s">
        <v>2100</v>
      </c>
      <c r="E1287" s="4">
        <v>7657.1</v>
      </c>
      <c r="F1287" s="4">
        <f t="shared" si="193"/>
        <v>7235</v>
      </c>
      <c r="G1287" s="4">
        <f t="shared" si="194"/>
        <v>506.45000000000005</v>
      </c>
      <c r="H1287" s="46">
        <f t="shared" si="195"/>
        <v>7741.45</v>
      </c>
    </row>
    <row r="1288" spans="1:8" s="1" customFormat="1" x14ac:dyDescent="0.3">
      <c r="A1288" s="3" t="s">
        <v>3779</v>
      </c>
      <c r="B1288" s="3"/>
      <c r="C1288" s="3" t="s">
        <v>3793</v>
      </c>
      <c r="D1288" s="3" t="s">
        <v>1144</v>
      </c>
      <c r="E1288" s="4">
        <v>21771</v>
      </c>
      <c r="F1288" s="4">
        <f t="shared" si="193"/>
        <v>20550</v>
      </c>
      <c r="G1288" s="4">
        <f t="shared" si="194"/>
        <v>1438.5000000000002</v>
      </c>
      <c r="H1288" s="46">
        <f t="shared" si="195"/>
        <v>21988.5</v>
      </c>
    </row>
    <row r="1289" spans="1:8" s="1" customFormat="1" x14ac:dyDescent="0.3">
      <c r="A1289" s="3" t="s">
        <v>3780</v>
      </c>
      <c r="B1289" s="3"/>
      <c r="C1289" s="3"/>
      <c r="D1289" s="3"/>
      <c r="E1289" s="108">
        <v>7950.12</v>
      </c>
      <c r="F1289" s="4">
        <f t="shared" si="193"/>
        <v>7511.4339622641501</v>
      </c>
      <c r="G1289" s="4">
        <f t="shared" si="194"/>
        <v>525.80037735849055</v>
      </c>
      <c r="H1289" s="46">
        <f t="shared" si="195"/>
        <v>8037.2343396226406</v>
      </c>
    </row>
    <row r="1290" spans="1:8" s="1" customFormat="1" x14ac:dyDescent="0.3">
      <c r="A1290" s="3" t="s">
        <v>3780</v>
      </c>
      <c r="B1290" s="3"/>
      <c r="C1290" s="3" t="s">
        <v>3791</v>
      </c>
      <c r="D1290" s="3" t="s">
        <v>2793</v>
      </c>
      <c r="E1290" s="4">
        <v>17334.37</v>
      </c>
      <c r="F1290" s="4">
        <f t="shared" si="193"/>
        <v>16364.499999999998</v>
      </c>
      <c r="G1290" s="4">
        <f t="shared" si="194"/>
        <v>1145.5149999999999</v>
      </c>
      <c r="H1290" s="46">
        <f t="shared" si="195"/>
        <v>17510.014999999999</v>
      </c>
    </row>
    <row r="1291" spans="1:8" s="1" customFormat="1" x14ac:dyDescent="0.3">
      <c r="A1291" s="3" t="s">
        <v>3780</v>
      </c>
      <c r="B1291" s="3"/>
      <c r="C1291" s="3" t="s">
        <v>3789</v>
      </c>
      <c r="D1291" s="3" t="s">
        <v>3761</v>
      </c>
      <c r="E1291" s="4">
        <v>20821.45</v>
      </c>
      <c r="F1291" s="4">
        <f t="shared" si="193"/>
        <v>19654.198113207545</v>
      </c>
      <c r="G1291" s="4">
        <f t="shared" si="194"/>
        <v>1375.7938679245283</v>
      </c>
      <c r="H1291" s="46">
        <f t="shared" si="195"/>
        <v>21029.991981132072</v>
      </c>
    </row>
    <row r="1292" spans="1:8" s="1" customFormat="1" x14ac:dyDescent="0.3">
      <c r="A1292" s="3" t="s">
        <v>3781</v>
      </c>
      <c r="B1292" s="3"/>
      <c r="C1292" s="3" t="s">
        <v>3790</v>
      </c>
      <c r="D1292" s="3" t="s">
        <v>340</v>
      </c>
      <c r="E1292" s="4">
        <v>5319.8</v>
      </c>
      <c r="F1292" s="4">
        <f t="shared" si="193"/>
        <v>5030</v>
      </c>
      <c r="G1292" s="4">
        <f t="shared" si="194"/>
        <v>352.1</v>
      </c>
      <c r="H1292" s="46">
        <f t="shared" si="195"/>
        <v>5382.1</v>
      </c>
    </row>
    <row r="1293" spans="1:8" s="1" customFormat="1" x14ac:dyDescent="0.3">
      <c r="A1293" s="3" t="s">
        <v>3782</v>
      </c>
      <c r="B1293" s="3"/>
      <c r="C1293" s="3" t="s">
        <v>3794</v>
      </c>
      <c r="D1293" s="3" t="s">
        <v>1350</v>
      </c>
      <c r="E1293" s="4">
        <v>11043.7</v>
      </c>
      <c r="F1293" s="4">
        <f t="shared" si="193"/>
        <v>10429.905660377359</v>
      </c>
      <c r="G1293" s="4">
        <f t="shared" si="194"/>
        <v>730.09339622641517</v>
      </c>
      <c r="H1293" s="46">
        <f t="shared" si="195"/>
        <v>11159.999056603774</v>
      </c>
    </row>
    <row r="1294" spans="1:8" s="1" customFormat="1" x14ac:dyDescent="0.3">
      <c r="A1294" s="3" t="s">
        <v>3782</v>
      </c>
      <c r="B1294" s="3"/>
      <c r="C1294" s="3" t="s">
        <v>3795</v>
      </c>
      <c r="D1294" s="3" t="s">
        <v>2675</v>
      </c>
      <c r="E1294" s="4">
        <v>47118.42</v>
      </c>
      <c r="F1294" s="4">
        <f t="shared" si="193"/>
        <v>44462.660377358487</v>
      </c>
      <c r="G1294" s="4">
        <f t="shared" ref="G1294:G1325" si="196">F1294*7%</f>
        <v>3112.3862264150944</v>
      </c>
      <c r="H1294" s="46">
        <f t="shared" ref="H1294:H1325" si="197">F1294+G1294</f>
        <v>47575.046603773582</v>
      </c>
    </row>
    <row r="1295" spans="1:8" s="1" customFormat="1" x14ac:dyDescent="0.3">
      <c r="A1295" s="3" t="s">
        <v>3775</v>
      </c>
      <c r="B1295" s="3"/>
      <c r="C1295" s="3"/>
      <c r="D1295" s="3"/>
      <c r="E1295" s="108">
        <v>31452.240000000002</v>
      </c>
      <c r="F1295" s="4">
        <f t="shared" si="193"/>
        <v>29683.245283018867</v>
      </c>
      <c r="G1295" s="4">
        <f t="shared" si="196"/>
        <v>2077.8271698113208</v>
      </c>
      <c r="H1295" s="46">
        <f t="shared" si="197"/>
        <v>31761.072452830187</v>
      </c>
    </row>
    <row r="1296" spans="1:8" s="1" customFormat="1" x14ac:dyDescent="0.3">
      <c r="A1296" s="3" t="s">
        <v>3787</v>
      </c>
      <c r="B1296" s="3"/>
      <c r="C1296" s="3" t="s">
        <v>3797</v>
      </c>
      <c r="D1296" s="3" t="s">
        <v>3798</v>
      </c>
      <c r="E1296" s="4">
        <v>47725.1</v>
      </c>
      <c r="F1296" s="4">
        <f t="shared" si="193"/>
        <v>45035</v>
      </c>
      <c r="G1296" s="4">
        <f t="shared" si="196"/>
        <v>3152.4500000000003</v>
      </c>
      <c r="H1296" s="46">
        <f t="shared" si="197"/>
        <v>48187.45</v>
      </c>
    </row>
    <row r="1297" spans="1:8" s="1" customFormat="1" x14ac:dyDescent="0.3">
      <c r="A1297" s="3" t="s">
        <v>3800</v>
      </c>
      <c r="B1297" s="3"/>
      <c r="C1297" s="3" t="s">
        <v>3818</v>
      </c>
      <c r="D1297" s="3" t="s">
        <v>3819</v>
      </c>
      <c r="E1297" s="4">
        <v>5466.32</v>
      </c>
      <c r="F1297" s="4">
        <f t="shared" si="193"/>
        <v>5168.2264150943392</v>
      </c>
      <c r="G1297" s="4">
        <f t="shared" si="196"/>
        <v>361.77584905660376</v>
      </c>
      <c r="H1297" s="46">
        <f t="shared" si="197"/>
        <v>5530.0022641509431</v>
      </c>
    </row>
    <row r="1298" spans="1:8" s="1" customFormat="1" x14ac:dyDescent="0.3">
      <c r="A1298" s="237" t="s">
        <v>3801</v>
      </c>
      <c r="B1298" s="3"/>
      <c r="C1298" s="3" t="s">
        <v>3810</v>
      </c>
      <c r="D1298" s="3" t="s">
        <v>474</v>
      </c>
      <c r="E1298" s="235">
        <v>23701.24</v>
      </c>
      <c r="F1298" s="4">
        <v>14720.98</v>
      </c>
      <c r="G1298" s="4">
        <f t="shared" si="196"/>
        <v>1030.4686000000002</v>
      </c>
      <c r="H1298" s="46">
        <f t="shared" si="197"/>
        <v>15751.4486</v>
      </c>
    </row>
    <row r="1299" spans="1:8" s="1" customFormat="1" x14ac:dyDescent="0.3">
      <c r="A1299" s="238"/>
      <c r="B1299" s="3"/>
      <c r="C1299" s="3" t="s">
        <v>3811</v>
      </c>
      <c r="D1299" s="3" t="s">
        <v>541</v>
      </c>
      <c r="E1299" s="236"/>
      <c r="F1299" s="4">
        <v>7650</v>
      </c>
      <c r="G1299" s="4">
        <f t="shared" si="196"/>
        <v>535.5</v>
      </c>
      <c r="H1299" s="46">
        <f t="shared" si="197"/>
        <v>8185.5</v>
      </c>
    </row>
    <row r="1300" spans="1:8" s="1" customFormat="1" x14ac:dyDescent="0.3">
      <c r="A1300" s="3" t="s">
        <v>3802</v>
      </c>
      <c r="B1300" s="3"/>
      <c r="C1300" s="3" t="s">
        <v>3804</v>
      </c>
      <c r="D1300" s="3" t="s">
        <v>218</v>
      </c>
      <c r="E1300" s="4">
        <v>5466.32</v>
      </c>
      <c r="F1300" s="4">
        <f>(E1300+12)/1.06</f>
        <v>5168.2264150943392</v>
      </c>
      <c r="G1300" s="4">
        <f t="shared" si="196"/>
        <v>361.77584905660376</v>
      </c>
      <c r="H1300" s="46">
        <f t="shared" si="197"/>
        <v>5530.0022641509431</v>
      </c>
    </row>
    <row r="1301" spans="1:8" s="1" customFormat="1" x14ac:dyDescent="0.3">
      <c r="A1301" s="3" t="s">
        <v>3802</v>
      </c>
      <c r="B1301" s="3"/>
      <c r="C1301" s="3" t="s">
        <v>3803</v>
      </c>
      <c r="D1301" s="3" t="s">
        <v>638</v>
      </c>
      <c r="E1301" s="4">
        <v>14621.3</v>
      </c>
      <c r="F1301" s="4">
        <f>(E1301+12)/1.06</f>
        <v>13804.999999999998</v>
      </c>
      <c r="G1301" s="4">
        <f t="shared" si="196"/>
        <v>966.34999999999991</v>
      </c>
      <c r="H1301" s="46">
        <f t="shared" si="197"/>
        <v>14771.349999999999</v>
      </c>
    </row>
    <row r="1302" spans="1:8" s="1" customFormat="1" x14ac:dyDescent="0.3">
      <c r="A1302" s="237" t="s">
        <v>3802</v>
      </c>
      <c r="B1302" s="3"/>
      <c r="C1302" s="3" t="s">
        <v>3808</v>
      </c>
      <c r="D1302" s="3" t="s">
        <v>666</v>
      </c>
      <c r="E1302" s="235">
        <v>24367.5</v>
      </c>
      <c r="F1302" s="4">
        <v>13000</v>
      </c>
      <c r="G1302" s="4">
        <f t="shared" si="196"/>
        <v>910.00000000000011</v>
      </c>
      <c r="H1302" s="46">
        <f t="shared" si="197"/>
        <v>13910</v>
      </c>
    </row>
    <row r="1303" spans="1:8" s="1" customFormat="1" x14ac:dyDescent="0.3">
      <c r="A1303" s="238"/>
      <c r="B1303" s="3"/>
      <c r="C1303" s="3" t="s">
        <v>3809</v>
      </c>
      <c r="D1303" s="3" t="s">
        <v>666</v>
      </c>
      <c r="E1303" s="236"/>
      <c r="F1303" s="4">
        <v>10850</v>
      </c>
      <c r="G1303" s="4">
        <f t="shared" si="196"/>
        <v>759.50000000000011</v>
      </c>
      <c r="H1303" s="46">
        <f t="shared" si="197"/>
        <v>11609.5</v>
      </c>
    </row>
    <row r="1304" spans="1:8" s="1" customFormat="1" x14ac:dyDescent="0.3">
      <c r="A1304" s="3" t="s">
        <v>3802</v>
      </c>
      <c r="B1304" s="3"/>
      <c r="C1304" s="3" t="s">
        <v>3805</v>
      </c>
      <c r="D1304" s="3" t="s">
        <v>1365</v>
      </c>
      <c r="E1304" s="4">
        <v>40411.1</v>
      </c>
      <c r="F1304" s="4">
        <f t="shared" ref="F1304:F1330" si="198">(E1304+12)/1.06</f>
        <v>38135</v>
      </c>
      <c r="G1304" s="4">
        <f t="shared" si="196"/>
        <v>2669.4500000000003</v>
      </c>
      <c r="H1304" s="46">
        <f t="shared" si="197"/>
        <v>40804.449999999997</v>
      </c>
    </row>
    <row r="1305" spans="1:8" s="1" customFormat="1" x14ac:dyDescent="0.3">
      <c r="A1305" s="3" t="s">
        <v>3802</v>
      </c>
      <c r="B1305" s="3"/>
      <c r="C1305" s="3" t="s">
        <v>3807</v>
      </c>
      <c r="D1305" s="3" t="s">
        <v>249</v>
      </c>
      <c r="E1305" s="4">
        <v>52739.18</v>
      </c>
      <c r="F1305" s="4">
        <f t="shared" si="198"/>
        <v>49765.264150943396</v>
      </c>
      <c r="G1305" s="4">
        <f t="shared" si="196"/>
        <v>3483.5684905660382</v>
      </c>
      <c r="H1305" s="46">
        <f t="shared" si="197"/>
        <v>53248.832641509434</v>
      </c>
    </row>
    <row r="1306" spans="1:8" s="1" customFormat="1" x14ac:dyDescent="0.3">
      <c r="A1306" s="3" t="s">
        <v>3799</v>
      </c>
      <c r="B1306" s="3"/>
      <c r="C1306" s="3" t="s">
        <v>3806</v>
      </c>
      <c r="D1306" s="3" t="s">
        <v>3540</v>
      </c>
      <c r="E1306" s="4">
        <v>5466.32</v>
      </c>
      <c r="F1306" s="4">
        <f t="shared" si="198"/>
        <v>5168.2264150943392</v>
      </c>
      <c r="G1306" s="4">
        <f t="shared" si="196"/>
        <v>361.77584905660376</v>
      </c>
      <c r="H1306" s="46">
        <f t="shared" si="197"/>
        <v>5530.0022641509431</v>
      </c>
    </row>
    <row r="1307" spans="1:8" s="1" customFormat="1" x14ac:dyDescent="0.3">
      <c r="A1307" s="3" t="s">
        <v>3820</v>
      </c>
      <c r="B1307" s="3"/>
      <c r="C1307" s="3" t="s">
        <v>3821</v>
      </c>
      <c r="D1307" s="3" t="s">
        <v>1335</v>
      </c>
      <c r="E1307" s="4">
        <v>20175.7</v>
      </c>
      <c r="F1307" s="4">
        <f t="shared" si="198"/>
        <v>19045</v>
      </c>
      <c r="G1307" s="4">
        <f t="shared" si="196"/>
        <v>1333.15</v>
      </c>
      <c r="H1307" s="46">
        <f t="shared" si="197"/>
        <v>20378.150000000001</v>
      </c>
    </row>
    <row r="1308" spans="1:8" s="1" customFormat="1" x14ac:dyDescent="0.3">
      <c r="A1308" s="3" t="s">
        <v>3824</v>
      </c>
      <c r="B1308" s="3"/>
      <c r="C1308" s="3" t="s">
        <v>3827</v>
      </c>
      <c r="D1308" s="3" t="s">
        <v>3357</v>
      </c>
      <c r="E1308" s="4">
        <v>9528</v>
      </c>
      <c r="F1308" s="4">
        <f t="shared" si="198"/>
        <v>9000</v>
      </c>
      <c r="G1308" s="4">
        <f t="shared" si="196"/>
        <v>630.00000000000011</v>
      </c>
      <c r="H1308" s="46">
        <f t="shared" si="197"/>
        <v>9630</v>
      </c>
    </row>
    <row r="1309" spans="1:8" s="1" customFormat="1" x14ac:dyDescent="0.3">
      <c r="A1309" s="3" t="s">
        <v>3826</v>
      </c>
      <c r="B1309" s="3"/>
      <c r="C1309" s="3" t="s">
        <v>3828</v>
      </c>
      <c r="D1309" s="3" t="s">
        <v>2486</v>
      </c>
      <c r="E1309" s="4">
        <v>2108</v>
      </c>
      <c r="F1309" s="4">
        <f t="shared" si="198"/>
        <v>2000</v>
      </c>
      <c r="G1309" s="4">
        <f t="shared" si="196"/>
        <v>140</v>
      </c>
      <c r="H1309" s="46">
        <f t="shared" si="197"/>
        <v>2140</v>
      </c>
    </row>
    <row r="1310" spans="1:8" s="1" customFormat="1" x14ac:dyDescent="0.3">
      <c r="A1310" s="3" t="s">
        <v>3826</v>
      </c>
      <c r="B1310" s="3"/>
      <c r="C1310" s="3" t="s">
        <v>3831</v>
      </c>
      <c r="D1310" s="3" t="s">
        <v>3832</v>
      </c>
      <c r="E1310" s="4">
        <v>3788.1</v>
      </c>
      <c r="F1310" s="4">
        <f t="shared" si="198"/>
        <v>3584.9999999999995</v>
      </c>
      <c r="G1310" s="4">
        <f t="shared" si="196"/>
        <v>250.95</v>
      </c>
      <c r="H1310" s="46">
        <f t="shared" si="197"/>
        <v>3835.9499999999994</v>
      </c>
    </row>
    <row r="1311" spans="1:8" s="1" customFormat="1" x14ac:dyDescent="0.3">
      <c r="A1311" s="3" t="s">
        <v>3838</v>
      </c>
      <c r="B1311" s="3"/>
      <c r="C1311" s="3" t="s">
        <v>3841</v>
      </c>
      <c r="D1311" s="3" t="s">
        <v>474</v>
      </c>
      <c r="E1311" s="4">
        <v>15798.84</v>
      </c>
      <c r="F1311" s="4">
        <f t="shared" si="198"/>
        <v>14915.886792452829</v>
      </c>
      <c r="G1311" s="4">
        <f t="shared" si="196"/>
        <v>1044.1120754716981</v>
      </c>
      <c r="H1311" s="46">
        <f t="shared" si="197"/>
        <v>15959.998867924527</v>
      </c>
    </row>
    <row r="1312" spans="1:8" s="1" customFormat="1" x14ac:dyDescent="0.3">
      <c r="A1312" s="3" t="s">
        <v>3837</v>
      </c>
      <c r="B1312" s="3"/>
      <c r="C1312" s="3" t="s">
        <v>3840</v>
      </c>
      <c r="D1312" s="3" t="s">
        <v>638</v>
      </c>
      <c r="E1312" s="4">
        <v>5466.32</v>
      </c>
      <c r="F1312" s="4">
        <f t="shared" si="198"/>
        <v>5168.2264150943392</v>
      </c>
      <c r="G1312" s="4">
        <f t="shared" si="196"/>
        <v>361.77584905660376</v>
      </c>
      <c r="H1312" s="46">
        <f t="shared" si="197"/>
        <v>5530.0022641509431</v>
      </c>
    </row>
    <row r="1313" spans="1:8" s="1" customFormat="1" x14ac:dyDescent="0.3">
      <c r="A1313" s="3" t="s">
        <v>3837</v>
      </c>
      <c r="B1313" s="3"/>
      <c r="C1313" s="3" t="s">
        <v>3839</v>
      </c>
      <c r="D1313" s="3" t="s">
        <v>3415</v>
      </c>
      <c r="E1313" s="4">
        <v>3576.1</v>
      </c>
      <c r="F1313" s="4">
        <f t="shared" si="198"/>
        <v>3384.9999999999995</v>
      </c>
      <c r="G1313" s="4">
        <f t="shared" si="196"/>
        <v>236.95</v>
      </c>
      <c r="H1313" s="46">
        <f t="shared" si="197"/>
        <v>3621.9499999999994</v>
      </c>
    </row>
    <row r="1314" spans="1:8" s="1" customFormat="1" x14ac:dyDescent="0.3">
      <c r="A1314" s="3" t="s">
        <v>3842</v>
      </c>
      <c r="B1314" s="3"/>
      <c r="C1314" s="3"/>
      <c r="D1314" s="3" t="s">
        <v>3013</v>
      </c>
      <c r="E1314" s="4">
        <v>14830.8</v>
      </c>
      <c r="F1314" s="4">
        <f t="shared" si="198"/>
        <v>14002.641509433961</v>
      </c>
      <c r="G1314" s="4">
        <f t="shared" si="196"/>
        <v>980.18490566037735</v>
      </c>
      <c r="H1314" s="46">
        <f t="shared" si="197"/>
        <v>14982.826415094338</v>
      </c>
    </row>
    <row r="1315" spans="1:8" s="1" customFormat="1" x14ac:dyDescent="0.3">
      <c r="A1315" s="3" t="s">
        <v>3844</v>
      </c>
      <c r="B1315" s="3"/>
      <c r="C1315" s="3" t="s">
        <v>3846</v>
      </c>
      <c r="D1315" s="3" t="s">
        <v>3845</v>
      </c>
      <c r="E1315" s="4">
        <v>3358.8</v>
      </c>
      <c r="F1315" s="4">
        <f t="shared" si="198"/>
        <v>3180</v>
      </c>
      <c r="G1315" s="4">
        <f t="shared" si="196"/>
        <v>222.60000000000002</v>
      </c>
      <c r="H1315" s="46">
        <f t="shared" si="197"/>
        <v>3402.6</v>
      </c>
    </row>
    <row r="1316" spans="1:8" s="1" customFormat="1" x14ac:dyDescent="0.3">
      <c r="A1316" s="3" t="s">
        <v>3844</v>
      </c>
      <c r="B1316" s="3"/>
      <c r="C1316" s="3" t="s">
        <v>4106</v>
      </c>
      <c r="D1316" s="3" t="s">
        <v>4107</v>
      </c>
      <c r="E1316" s="4">
        <v>28274.1</v>
      </c>
      <c r="F1316" s="4">
        <f t="shared" si="198"/>
        <v>26684.999999999996</v>
      </c>
      <c r="G1316" s="4">
        <f t="shared" si="196"/>
        <v>1867.9499999999998</v>
      </c>
      <c r="H1316" s="46">
        <f t="shared" si="197"/>
        <v>28552.949999999997</v>
      </c>
    </row>
    <row r="1317" spans="1:8" s="1" customFormat="1" x14ac:dyDescent="0.3">
      <c r="A1317" s="3" t="s">
        <v>3847</v>
      </c>
      <c r="B1317" s="3"/>
      <c r="C1317" s="3" t="s">
        <v>3852</v>
      </c>
      <c r="D1317" s="3" t="s">
        <v>1096</v>
      </c>
      <c r="E1317" s="4">
        <v>8362</v>
      </c>
      <c r="F1317" s="4">
        <f t="shared" si="198"/>
        <v>7900</v>
      </c>
      <c r="G1317" s="4">
        <f t="shared" si="196"/>
        <v>553</v>
      </c>
      <c r="H1317" s="46">
        <f t="shared" si="197"/>
        <v>8453</v>
      </c>
    </row>
    <row r="1318" spans="1:8" s="1" customFormat="1" x14ac:dyDescent="0.3">
      <c r="A1318" s="3" t="s">
        <v>3848</v>
      </c>
      <c r="B1318" s="3"/>
      <c r="C1318" s="3"/>
      <c r="D1318" s="3"/>
      <c r="E1318" s="108">
        <v>26329.07</v>
      </c>
      <c r="F1318" s="4">
        <f t="shared" si="198"/>
        <v>24850.066037735847</v>
      </c>
      <c r="G1318" s="4">
        <f t="shared" si="196"/>
        <v>1739.5046226415095</v>
      </c>
      <c r="H1318" s="46">
        <f t="shared" si="197"/>
        <v>26589.570660377358</v>
      </c>
    </row>
    <row r="1319" spans="1:8" s="1" customFormat="1" x14ac:dyDescent="0.3">
      <c r="A1319" s="3" t="s">
        <v>3854</v>
      </c>
      <c r="B1319" s="3"/>
      <c r="C1319" s="3" t="s">
        <v>3855</v>
      </c>
      <c r="D1319" s="3" t="s">
        <v>3856</v>
      </c>
      <c r="E1319" s="4">
        <v>4228</v>
      </c>
      <c r="F1319" s="4">
        <f t="shared" si="198"/>
        <v>4000</v>
      </c>
      <c r="G1319" s="4">
        <f t="shared" si="196"/>
        <v>280</v>
      </c>
      <c r="H1319" s="46">
        <f t="shared" si="197"/>
        <v>4280</v>
      </c>
    </row>
    <row r="1320" spans="1:8" s="1" customFormat="1" x14ac:dyDescent="0.3">
      <c r="A1320" s="3" t="s">
        <v>3857</v>
      </c>
      <c r="B1320" s="3"/>
      <c r="C1320" s="3" t="s">
        <v>3858</v>
      </c>
      <c r="D1320" s="3" t="s">
        <v>2731</v>
      </c>
      <c r="E1320" s="4">
        <v>18856</v>
      </c>
      <c r="F1320" s="4">
        <f t="shared" si="198"/>
        <v>17800</v>
      </c>
      <c r="G1320" s="4">
        <f t="shared" si="196"/>
        <v>1246.0000000000002</v>
      </c>
      <c r="H1320" s="46">
        <f t="shared" si="197"/>
        <v>19046</v>
      </c>
    </row>
    <row r="1321" spans="1:8" s="1" customFormat="1" x14ac:dyDescent="0.3">
      <c r="A1321" s="3" t="s">
        <v>3857</v>
      </c>
      <c r="B1321" s="3"/>
      <c r="C1321" s="3" t="s">
        <v>3859</v>
      </c>
      <c r="D1321" s="3" t="s">
        <v>284</v>
      </c>
      <c r="E1321" s="4">
        <v>44457.599999999999</v>
      </c>
      <c r="F1321" s="4">
        <f t="shared" si="198"/>
        <v>41952.452830188675</v>
      </c>
      <c r="G1321" s="4">
        <f t="shared" si="196"/>
        <v>2936.6716981132076</v>
      </c>
      <c r="H1321" s="46">
        <f t="shared" si="197"/>
        <v>44889.12452830188</v>
      </c>
    </row>
    <row r="1322" spans="1:8" s="1" customFormat="1" x14ac:dyDescent="0.3">
      <c r="A1322" s="3" t="s">
        <v>3857</v>
      </c>
      <c r="B1322" s="3"/>
      <c r="C1322" s="3" t="s">
        <v>3860</v>
      </c>
      <c r="D1322" s="3" t="s">
        <v>280</v>
      </c>
      <c r="E1322" s="4">
        <v>66471.199999999997</v>
      </c>
      <c r="F1322" s="4">
        <f t="shared" si="198"/>
        <v>62719.999999999993</v>
      </c>
      <c r="G1322" s="4">
        <f t="shared" si="196"/>
        <v>4390.3999999999996</v>
      </c>
      <c r="H1322" s="46">
        <f t="shared" si="197"/>
        <v>67110.399999999994</v>
      </c>
    </row>
    <row r="1323" spans="1:8" s="1" customFormat="1" x14ac:dyDescent="0.3">
      <c r="A1323" s="3" t="s">
        <v>3857</v>
      </c>
      <c r="B1323" s="3"/>
      <c r="C1323" s="3" t="s">
        <v>3861</v>
      </c>
      <c r="D1323" s="3" t="s">
        <v>134</v>
      </c>
      <c r="E1323" s="4">
        <v>133208.79999999999</v>
      </c>
      <c r="F1323" s="4">
        <f t="shared" si="198"/>
        <v>125679.99999999999</v>
      </c>
      <c r="G1323" s="4">
        <f t="shared" si="196"/>
        <v>8797.6</v>
      </c>
      <c r="H1323" s="46">
        <f t="shared" si="197"/>
        <v>134477.59999999998</v>
      </c>
    </row>
    <row r="1324" spans="1:8" s="1" customFormat="1" x14ac:dyDescent="0.3">
      <c r="A1324" s="3" t="s">
        <v>3863</v>
      </c>
      <c r="B1324" s="3"/>
      <c r="C1324" s="3" t="s">
        <v>3864</v>
      </c>
      <c r="D1324" s="3" t="s">
        <v>136</v>
      </c>
      <c r="E1324" s="4">
        <v>8828.4</v>
      </c>
      <c r="F1324" s="4">
        <f t="shared" si="198"/>
        <v>8340</v>
      </c>
      <c r="G1324" s="4">
        <f t="shared" si="196"/>
        <v>583.80000000000007</v>
      </c>
      <c r="H1324" s="46">
        <f t="shared" si="197"/>
        <v>8923.7999999999993</v>
      </c>
    </row>
    <row r="1325" spans="1:8" s="1" customFormat="1" x14ac:dyDescent="0.3">
      <c r="A1325" s="3" t="s">
        <v>3862</v>
      </c>
      <c r="B1325" s="3"/>
      <c r="C1325" s="3"/>
      <c r="D1325" s="3" t="s">
        <v>3919</v>
      </c>
      <c r="E1325" s="4">
        <v>17015.14</v>
      </c>
      <c r="F1325" s="4">
        <f t="shared" si="198"/>
        <v>16063.339622641508</v>
      </c>
      <c r="G1325" s="4">
        <f t="shared" si="196"/>
        <v>1124.4337735849056</v>
      </c>
      <c r="H1325" s="46">
        <f t="shared" si="197"/>
        <v>17187.773396226414</v>
      </c>
    </row>
    <row r="1326" spans="1:8" s="1" customFormat="1" x14ac:dyDescent="0.3">
      <c r="A1326" s="3" t="s">
        <v>3866</v>
      </c>
      <c r="B1326" s="3"/>
      <c r="C1326" s="3" t="s">
        <v>3871</v>
      </c>
      <c r="D1326" s="3" t="s">
        <v>1095</v>
      </c>
      <c r="E1326" s="4">
        <v>5012.3999999999996</v>
      </c>
      <c r="F1326" s="4">
        <f t="shared" si="198"/>
        <v>4739.9999999999991</v>
      </c>
      <c r="G1326" s="4">
        <f t="shared" ref="G1326:G1330" si="199">F1326*7%</f>
        <v>331.79999999999995</v>
      </c>
      <c r="H1326" s="46">
        <f t="shared" ref="H1326:H1330" si="200">F1326+G1326</f>
        <v>5071.7999999999993</v>
      </c>
    </row>
    <row r="1327" spans="1:8" s="1" customFormat="1" x14ac:dyDescent="0.3">
      <c r="A1327" s="3" t="s">
        <v>3866</v>
      </c>
      <c r="B1327" s="3"/>
      <c r="C1327" s="3" t="s">
        <v>3872</v>
      </c>
      <c r="D1327" s="3" t="s">
        <v>3073</v>
      </c>
      <c r="E1327" s="4">
        <v>5722.6</v>
      </c>
      <c r="F1327" s="4">
        <f t="shared" si="198"/>
        <v>5410</v>
      </c>
      <c r="G1327" s="4">
        <f t="shared" si="199"/>
        <v>378.70000000000005</v>
      </c>
      <c r="H1327" s="46">
        <f t="shared" si="200"/>
        <v>5788.7</v>
      </c>
    </row>
    <row r="1328" spans="1:8" s="1" customFormat="1" x14ac:dyDescent="0.3">
      <c r="A1328" s="3" t="s">
        <v>3866</v>
      </c>
      <c r="B1328" s="3"/>
      <c r="C1328" s="3" t="s">
        <v>3873</v>
      </c>
      <c r="D1328" s="3" t="s">
        <v>3856</v>
      </c>
      <c r="E1328" s="4">
        <v>6040.6</v>
      </c>
      <c r="F1328" s="4">
        <f t="shared" si="198"/>
        <v>5710</v>
      </c>
      <c r="G1328" s="4">
        <f t="shared" si="199"/>
        <v>399.70000000000005</v>
      </c>
      <c r="H1328" s="46">
        <f t="shared" si="200"/>
        <v>6109.7</v>
      </c>
    </row>
    <row r="1329" spans="1:8" s="1" customFormat="1" x14ac:dyDescent="0.3">
      <c r="A1329" s="3" t="s">
        <v>3866</v>
      </c>
      <c r="B1329" s="3"/>
      <c r="C1329" s="3" t="s">
        <v>3875</v>
      </c>
      <c r="D1329" s="3" t="s">
        <v>3874</v>
      </c>
      <c r="E1329" s="4">
        <v>6388.52</v>
      </c>
      <c r="F1329" s="4">
        <f t="shared" si="198"/>
        <v>6038.2264150943402</v>
      </c>
      <c r="G1329" s="4">
        <f t="shared" si="199"/>
        <v>422.67584905660385</v>
      </c>
      <c r="H1329" s="46">
        <f t="shared" si="200"/>
        <v>6460.9022641509437</v>
      </c>
    </row>
    <row r="1330" spans="1:8" s="1" customFormat="1" x14ac:dyDescent="0.3">
      <c r="A1330" s="3" t="s">
        <v>3866</v>
      </c>
      <c r="B1330" s="3"/>
      <c r="C1330" s="3" t="s">
        <v>3876</v>
      </c>
      <c r="D1330" s="3" t="s">
        <v>3877</v>
      </c>
      <c r="E1330" s="4">
        <v>41152.51</v>
      </c>
      <c r="F1330" s="4">
        <f t="shared" si="198"/>
        <v>38834.443396226416</v>
      </c>
      <c r="G1330" s="4">
        <f t="shared" si="199"/>
        <v>2718.4110377358493</v>
      </c>
      <c r="H1330" s="46">
        <f t="shared" si="200"/>
        <v>41552.854433962268</v>
      </c>
    </row>
    <row r="1331" spans="1:8" s="1" customFormat="1" x14ac:dyDescent="0.3">
      <c r="A1331" s="3" t="s">
        <v>3865</v>
      </c>
      <c r="B1331" s="3"/>
      <c r="C1331" s="3"/>
      <c r="D1331" s="3" t="s">
        <v>1530</v>
      </c>
      <c r="E1331" s="4">
        <v>14238</v>
      </c>
      <c r="F1331" s="4"/>
      <c r="G1331" s="4"/>
      <c r="H1331" s="46"/>
    </row>
    <row r="1332" spans="1:8" s="1" customFormat="1" x14ac:dyDescent="0.3">
      <c r="A1332" s="3" t="s">
        <v>3865</v>
      </c>
      <c r="B1332" s="3"/>
      <c r="C1332" s="3"/>
      <c r="D1332" s="3"/>
      <c r="E1332" s="108">
        <v>2563.71</v>
      </c>
      <c r="F1332" s="4">
        <f t="shared" ref="F1332:F1344" si="201">(E1332+12)/1.06</f>
        <v>2429.9150943396226</v>
      </c>
      <c r="G1332" s="4">
        <f t="shared" ref="G1332:G1361" si="202">F1332*7%</f>
        <v>170.09405660377359</v>
      </c>
      <c r="H1332" s="46">
        <f t="shared" ref="H1332:H1361" si="203">F1332+G1332</f>
        <v>2600.009150943396</v>
      </c>
    </row>
    <row r="1333" spans="1:8" s="1" customFormat="1" x14ac:dyDescent="0.3">
      <c r="A1333" s="3" t="s">
        <v>3865</v>
      </c>
      <c r="B1333" s="3"/>
      <c r="C1333" s="3" t="s">
        <v>3867</v>
      </c>
      <c r="D1333" s="3" t="s">
        <v>2150</v>
      </c>
      <c r="E1333" s="4">
        <v>12644.4</v>
      </c>
      <c r="F1333" s="4">
        <f t="shared" si="201"/>
        <v>11939.999999999998</v>
      </c>
      <c r="G1333" s="4">
        <f t="shared" si="202"/>
        <v>835.8</v>
      </c>
      <c r="H1333" s="46">
        <f t="shared" si="203"/>
        <v>12775.799999999997</v>
      </c>
    </row>
    <row r="1334" spans="1:8" s="1" customFormat="1" x14ac:dyDescent="0.3">
      <c r="A1334" s="3" t="s">
        <v>3865</v>
      </c>
      <c r="B1334" s="3"/>
      <c r="C1334" s="3" t="s">
        <v>3868</v>
      </c>
      <c r="D1334" s="3" t="s">
        <v>2100</v>
      </c>
      <c r="E1334" s="4">
        <v>15305</v>
      </c>
      <c r="F1334" s="4">
        <f t="shared" si="201"/>
        <v>14450</v>
      </c>
      <c r="G1334" s="4">
        <f t="shared" si="202"/>
        <v>1011.5000000000001</v>
      </c>
      <c r="H1334" s="46">
        <f t="shared" si="203"/>
        <v>15461.5</v>
      </c>
    </row>
    <row r="1335" spans="1:8" s="1" customFormat="1" x14ac:dyDescent="0.3">
      <c r="A1335" s="3" t="s">
        <v>3865</v>
      </c>
      <c r="B1335" s="3"/>
      <c r="C1335" s="3" t="s">
        <v>3869</v>
      </c>
      <c r="D1335" s="3" t="s">
        <v>949</v>
      </c>
      <c r="E1335" s="4">
        <v>12470.26</v>
      </c>
      <c r="F1335" s="4">
        <f t="shared" si="201"/>
        <v>11775.716981132075</v>
      </c>
      <c r="G1335" s="4">
        <f t="shared" si="202"/>
        <v>824.30018867924525</v>
      </c>
      <c r="H1335" s="46">
        <f t="shared" si="203"/>
        <v>12600.017169811319</v>
      </c>
    </row>
    <row r="1336" spans="1:8" s="1" customFormat="1" x14ac:dyDescent="0.3">
      <c r="A1336" s="3" t="s">
        <v>3865</v>
      </c>
      <c r="B1336" s="3"/>
      <c r="C1336" s="3" t="s">
        <v>3870</v>
      </c>
      <c r="D1336" s="3" t="s">
        <v>950</v>
      </c>
      <c r="E1336" s="4">
        <v>38232.800000000003</v>
      </c>
      <c r="F1336" s="4">
        <f t="shared" si="201"/>
        <v>36080</v>
      </c>
      <c r="G1336" s="4">
        <f t="shared" si="202"/>
        <v>2525.6000000000004</v>
      </c>
      <c r="H1336" s="46">
        <f t="shared" si="203"/>
        <v>38605.599999999999</v>
      </c>
    </row>
    <row r="1337" spans="1:8" s="1" customFormat="1" x14ac:dyDescent="0.3">
      <c r="A1337" s="3" t="s">
        <v>3879</v>
      </c>
      <c r="B1337" s="3"/>
      <c r="C1337" s="3" t="s">
        <v>3880</v>
      </c>
      <c r="D1337" s="3" t="s">
        <v>610</v>
      </c>
      <c r="E1337" s="4">
        <v>25544.6</v>
      </c>
      <c r="F1337" s="4">
        <f t="shared" si="201"/>
        <v>24109.999999999996</v>
      </c>
      <c r="G1337" s="4">
        <f t="shared" si="202"/>
        <v>1687.6999999999998</v>
      </c>
      <c r="H1337" s="46">
        <f t="shared" si="203"/>
        <v>25797.699999999997</v>
      </c>
    </row>
    <row r="1338" spans="1:8" s="1" customFormat="1" x14ac:dyDescent="0.3">
      <c r="A1338" s="3" t="s">
        <v>3879</v>
      </c>
      <c r="B1338" s="3"/>
      <c r="C1338" s="3" t="s">
        <v>3881</v>
      </c>
      <c r="D1338" s="3" t="s">
        <v>673</v>
      </c>
      <c r="E1338" s="4">
        <v>9740</v>
      </c>
      <c r="F1338" s="4">
        <f t="shared" si="201"/>
        <v>9200</v>
      </c>
      <c r="G1338" s="4">
        <f t="shared" si="202"/>
        <v>644.00000000000011</v>
      </c>
      <c r="H1338" s="46">
        <f t="shared" si="203"/>
        <v>9844</v>
      </c>
    </row>
    <row r="1339" spans="1:8" s="1" customFormat="1" x14ac:dyDescent="0.3">
      <c r="A1339" s="3" t="s">
        <v>3879</v>
      </c>
      <c r="B1339" s="3"/>
      <c r="C1339" s="3" t="s">
        <v>3882</v>
      </c>
      <c r="D1339" s="3" t="s">
        <v>474</v>
      </c>
      <c r="E1339" s="4">
        <v>8876.1</v>
      </c>
      <c r="F1339" s="4">
        <f t="shared" si="201"/>
        <v>8385</v>
      </c>
      <c r="G1339" s="4">
        <f t="shared" si="202"/>
        <v>586.95000000000005</v>
      </c>
      <c r="H1339" s="46">
        <f t="shared" si="203"/>
        <v>8971.9500000000007</v>
      </c>
    </row>
    <row r="1340" spans="1:8" s="1" customFormat="1" x14ac:dyDescent="0.3">
      <c r="A1340" s="3" t="s">
        <v>3884</v>
      </c>
      <c r="B1340" s="3"/>
      <c r="C1340" s="3" t="s">
        <v>3885</v>
      </c>
      <c r="D1340" s="3" t="s">
        <v>3845</v>
      </c>
      <c r="E1340" s="4">
        <v>6878</v>
      </c>
      <c r="F1340" s="4">
        <f t="shared" si="201"/>
        <v>6500</v>
      </c>
      <c r="G1340" s="4">
        <f t="shared" si="202"/>
        <v>455.00000000000006</v>
      </c>
      <c r="H1340" s="46">
        <f t="shared" si="203"/>
        <v>6955</v>
      </c>
    </row>
    <row r="1341" spans="1:8" s="1" customFormat="1" x14ac:dyDescent="0.3">
      <c r="A1341" s="3" t="s">
        <v>3884</v>
      </c>
      <c r="B1341" s="3"/>
      <c r="C1341" s="3" t="s">
        <v>3886</v>
      </c>
      <c r="D1341" s="3" t="s">
        <v>1305</v>
      </c>
      <c r="E1341" s="4">
        <v>7747.2</v>
      </c>
      <c r="F1341" s="4">
        <f t="shared" si="201"/>
        <v>7319.9999999999991</v>
      </c>
      <c r="G1341" s="4">
        <f t="shared" si="202"/>
        <v>512.4</v>
      </c>
      <c r="H1341" s="46">
        <f t="shared" si="203"/>
        <v>7832.3999999999987</v>
      </c>
    </row>
    <row r="1342" spans="1:8" s="1" customFormat="1" x14ac:dyDescent="0.3">
      <c r="A1342" s="3" t="s">
        <v>3888</v>
      </c>
      <c r="B1342" s="3"/>
      <c r="C1342" s="3" t="s">
        <v>3899</v>
      </c>
      <c r="D1342" s="3" t="s">
        <v>1144</v>
      </c>
      <c r="E1342" s="4">
        <v>36547.4</v>
      </c>
      <c r="F1342" s="4">
        <f t="shared" si="201"/>
        <v>34490</v>
      </c>
      <c r="G1342" s="4">
        <f t="shared" si="202"/>
        <v>2414.3000000000002</v>
      </c>
      <c r="H1342" s="46">
        <f t="shared" si="203"/>
        <v>36904.300000000003</v>
      </c>
    </row>
    <row r="1343" spans="1:8" s="1" customFormat="1" x14ac:dyDescent="0.3">
      <c r="A1343" s="3" t="s">
        <v>3889</v>
      </c>
      <c r="B1343" s="3"/>
      <c r="C1343" s="3" t="s">
        <v>3905</v>
      </c>
      <c r="D1343" s="3" t="s">
        <v>585</v>
      </c>
      <c r="E1343" s="4">
        <v>38842.6</v>
      </c>
      <c r="F1343" s="4">
        <f t="shared" si="201"/>
        <v>36655.283018867922</v>
      </c>
      <c r="G1343" s="4">
        <f t="shared" si="202"/>
        <v>2565.8698113207547</v>
      </c>
      <c r="H1343" s="46">
        <f t="shared" si="203"/>
        <v>39221.152830188679</v>
      </c>
    </row>
    <row r="1344" spans="1:8" s="1" customFormat="1" x14ac:dyDescent="0.3">
      <c r="A1344" s="3" t="s">
        <v>3890</v>
      </c>
      <c r="B1344" s="3"/>
      <c r="C1344" s="3" t="s">
        <v>3900</v>
      </c>
      <c r="D1344" s="3" t="s">
        <v>248</v>
      </c>
      <c r="E1344" s="4">
        <v>36695.800000000003</v>
      </c>
      <c r="F1344" s="4">
        <f t="shared" si="201"/>
        <v>34630</v>
      </c>
      <c r="G1344" s="4">
        <f t="shared" si="202"/>
        <v>2424.1000000000004</v>
      </c>
      <c r="H1344" s="46">
        <f t="shared" si="203"/>
        <v>37054.1</v>
      </c>
    </row>
    <row r="1345" spans="1:8" s="1" customFormat="1" x14ac:dyDescent="0.3">
      <c r="A1345" s="237" t="s">
        <v>3891</v>
      </c>
      <c r="B1345" s="3"/>
      <c r="C1345" s="3" t="s">
        <v>3901</v>
      </c>
      <c r="D1345" s="3" t="s">
        <v>418</v>
      </c>
      <c r="E1345" s="235">
        <v>37375.26</v>
      </c>
      <c r="F1345" s="4">
        <v>20061</v>
      </c>
      <c r="G1345" s="4">
        <f t="shared" si="202"/>
        <v>1404.2700000000002</v>
      </c>
      <c r="H1345" s="46">
        <f t="shared" si="203"/>
        <v>21465.27</v>
      </c>
    </row>
    <row r="1346" spans="1:8" s="1" customFormat="1" x14ac:dyDescent="0.3">
      <c r="A1346" s="238"/>
      <c r="B1346" s="3"/>
      <c r="C1346" s="3" t="s">
        <v>3902</v>
      </c>
      <c r="D1346" s="3" t="s">
        <v>420</v>
      </c>
      <c r="E1346" s="236"/>
      <c r="F1346" s="4">
        <v>15210</v>
      </c>
      <c r="G1346" s="4">
        <f t="shared" si="202"/>
        <v>1064.7</v>
      </c>
      <c r="H1346" s="46">
        <f t="shared" si="203"/>
        <v>16274.7</v>
      </c>
    </row>
    <row r="1347" spans="1:8" s="1" customFormat="1" x14ac:dyDescent="0.3">
      <c r="A1347" s="3" t="s">
        <v>3892</v>
      </c>
      <c r="B1347" s="3"/>
      <c r="C1347" s="3" t="s">
        <v>3903</v>
      </c>
      <c r="D1347" s="3" t="s">
        <v>2778</v>
      </c>
      <c r="E1347" s="4">
        <v>8770.1</v>
      </c>
      <c r="F1347" s="4">
        <f t="shared" ref="F1347:F1356" si="204">(E1347+12)/1.06</f>
        <v>8285</v>
      </c>
      <c r="G1347" s="4">
        <f t="shared" si="202"/>
        <v>579.95000000000005</v>
      </c>
      <c r="H1347" s="46">
        <f t="shared" si="203"/>
        <v>8864.9500000000007</v>
      </c>
    </row>
    <row r="1348" spans="1:8" s="1" customFormat="1" x14ac:dyDescent="0.3">
      <c r="A1348" s="3" t="s">
        <v>3892</v>
      </c>
      <c r="B1348" s="3"/>
      <c r="C1348" s="3" t="s">
        <v>3904</v>
      </c>
      <c r="D1348" s="3" t="s">
        <v>3472</v>
      </c>
      <c r="E1348" s="4">
        <v>12470.26</v>
      </c>
      <c r="F1348" s="4">
        <f t="shared" si="204"/>
        <v>11775.716981132075</v>
      </c>
      <c r="G1348" s="4">
        <f t="shared" si="202"/>
        <v>824.30018867924525</v>
      </c>
      <c r="H1348" s="46">
        <f t="shared" si="203"/>
        <v>12600.017169811319</v>
      </c>
    </row>
    <row r="1349" spans="1:8" s="1" customFormat="1" x14ac:dyDescent="0.3">
      <c r="A1349" s="3" t="s">
        <v>3906</v>
      </c>
      <c r="B1349" s="3"/>
      <c r="C1349" s="3" t="s">
        <v>3913</v>
      </c>
      <c r="D1349" s="3" t="s">
        <v>808</v>
      </c>
      <c r="E1349" s="4">
        <v>43639.9</v>
      </c>
      <c r="F1349" s="4">
        <f t="shared" si="204"/>
        <v>41181.037735849059</v>
      </c>
      <c r="G1349" s="4">
        <f t="shared" si="202"/>
        <v>2882.6726415094345</v>
      </c>
      <c r="H1349" s="46">
        <f t="shared" si="203"/>
        <v>44063.710377358497</v>
      </c>
    </row>
    <row r="1350" spans="1:8" s="1" customFormat="1" x14ac:dyDescent="0.3">
      <c r="A1350" s="3" t="s">
        <v>3907</v>
      </c>
      <c r="B1350" s="3"/>
      <c r="C1350" s="3" t="s">
        <v>3912</v>
      </c>
      <c r="D1350" s="3" t="s">
        <v>558</v>
      </c>
      <c r="E1350" s="4">
        <v>21631.32</v>
      </c>
      <c r="F1350" s="4">
        <f t="shared" si="204"/>
        <v>20418.226415094337</v>
      </c>
      <c r="G1350" s="4">
        <f t="shared" si="202"/>
        <v>1429.2758490566036</v>
      </c>
      <c r="H1350" s="46">
        <f t="shared" si="203"/>
        <v>21847.502264150942</v>
      </c>
    </row>
    <row r="1351" spans="1:8" s="1" customFormat="1" x14ac:dyDescent="0.3">
      <c r="A1351" s="3" t="s">
        <v>3909</v>
      </c>
      <c r="B1351" s="3"/>
      <c r="C1351" s="3"/>
      <c r="D1351" s="3"/>
      <c r="E1351" s="108">
        <v>23667.5</v>
      </c>
      <c r="F1351" s="4">
        <f t="shared" si="204"/>
        <v>22339.150943396224</v>
      </c>
      <c r="G1351" s="4">
        <f t="shared" si="202"/>
        <v>1563.7405660377358</v>
      </c>
      <c r="H1351" s="46">
        <f t="shared" si="203"/>
        <v>23902.891509433961</v>
      </c>
    </row>
    <row r="1352" spans="1:8" s="1" customFormat="1" x14ac:dyDescent="0.3">
      <c r="A1352" s="3" t="s">
        <v>3909</v>
      </c>
      <c r="B1352" s="3"/>
      <c r="C1352" s="3" t="s">
        <v>3910</v>
      </c>
      <c r="D1352" s="3" t="s">
        <v>3911</v>
      </c>
      <c r="E1352" s="4">
        <v>16656.5</v>
      </c>
      <c r="F1352" s="4">
        <f t="shared" si="204"/>
        <v>15725</v>
      </c>
      <c r="G1352" s="4">
        <f t="shared" si="202"/>
        <v>1100.75</v>
      </c>
      <c r="H1352" s="46">
        <f t="shared" si="203"/>
        <v>16825.75</v>
      </c>
    </row>
    <row r="1353" spans="1:8" s="1" customFormat="1" x14ac:dyDescent="0.3">
      <c r="A1353" s="3" t="s">
        <v>3915</v>
      </c>
      <c r="B1353" s="3"/>
      <c r="C1353" s="3" t="s">
        <v>3916</v>
      </c>
      <c r="D1353" s="3" t="s">
        <v>162</v>
      </c>
      <c r="E1353" s="4">
        <v>59117.35</v>
      </c>
      <c r="F1353" s="4">
        <f t="shared" si="204"/>
        <v>55782.405660377357</v>
      </c>
      <c r="G1353" s="4">
        <f t="shared" si="202"/>
        <v>3904.7683962264155</v>
      </c>
      <c r="H1353" s="46">
        <f t="shared" si="203"/>
        <v>59687.17405660377</v>
      </c>
    </row>
    <row r="1354" spans="1:8" s="1" customFormat="1" x14ac:dyDescent="0.3">
      <c r="A1354" s="3" t="s">
        <v>3921</v>
      </c>
      <c r="B1354" s="3"/>
      <c r="C1354" s="3" t="s">
        <v>3930</v>
      </c>
      <c r="D1354" s="3" t="s">
        <v>2014</v>
      </c>
      <c r="E1354" s="4">
        <v>5466.32</v>
      </c>
      <c r="F1354" s="4">
        <f t="shared" si="204"/>
        <v>5168.2264150943392</v>
      </c>
      <c r="G1354" s="4">
        <f t="shared" si="202"/>
        <v>361.77584905660376</v>
      </c>
      <c r="H1354" s="46">
        <f t="shared" si="203"/>
        <v>5530.0022641509431</v>
      </c>
    </row>
    <row r="1355" spans="1:8" s="1" customFormat="1" x14ac:dyDescent="0.3">
      <c r="A1355" s="3" t="s">
        <v>3921</v>
      </c>
      <c r="B1355" s="3"/>
      <c r="C1355" s="3" t="s">
        <v>3931</v>
      </c>
      <c r="D1355" s="3" t="s">
        <v>3932</v>
      </c>
      <c r="E1355" s="4">
        <v>18216.060000000001</v>
      </c>
      <c r="F1355" s="4">
        <f t="shared" si="204"/>
        <v>17196.283018867925</v>
      </c>
      <c r="G1355" s="4">
        <f t="shared" si="202"/>
        <v>1203.7398113207548</v>
      </c>
      <c r="H1355" s="46">
        <f t="shared" si="203"/>
        <v>18400.022830188682</v>
      </c>
    </row>
    <row r="1356" spans="1:8" s="1" customFormat="1" x14ac:dyDescent="0.3">
      <c r="A1356" s="3" t="s">
        <v>3922</v>
      </c>
      <c r="B1356" s="3"/>
      <c r="C1356" s="3" t="s">
        <v>3925</v>
      </c>
      <c r="D1356" s="3" t="s">
        <v>3924</v>
      </c>
      <c r="E1356" s="4">
        <v>12630.75</v>
      </c>
      <c r="F1356" s="4">
        <f t="shared" si="204"/>
        <v>11927.122641509433</v>
      </c>
      <c r="G1356" s="4">
        <f t="shared" si="202"/>
        <v>834.89858490566041</v>
      </c>
      <c r="H1356" s="46">
        <f t="shared" si="203"/>
        <v>12762.021226415094</v>
      </c>
    </row>
    <row r="1357" spans="1:8" s="1" customFormat="1" x14ac:dyDescent="0.3">
      <c r="A1357" s="237" t="s">
        <v>3922</v>
      </c>
      <c r="B1357" s="3"/>
      <c r="C1357" s="3" t="s">
        <v>3926</v>
      </c>
      <c r="D1357" s="3" t="s">
        <v>3928</v>
      </c>
      <c r="E1357" s="235">
        <v>7518.98</v>
      </c>
      <c r="F1357" s="4">
        <v>3551.4</v>
      </c>
      <c r="G1357" s="4">
        <f t="shared" si="202"/>
        <v>248.59800000000004</v>
      </c>
      <c r="H1357" s="46">
        <f t="shared" si="203"/>
        <v>3799.998</v>
      </c>
    </row>
    <row r="1358" spans="1:8" s="1" customFormat="1" x14ac:dyDescent="0.3">
      <c r="A1358" s="238"/>
      <c r="B1358" s="3"/>
      <c r="C1358" s="3" t="s">
        <v>3927</v>
      </c>
      <c r="D1358" s="3" t="s">
        <v>3929</v>
      </c>
      <c r="E1358" s="236"/>
      <c r="F1358" s="4">
        <v>3551.4</v>
      </c>
      <c r="G1358" s="4">
        <f t="shared" si="202"/>
        <v>248.59800000000004</v>
      </c>
      <c r="H1358" s="46">
        <f t="shared" si="203"/>
        <v>3799.998</v>
      </c>
    </row>
    <row r="1359" spans="1:8" s="1" customFormat="1" x14ac:dyDescent="0.3">
      <c r="A1359" s="3" t="s">
        <v>3922</v>
      </c>
      <c r="B1359" s="3"/>
      <c r="C1359" s="3" t="s">
        <v>3933</v>
      </c>
      <c r="D1359" s="3" t="s">
        <v>3934</v>
      </c>
      <c r="E1359" s="4">
        <v>13025.03</v>
      </c>
      <c r="F1359" s="4">
        <f>(E1359+12)/1.06</f>
        <v>12299.084905660377</v>
      </c>
      <c r="G1359" s="4">
        <f t="shared" si="202"/>
        <v>860.93594339622643</v>
      </c>
      <c r="H1359" s="46">
        <f t="shared" si="203"/>
        <v>13160.020849056604</v>
      </c>
    </row>
    <row r="1360" spans="1:8" s="1" customFormat="1" x14ac:dyDescent="0.3">
      <c r="A1360" s="3" t="s">
        <v>3922</v>
      </c>
      <c r="B1360" s="3"/>
      <c r="C1360" s="3" t="s">
        <v>3935</v>
      </c>
      <c r="D1360" s="3" t="s">
        <v>3364</v>
      </c>
      <c r="E1360" s="4">
        <v>14055.3</v>
      </c>
      <c r="F1360" s="4">
        <f>(E1360+12)/1.06</f>
        <v>13271.037735849055</v>
      </c>
      <c r="G1360" s="4">
        <f t="shared" si="202"/>
        <v>928.97264150943397</v>
      </c>
      <c r="H1360" s="46">
        <f t="shared" si="203"/>
        <v>14200.010377358489</v>
      </c>
    </row>
    <row r="1361" spans="1:10" x14ac:dyDescent="0.3">
      <c r="A1361" s="3" t="s">
        <v>3936</v>
      </c>
      <c r="C1361" s="3" t="s">
        <v>3937</v>
      </c>
      <c r="D1361" s="3" t="s">
        <v>3845</v>
      </c>
      <c r="E1361" s="4">
        <v>1419</v>
      </c>
      <c r="F1361" s="4">
        <f>(E1361+12)/1.06</f>
        <v>1350</v>
      </c>
      <c r="G1361" s="4">
        <f t="shared" si="202"/>
        <v>94.500000000000014</v>
      </c>
      <c r="H1361" s="46">
        <f t="shared" si="203"/>
        <v>1444.5</v>
      </c>
    </row>
    <row r="1362" spans="1:10" x14ac:dyDescent="0.3">
      <c r="A1362" s="3" t="s">
        <v>3936</v>
      </c>
      <c r="C1362" s="3" t="s">
        <v>3939</v>
      </c>
      <c r="D1362" s="3" t="s">
        <v>3940</v>
      </c>
      <c r="E1362" s="4">
        <v>1605</v>
      </c>
      <c r="J1362" s="9" t="s">
        <v>3941</v>
      </c>
    </row>
    <row r="1363" spans="1:10" x14ac:dyDescent="0.3">
      <c r="A1363" s="3" t="s">
        <v>3942</v>
      </c>
      <c r="C1363" s="3" t="s">
        <v>3943</v>
      </c>
      <c r="D1363" s="3" t="s">
        <v>1005</v>
      </c>
      <c r="E1363" s="4">
        <v>2761.83</v>
      </c>
      <c r="F1363" s="4">
        <f>(E1363+12)/1.06</f>
        <v>2616.8207547169809</v>
      </c>
      <c r="G1363" s="4">
        <f t="shared" ref="G1363:G1374" si="205">F1363*7%</f>
        <v>183.17745283018868</v>
      </c>
      <c r="H1363" s="46">
        <f t="shared" ref="H1363:H1374" si="206">F1363+G1363</f>
        <v>2799.9982075471694</v>
      </c>
    </row>
    <row r="1364" spans="1:10" x14ac:dyDescent="0.3">
      <c r="A1364" s="237" t="s">
        <v>3942</v>
      </c>
      <c r="C1364" s="3" t="s">
        <v>3944</v>
      </c>
      <c r="D1364" s="3" t="s">
        <v>1491</v>
      </c>
      <c r="E1364" s="235">
        <v>87593.58</v>
      </c>
      <c r="F1364" s="4">
        <v>27226.04</v>
      </c>
      <c r="G1364" s="4">
        <f t="shared" si="205"/>
        <v>1905.8228000000001</v>
      </c>
      <c r="H1364" s="46">
        <f t="shared" si="206"/>
        <v>29131.862800000003</v>
      </c>
    </row>
    <row r="1365" spans="1:10" x14ac:dyDescent="0.3">
      <c r="A1365" s="238"/>
      <c r="C1365" s="3" t="s">
        <v>3945</v>
      </c>
      <c r="D1365" s="3" t="s">
        <v>1220</v>
      </c>
      <c r="E1365" s="236"/>
      <c r="F1365" s="4">
        <v>55420.74</v>
      </c>
      <c r="G1365" s="4">
        <f t="shared" si="205"/>
        <v>3879.4518000000003</v>
      </c>
      <c r="H1365" s="46">
        <f t="shared" si="206"/>
        <v>59300.191800000001</v>
      </c>
    </row>
    <row r="1366" spans="1:10" x14ac:dyDescent="0.3">
      <c r="A1366" s="3" t="s">
        <v>3942</v>
      </c>
      <c r="C1366" s="3" t="s">
        <v>3946</v>
      </c>
      <c r="D1366" s="3" t="s">
        <v>1022</v>
      </c>
      <c r="E1366" s="4">
        <v>28772.3</v>
      </c>
      <c r="F1366" s="4">
        <f t="shared" ref="F1366:F1371" si="207">(E1366+12)/1.06</f>
        <v>27154.999999999996</v>
      </c>
      <c r="G1366" s="4">
        <f t="shared" si="205"/>
        <v>1900.85</v>
      </c>
      <c r="H1366" s="46">
        <f t="shared" si="206"/>
        <v>29055.849999999995</v>
      </c>
    </row>
    <row r="1367" spans="1:10" x14ac:dyDescent="0.3">
      <c r="A1367" s="3" t="s">
        <v>3942</v>
      </c>
      <c r="C1367" s="3" t="s">
        <v>3947</v>
      </c>
      <c r="D1367" s="3" t="s">
        <v>543</v>
      </c>
      <c r="E1367" s="4">
        <v>25703.599999999999</v>
      </c>
      <c r="F1367" s="4">
        <f t="shared" si="207"/>
        <v>24259.999999999996</v>
      </c>
      <c r="G1367" s="4">
        <f t="shared" si="205"/>
        <v>1698.1999999999998</v>
      </c>
      <c r="H1367" s="46">
        <f t="shared" si="206"/>
        <v>25958.199999999997</v>
      </c>
    </row>
    <row r="1368" spans="1:10" x14ac:dyDescent="0.3">
      <c r="A1368" s="3" t="s">
        <v>3942</v>
      </c>
      <c r="C1368" s="3" t="s">
        <v>3948</v>
      </c>
      <c r="D1368" s="3" t="s">
        <v>693</v>
      </c>
      <c r="E1368" s="4">
        <v>32763.200000000001</v>
      </c>
      <c r="F1368" s="4">
        <f t="shared" si="207"/>
        <v>30919.999999999996</v>
      </c>
      <c r="G1368" s="4">
        <f t="shared" si="205"/>
        <v>2164.4</v>
      </c>
      <c r="H1368" s="46">
        <f t="shared" si="206"/>
        <v>33084.399999999994</v>
      </c>
    </row>
    <row r="1369" spans="1:10" x14ac:dyDescent="0.3">
      <c r="A1369" s="3" t="s">
        <v>3942</v>
      </c>
      <c r="C1369" s="3" t="s">
        <v>3949</v>
      </c>
      <c r="D1369" s="3" t="s">
        <v>2014</v>
      </c>
      <c r="E1369" s="4">
        <v>14239.7</v>
      </c>
      <c r="F1369" s="4">
        <f t="shared" si="207"/>
        <v>13445</v>
      </c>
      <c r="G1369" s="4">
        <f t="shared" si="205"/>
        <v>941.15000000000009</v>
      </c>
      <c r="H1369" s="46">
        <f t="shared" si="206"/>
        <v>14386.15</v>
      </c>
    </row>
    <row r="1370" spans="1:10" x14ac:dyDescent="0.3">
      <c r="A1370" s="3" t="s">
        <v>3950</v>
      </c>
      <c r="C1370" s="3" t="s">
        <v>3951</v>
      </c>
      <c r="D1370" s="3" t="s">
        <v>3073</v>
      </c>
      <c r="E1370" s="4">
        <v>15442.21</v>
      </c>
      <c r="F1370" s="4">
        <f t="shared" si="207"/>
        <v>14579.443396226414</v>
      </c>
      <c r="G1370" s="4">
        <f t="shared" si="205"/>
        <v>1020.561037735849</v>
      </c>
      <c r="H1370" s="46">
        <f t="shared" si="206"/>
        <v>15600.004433962264</v>
      </c>
    </row>
    <row r="1371" spans="1:10" x14ac:dyDescent="0.3">
      <c r="A1371" s="3" t="s">
        <v>3950</v>
      </c>
      <c r="C1371" s="3" t="s">
        <v>3952</v>
      </c>
      <c r="D1371" s="3" t="s">
        <v>3063</v>
      </c>
      <c r="E1371" s="4">
        <v>21188</v>
      </c>
      <c r="F1371" s="4">
        <f t="shared" si="207"/>
        <v>20000</v>
      </c>
      <c r="G1371" s="4">
        <f t="shared" si="205"/>
        <v>1400.0000000000002</v>
      </c>
      <c r="H1371" s="46">
        <f t="shared" si="206"/>
        <v>21400</v>
      </c>
    </row>
    <row r="1372" spans="1:10" x14ac:dyDescent="0.3">
      <c r="A1372" s="237" t="s">
        <v>3953</v>
      </c>
      <c r="C1372" s="3" t="s">
        <v>3954</v>
      </c>
      <c r="D1372" s="3" t="s">
        <v>704</v>
      </c>
      <c r="E1372" s="235">
        <v>32711.86</v>
      </c>
      <c r="F1372" s="4">
        <v>27507.08</v>
      </c>
      <c r="G1372" s="4">
        <f t="shared" si="205"/>
        <v>1925.4956000000002</v>
      </c>
      <c r="H1372" s="46">
        <f t="shared" si="206"/>
        <v>29432.575600000004</v>
      </c>
    </row>
    <row r="1373" spans="1:10" x14ac:dyDescent="0.3">
      <c r="A1373" s="238"/>
      <c r="C1373" s="3" t="s">
        <v>3955</v>
      </c>
      <c r="D1373" s="3" t="s">
        <v>704</v>
      </c>
      <c r="E1373" s="236"/>
      <c r="F1373" s="4">
        <v>3364.49</v>
      </c>
      <c r="G1373" s="4">
        <f t="shared" si="205"/>
        <v>235.51430000000002</v>
      </c>
      <c r="H1373" s="46">
        <f t="shared" si="206"/>
        <v>3600.0042999999996</v>
      </c>
    </row>
    <row r="1374" spans="1:10" x14ac:dyDescent="0.3">
      <c r="A1374" s="3" t="s">
        <v>3956</v>
      </c>
      <c r="C1374" s="3" t="s">
        <v>3957</v>
      </c>
      <c r="D1374" s="3" t="s">
        <v>1374</v>
      </c>
      <c r="E1374" s="4">
        <v>81910.100000000006</v>
      </c>
      <c r="F1374" s="4">
        <f>(E1374+12)/1.06</f>
        <v>77285</v>
      </c>
      <c r="G1374" s="4">
        <f t="shared" si="205"/>
        <v>5409.9500000000007</v>
      </c>
      <c r="H1374" s="46">
        <f t="shared" si="206"/>
        <v>82694.95</v>
      </c>
    </row>
    <row r="1375" spans="1:10" x14ac:dyDescent="0.3">
      <c r="A1375" s="3" t="s">
        <v>3968</v>
      </c>
      <c r="D1375" s="3" t="s">
        <v>2440</v>
      </c>
      <c r="E1375" s="4">
        <v>2124.3000000000002</v>
      </c>
    </row>
    <row r="1376" spans="1:10" x14ac:dyDescent="0.3">
      <c r="A1376" s="3" t="s">
        <v>3968</v>
      </c>
      <c r="D1376" s="3" t="s">
        <v>973</v>
      </c>
      <c r="E1376" s="4">
        <v>6307.76</v>
      </c>
      <c r="F1376" s="4">
        <f>(E1376+12)/1.06</f>
        <v>5962.0377358490568</v>
      </c>
      <c r="G1376" s="4">
        <f t="shared" ref="G1376:G1386" si="208">F1376*7%</f>
        <v>417.34264150943403</v>
      </c>
      <c r="H1376" s="46">
        <f t="shared" ref="H1376:H1386" si="209">F1376+G1376</f>
        <v>6379.3803773584905</v>
      </c>
    </row>
    <row r="1377" spans="1:8" s="1" customFormat="1" x14ac:dyDescent="0.3">
      <c r="A1377" s="3" t="s">
        <v>3968</v>
      </c>
      <c r="B1377" s="3"/>
      <c r="C1377" s="3"/>
      <c r="D1377" s="3" t="s">
        <v>973</v>
      </c>
      <c r="E1377" s="4">
        <v>12042.36</v>
      </c>
      <c r="F1377" s="4">
        <f>(E1377+12)/1.06</f>
        <v>11372.037735849057</v>
      </c>
      <c r="G1377" s="4">
        <f t="shared" si="208"/>
        <v>796.04264150943402</v>
      </c>
      <c r="H1377" s="46">
        <f t="shared" si="209"/>
        <v>12168.08037735849</v>
      </c>
    </row>
    <row r="1378" spans="1:8" s="1" customFormat="1" x14ac:dyDescent="0.3">
      <c r="A1378" s="3" t="s">
        <v>3971</v>
      </c>
      <c r="B1378" s="3"/>
      <c r="C1378" s="3" t="s">
        <v>3974</v>
      </c>
      <c r="D1378" s="3" t="s">
        <v>806</v>
      </c>
      <c r="E1378" s="4">
        <v>23237.37</v>
      </c>
      <c r="F1378" s="4">
        <f>(E1378+12)/1.06</f>
        <v>21933.367924528298</v>
      </c>
      <c r="G1378" s="4">
        <f t="shared" si="208"/>
        <v>1535.335754716981</v>
      </c>
      <c r="H1378" s="46">
        <f t="shared" si="209"/>
        <v>23468.703679245278</v>
      </c>
    </row>
    <row r="1379" spans="1:8" s="1" customFormat="1" x14ac:dyDescent="0.3">
      <c r="A1379" s="3" t="s">
        <v>3971</v>
      </c>
      <c r="B1379" s="3"/>
      <c r="C1379" s="3" t="s">
        <v>3973</v>
      </c>
      <c r="D1379" s="3" t="s">
        <v>3972</v>
      </c>
      <c r="E1379" s="4">
        <v>11879.33</v>
      </c>
      <c r="F1379" s="4">
        <f>(E1379)/1.04</f>
        <v>11422.432692307691</v>
      </c>
      <c r="G1379" s="4">
        <f t="shared" si="208"/>
        <v>799.57028846153844</v>
      </c>
      <c r="H1379" s="46">
        <f t="shared" si="209"/>
        <v>12222.00298076923</v>
      </c>
    </row>
    <row r="1380" spans="1:8" s="1" customFormat="1" x14ac:dyDescent="0.3">
      <c r="A1380" s="3" t="s">
        <v>3975</v>
      </c>
      <c r="B1380" s="3"/>
      <c r="C1380" s="3" t="s">
        <v>3977</v>
      </c>
      <c r="D1380" s="3" t="s">
        <v>3978</v>
      </c>
      <c r="E1380" s="4">
        <v>23243.599999999999</v>
      </c>
      <c r="F1380" s="4">
        <f>(E1380+12)/1.06</f>
        <v>21939.245283018867</v>
      </c>
      <c r="G1380" s="4">
        <f t="shared" si="208"/>
        <v>1535.7471698113209</v>
      </c>
      <c r="H1380" s="46">
        <f t="shared" si="209"/>
        <v>23474.992452830189</v>
      </c>
    </row>
    <row r="1381" spans="1:8" s="1" customFormat="1" x14ac:dyDescent="0.3">
      <c r="A1381" s="3" t="s">
        <v>3975</v>
      </c>
      <c r="B1381" s="3"/>
      <c r="C1381" s="3" t="s">
        <v>3979</v>
      </c>
      <c r="D1381" s="3" t="s">
        <v>1095</v>
      </c>
      <c r="E1381" s="4">
        <v>72631.62</v>
      </c>
      <c r="F1381" s="4">
        <f>(E1381+12)/1.06</f>
        <v>68531.716981132064</v>
      </c>
      <c r="G1381" s="4">
        <f t="shared" si="208"/>
        <v>4797.2201886792445</v>
      </c>
      <c r="H1381" s="46">
        <f t="shared" si="209"/>
        <v>73328.93716981131</v>
      </c>
    </row>
    <row r="1382" spans="1:8" s="1" customFormat="1" x14ac:dyDescent="0.3">
      <c r="A1382" s="3" t="s">
        <v>3976</v>
      </c>
      <c r="B1382" s="3"/>
      <c r="C1382" s="3" t="s">
        <v>3980</v>
      </c>
      <c r="D1382" s="3" t="s">
        <v>673</v>
      </c>
      <c r="E1382" s="4">
        <v>5466.32</v>
      </c>
      <c r="F1382" s="4">
        <f>(E1382+12)/1.06</f>
        <v>5168.2264150943392</v>
      </c>
      <c r="G1382" s="4">
        <f t="shared" si="208"/>
        <v>361.77584905660376</v>
      </c>
      <c r="H1382" s="46">
        <f t="shared" si="209"/>
        <v>5530.0022641509431</v>
      </c>
    </row>
    <row r="1383" spans="1:8" s="1" customFormat="1" x14ac:dyDescent="0.3">
      <c r="A1383" s="237" t="s">
        <v>3976</v>
      </c>
      <c r="B1383" s="3"/>
      <c r="C1383" s="3" t="s">
        <v>3981</v>
      </c>
      <c r="D1383" s="3" t="s">
        <v>418</v>
      </c>
      <c r="E1383" s="235">
        <v>54092.65</v>
      </c>
      <c r="F1383" s="4">
        <v>37023.440000000002</v>
      </c>
      <c r="G1383" s="4">
        <f t="shared" si="208"/>
        <v>2591.6408000000006</v>
      </c>
      <c r="H1383" s="46">
        <f t="shared" si="209"/>
        <v>39615.080800000003</v>
      </c>
    </row>
    <row r="1384" spans="1:8" s="1" customFormat="1" x14ac:dyDescent="0.3">
      <c r="A1384" s="238"/>
      <c r="B1384" s="3"/>
      <c r="C1384" s="3" t="s">
        <v>3982</v>
      </c>
      <c r="D1384" s="3" t="s">
        <v>420</v>
      </c>
      <c r="E1384" s="236"/>
      <c r="F1384" s="4">
        <v>14018.68</v>
      </c>
      <c r="G1384" s="4">
        <f t="shared" si="208"/>
        <v>981.30760000000009</v>
      </c>
      <c r="H1384" s="46">
        <f t="shared" si="209"/>
        <v>14999.9876</v>
      </c>
    </row>
    <row r="1385" spans="1:8" s="1" customFormat="1" x14ac:dyDescent="0.3">
      <c r="A1385" s="3" t="s">
        <v>3983</v>
      </c>
      <c r="B1385" s="3"/>
      <c r="C1385" s="3" t="s">
        <v>3985</v>
      </c>
      <c r="D1385" s="3" t="s">
        <v>647</v>
      </c>
      <c r="E1385" s="4">
        <v>29837.599999999999</v>
      </c>
      <c r="F1385" s="4">
        <f>(E1385+12)/1.06</f>
        <v>28159.999999999996</v>
      </c>
      <c r="G1385" s="4">
        <f t="shared" si="208"/>
        <v>1971.2</v>
      </c>
      <c r="H1385" s="46">
        <f t="shared" si="209"/>
        <v>30131.199999999997</v>
      </c>
    </row>
    <row r="1386" spans="1:8" s="1" customFormat="1" x14ac:dyDescent="0.3">
      <c r="A1386" s="3" t="s">
        <v>3986</v>
      </c>
      <c r="B1386" s="3"/>
      <c r="C1386" s="3"/>
      <c r="D1386" s="3" t="s">
        <v>305</v>
      </c>
      <c r="E1386" s="4">
        <v>14039.91</v>
      </c>
      <c r="F1386" s="4">
        <f>(E1386+12)/1.06</f>
        <v>13256.518867924528</v>
      </c>
      <c r="G1386" s="4">
        <f t="shared" si="208"/>
        <v>927.95632075471701</v>
      </c>
      <c r="H1386" s="46">
        <f t="shared" si="209"/>
        <v>14184.475188679244</v>
      </c>
    </row>
    <row r="1387" spans="1:8" s="1" customFormat="1" x14ac:dyDescent="0.3">
      <c r="A1387" s="3" t="s">
        <v>3992</v>
      </c>
      <c r="B1387" s="3"/>
      <c r="C1387" s="3" t="s">
        <v>3994</v>
      </c>
      <c r="D1387" s="3" t="s">
        <v>3993</v>
      </c>
      <c r="E1387" s="4">
        <v>2569.84</v>
      </c>
      <c r="F1387" s="4"/>
      <c r="G1387" s="4"/>
      <c r="H1387" s="46"/>
    </row>
    <row r="1388" spans="1:8" s="1" customFormat="1" x14ac:dyDescent="0.3">
      <c r="A1388" s="237" t="s">
        <v>3992</v>
      </c>
      <c r="B1388" s="3"/>
      <c r="C1388" s="3" t="s">
        <v>4005</v>
      </c>
      <c r="D1388" s="3" t="s">
        <v>4003</v>
      </c>
      <c r="E1388" s="235">
        <v>68657.59</v>
      </c>
      <c r="F1388" s="4">
        <v>33143.800000000003</v>
      </c>
      <c r="G1388" s="4">
        <f t="shared" ref="G1388:G1419" si="210">F1388*7%</f>
        <v>2320.0660000000003</v>
      </c>
      <c r="H1388" s="46">
        <f t="shared" ref="H1388:H1412" si="211">F1388+G1388</f>
        <v>35463.866000000002</v>
      </c>
    </row>
    <row r="1389" spans="1:8" s="1" customFormat="1" x14ac:dyDescent="0.3">
      <c r="A1389" s="238"/>
      <c r="B1389" s="3"/>
      <c r="C1389" s="3" t="s">
        <v>4006</v>
      </c>
      <c r="D1389" s="3" t="s">
        <v>4004</v>
      </c>
      <c r="E1389" s="236"/>
      <c r="F1389" s="4">
        <v>32873.1</v>
      </c>
      <c r="G1389" s="4">
        <f t="shared" si="210"/>
        <v>2301.1170000000002</v>
      </c>
      <c r="H1389" s="46">
        <f t="shared" si="211"/>
        <v>35174.216999999997</v>
      </c>
    </row>
    <row r="1390" spans="1:8" s="1" customFormat="1" x14ac:dyDescent="0.3">
      <c r="A1390" s="3" t="s">
        <v>3995</v>
      </c>
      <c r="B1390" s="3"/>
      <c r="C1390" s="3" t="s">
        <v>4001</v>
      </c>
      <c r="D1390" s="3" t="s">
        <v>800</v>
      </c>
      <c r="E1390" s="4">
        <v>31401.1</v>
      </c>
      <c r="F1390" s="4">
        <f t="shared" ref="F1390:F1402" si="212">(E1390+12)/1.06</f>
        <v>29634.999999999996</v>
      </c>
      <c r="G1390" s="4">
        <f t="shared" si="210"/>
        <v>2074.4499999999998</v>
      </c>
      <c r="H1390" s="46">
        <f t="shared" si="211"/>
        <v>31709.449999999997</v>
      </c>
    </row>
    <row r="1391" spans="1:8" s="1" customFormat="1" x14ac:dyDescent="0.3">
      <c r="A1391" s="3" t="s">
        <v>3996</v>
      </c>
      <c r="B1391" s="3"/>
      <c r="C1391" s="3" t="s">
        <v>4002</v>
      </c>
      <c r="D1391" s="3" t="s">
        <v>3525</v>
      </c>
      <c r="E1391" s="4">
        <v>15448.1</v>
      </c>
      <c r="F1391" s="4">
        <f t="shared" si="212"/>
        <v>14585</v>
      </c>
      <c r="G1391" s="4">
        <f t="shared" si="210"/>
        <v>1020.95</v>
      </c>
      <c r="H1391" s="46">
        <f t="shared" si="211"/>
        <v>15605.95</v>
      </c>
    </row>
    <row r="1392" spans="1:8" s="1" customFormat="1" x14ac:dyDescent="0.3">
      <c r="A1392" s="3" t="s">
        <v>3988</v>
      </c>
      <c r="B1392" s="3"/>
      <c r="C1392" s="3" t="s">
        <v>4000</v>
      </c>
      <c r="D1392" s="3" t="s">
        <v>1233</v>
      </c>
      <c r="E1392" s="4">
        <v>12708</v>
      </c>
      <c r="F1392" s="4">
        <f t="shared" si="212"/>
        <v>12000</v>
      </c>
      <c r="G1392" s="4">
        <f t="shared" si="210"/>
        <v>840.00000000000011</v>
      </c>
      <c r="H1392" s="46">
        <f t="shared" si="211"/>
        <v>12840</v>
      </c>
    </row>
    <row r="1393" spans="1:8" s="1" customFormat="1" x14ac:dyDescent="0.3">
      <c r="A1393" s="3" t="s">
        <v>4008</v>
      </c>
      <c r="B1393" s="3"/>
      <c r="C1393" s="3" t="s">
        <v>4017</v>
      </c>
      <c r="D1393" s="3" t="s">
        <v>3415</v>
      </c>
      <c r="E1393" s="4">
        <v>20715.71</v>
      </c>
      <c r="F1393" s="4">
        <f t="shared" si="212"/>
        <v>19554.443396226412</v>
      </c>
      <c r="G1393" s="4">
        <f t="shared" si="210"/>
        <v>1368.8110377358489</v>
      </c>
      <c r="H1393" s="46">
        <f t="shared" si="211"/>
        <v>20923.254433962262</v>
      </c>
    </row>
    <row r="1394" spans="1:8" s="1" customFormat="1" x14ac:dyDescent="0.3">
      <c r="A1394" s="3" t="s">
        <v>4008</v>
      </c>
      <c r="B1394" s="3"/>
      <c r="C1394" s="3" t="s">
        <v>4015</v>
      </c>
      <c r="D1394" s="3" t="s">
        <v>4016</v>
      </c>
      <c r="E1394" s="4">
        <v>21728.01</v>
      </c>
      <c r="F1394" s="4">
        <f t="shared" si="212"/>
        <v>20509.443396226412</v>
      </c>
      <c r="G1394" s="4">
        <f t="shared" si="210"/>
        <v>1435.661037735849</v>
      </c>
      <c r="H1394" s="46">
        <f t="shared" si="211"/>
        <v>21945.10443396226</v>
      </c>
    </row>
    <row r="1395" spans="1:8" s="1" customFormat="1" x14ac:dyDescent="0.3">
      <c r="A1395" s="3" t="s">
        <v>4009</v>
      </c>
      <c r="B1395" s="3"/>
      <c r="C1395" s="3" t="s">
        <v>4010</v>
      </c>
      <c r="D1395" s="3" t="s">
        <v>4011</v>
      </c>
      <c r="E1395" s="4">
        <v>95831.08</v>
      </c>
      <c r="F1395" s="4">
        <f t="shared" si="212"/>
        <v>90418</v>
      </c>
      <c r="G1395" s="4">
        <f t="shared" si="210"/>
        <v>6329.26</v>
      </c>
      <c r="H1395" s="46">
        <f t="shared" si="211"/>
        <v>96747.26</v>
      </c>
    </row>
    <row r="1396" spans="1:8" s="1" customFormat="1" x14ac:dyDescent="0.3">
      <c r="A1396" s="3" t="s">
        <v>4009</v>
      </c>
      <c r="B1396" s="3"/>
      <c r="C1396" s="3"/>
      <c r="D1396" s="3"/>
      <c r="E1396" s="108">
        <v>2146.61</v>
      </c>
      <c r="F1396" s="4">
        <f t="shared" si="212"/>
        <v>2036.4245283018868</v>
      </c>
      <c r="G1396" s="4">
        <f t="shared" si="210"/>
        <v>142.54971698113209</v>
      </c>
      <c r="H1396" s="46">
        <f t="shared" si="211"/>
        <v>2178.9742452830187</v>
      </c>
    </row>
    <row r="1397" spans="1:8" s="1" customFormat="1" x14ac:dyDescent="0.3">
      <c r="A1397" s="3" t="s">
        <v>4021</v>
      </c>
      <c r="B1397" s="3"/>
      <c r="C1397" s="3"/>
      <c r="D1397" s="3" t="s">
        <v>973</v>
      </c>
      <c r="E1397" s="4">
        <v>32115.599999999999</v>
      </c>
      <c r="F1397" s="4">
        <f t="shared" si="212"/>
        <v>30309.056603773581</v>
      </c>
      <c r="G1397" s="4">
        <f t="shared" si="210"/>
        <v>2121.6339622641508</v>
      </c>
      <c r="H1397" s="46">
        <f t="shared" si="211"/>
        <v>32430.690566037731</v>
      </c>
    </row>
    <row r="1398" spans="1:8" s="1" customFormat="1" x14ac:dyDescent="0.3">
      <c r="A1398" s="3" t="s">
        <v>4024</v>
      </c>
      <c r="B1398" s="3"/>
      <c r="C1398" s="3" t="s">
        <v>4033</v>
      </c>
      <c r="D1398" s="3" t="s">
        <v>1286</v>
      </c>
      <c r="E1398" s="4">
        <v>6242</v>
      </c>
      <c r="F1398" s="4">
        <f t="shared" si="212"/>
        <v>5900</v>
      </c>
      <c r="G1398" s="4">
        <f t="shared" si="210"/>
        <v>413.00000000000006</v>
      </c>
      <c r="H1398" s="46">
        <f t="shared" si="211"/>
        <v>6313</v>
      </c>
    </row>
    <row r="1399" spans="1:8" s="1" customFormat="1" x14ac:dyDescent="0.3">
      <c r="A1399" s="3" t="s">
        <v>4023</v>
      </c>
      <c r="B1399" s="3"/>
      <c r="C1399" s="3" t="s">
        <v>4034</v>
      </c>
      <c r="D1399" s="3" t="s">
        <v>292</v>
      </c>
      <c r="E1399" s="4">
        <v>836</v>
      </c>
      <c r="F1399" s="4">
        <f t="shared" si="212"/>
        <v>800</v>
      </c>
      <c r="G1399" s="4">
        <f t="shared" si="210"/>
        <v>56.000000000000007</v>
      </c>
      <c r="H1399" s="46">
        <f t="shared" si="211"/>
        <v>856</v>
      </c>
    </row>
    <row r="1400" spans="1:8" s="1" customFormat="1" x14ac:dyDescent="0.3">
      <c r="A1400" s="3" t="s">
        <v>4023</v>
      </c>
      <c r="B1400" s="3"/>
      <c r="C1400" s="3" t="s">
        <v>4035</v>
      </c>
      <c r="D1400" s="3" t="s">
        <v>325</v>
      </c>
      <c r="E1400" s="4">
        <v>5466.32</v>
      </c>
      <c r="F1400" s="4">
        <f t="shared" si="212"/>
        <v>5168.2264150943392</v>
      </c>
      <c r="G1400" s="4">
        <f t="shared" si="210"/>
        <v>361.77584905660376</v>
      </c>
      <c r="H1400" s="46">
        <f t="shared" si="211"/>
        <v>5530.0022641509431</v>
      </c>
    </row>
    <row r="1401" spans="1:8" s="1" customFormat="1" x14ac:dyDescent="0.3">
      <c r="A1401" s="3" t="s">
        <v>4023</v>
      </c>
      <c r="B1401" s="3"/>
      <c r="C1401" s="3" t="s">
        <v>4036</v>
      </c>
      <c r="D1401" s="3" t="s">
        <v>178</v>
      </c>
      <c r="E1401" s="4">
        <v>26666.32</v>
      </c>
      <c r="F1401" s="4">
        <f t="shared" si="212"/>
        <v>25168.226415094337</v>
      </c>
      <c r="G1401" s="4">
        <f t="shared" si="210"/>
        <v>1761.7758490566039</v>
      </c>
      <c r="H1401" s="46">
        <f t="shared" si="211"/>
        <v>26930.002264150942</v>
      </c>
    </row>
    <row r="1402" spans="1:8" s="1" customFormat="1" x14ac:dyDescent="0.3">
      <c r="A1402" s="3" t="s">
        <v>4041</v>
      </c>
      <c r="B1402" s="3"/>
      <c r="C1402" s="3" t="s">
        <v>4050</v>
      </c>
      <c r="D1402" s="3" t="s">
        <v>4049</v>
      </c>
      <c r="E1402" s="4">
        <v>1236</v>
      </c>
      <c r="F1402" s="4">
        <f t="shared" si="212"/>
        <v>1177.3584905660377</v>
      </c>
      <c r="G1402" s="4">
        <f t="shared" si="210"/>
        <v>82.415094339622655</v>
      </c>
      <c r="H1402" s="46">
        <f t="shared" si="211"/>
        <v>1259.7735849056603</v>
      </c>
    </row>
    <row r="1403" spans="1:8" s="1" customFormat="1" x14ac:dyDescent="0.3">
      <c r="A1403" s="237" t="s">
        <v>4042</v>
      </c>
      <c r="B1403" s="3"/>
      <c r="C1403" s="3" t="s">
        <v>4052</v>
      </c>
      <c r="D1403" s="3" t="s">
        <v>4051</v>
      </c>
      <c r="E1403" s="235">
        <v>7518.97</v>
      </c>
      <c r="F1403" s="4">
        <v>3551.4</v>
      </c>
      <c r="G1403" s="4">
        <f t="shared" si="210"/>
        <v>248.59800000000004</v>
      </c>
      <c r="H1403" s="46">
        <f t="shared" si="211"/>
        <v>3799.998</v>
      </c>
    </row>
    <row r="1404" spans="1:8" s="1" customFormat="1" x14ac:dyDescent="0.3">
      <c r="A1404" s="238"/>
      <c r="B1404" s="3"/>
      <c r="C1404" s="3" t="s">
        <v>4054</v>
      </c>
      <c r="D1404" s="3" t="s">
        <v>4053</v>
      </c>
      <c r="E1404" s="236"/>
      <c r="F1404" s="4">
        <v>3551.4</v>
      </c>
      <c r="G1404" s="4">
        <f t="shared" si="210"/>
        <v>248.59800000000004</v>
      </c>
      <c r="H1404" s="46">
        <f t="shared" si="211"/>
        <v>3799.998</v>
      </c>
    </row>
    <row r="1405" spans="1:8" s="1" customFormat="1" x14ac:dyDescent="0.3">
      <c r="A1405" s="3" t="s">
        <v>4042</v>
      </c>
      <c r="B1405" s="3"/>
      <c r="C1405" s="3" t="s">
        <v>4046</v>
      </c>
      <c r="D1405" s="3" t="s">
        <v>164</v>
      </c>
      <c r="E1405" s="4">
        <v>33744.29</v>
      </c>
      <c r="F1405" s="4">
        <f t="shared" ref="F1405:F1412" si="213">(E1405+12)/1.06</f>
        <v>31845.556603773584</v>
      </c>
      <c r="G1405" s="4">
        <f t="shared" si="210"/>
        <v>2229.1889622641511</v>
      </c>
      <c r="H1405" s="46">
        <f t="shared" si="211"/>
        <v>34074.745566037738</v>
      </c>
    </row>
    <row r="1406" spans="1:8" s="1" customFormat="1" x14ac:dyDescent="0.3">
      <c r="A1406" s="3" t="s">
        <v>4042</v>
      </c>
      <c r="B1406" s="3"/>
      <c r="C1406" s="3" t="s">
        <v>4048</v>
      </c>
      <c r="D1406" s="3" t="s">
        <v>162</v>
      </c>
      <c r="E1406" s="4">
        <v>49262.1</v>
      </c>
      <c r="F1406" s="4">
        <f t="shared" si="213"/>
        <v>46484.999999999993</v>
      </c>
      <c r="G1406" s="4">
        <f t="shared" si="210"/>
        <v>3253.95</v>
      </c>
      <c r="H1406" s="46">
        <f t="shared" si="211"/>
        <v>49738.94999999999</v>
      </c>
    </row>
    <row r="1407" spans="1:8" s="1" customFormat="1" x14ac:dyDescent="0.3">
      <c r="A1407" s="3" t="s">
        <v>4043</v>
      </c>
      <c r="B1407" s="3"/>
      <c r="C1407" s="3" t="s">
        <v>4044</v>
      </c>
      <c r="D1407" s="3" t="s">
        <v>4045</v>
      </c>
      <c r="E1407" s="4">
        <v>5611.3</v>
      </c>
      <c r="F1407" s="4">
        <f t="shared" si="213"/>
        <v>5305</v>
      </c>
      <c r="G1407" s="4">
        <f t="shared" si="210"/>
        <v>371.35</v>
      </c>
      <c r="H1407" s="46">
        <f t="shared" si="211"/>
        <v>5676.35</v>
      </c>
    </row>
    <row r="1408" spans="1:8" s="1" customFormat="1" x14ac:dyDescent="0.3">
      <c r="A1408" s="3" t="s">
        <v>4043</v>
      </c>
      <c r="B1408" s="3"/>
      <c r="C1408" s="3" t="s">
        <v>4047</v>
      </c>
      <c r="D1408" s="3" t="s">
        <v>3856</v>
      </c>
      <c r="E1408" s="4">
        <v>7068.8</v>
      </c>
      <c r="F1408" s="4">
        <f t="shared" si="213"/>
        <v>6680</v>
      </c>
      <c r="G1408" s="4">
        <f t="shared" si="210"/>
        <v>467.6</v>
      </c>
      <c r="H1408" s="46">
        <f t="shared" si="211"/>
        <v>7147.6</v>
      </c>
    </row>
    <row r="1409" spans="1:8" s="1" customFormat="1" x14ac:dyDescent="0.3">
      <c r="A1409" s="3" t="s">
        <v>4043</v>
      </c>
      <c r="B1409" s="3"/>
      <c r="C1409" s="3" t="s">
        <v>4146</v>
      </c>
      <c r="D1409" s="3" t="s">
        <v>4147</v>
      </c>
      <c r="E1409" s="4">
        <v>5484.1</v>
      </c>
      <c r="F1409" s="4">
        <f t="shared" si="213"/>
        <v>5185</v>
      </c>
      <c r="G1409" s="4">
        <f t="shared" si="210"/>
        <v>362.95000000000005</v>
      </c>
      <c r="H1409" s="46">
        <f t="shared" si="211"/>
        <v>5547.95</v>
      </c>
    </row>
    <row r="1410" spans="1:8" s="1" customFormat="1" x14ac:dyDescent="0.3">
      <c r="A1410" s="3" t="s">
        <v>4057</v>
      </c>
      <c r="B1410" s="3"/>
      <c r="C1410" s="3" t="s">
        <v>4058</v>
      </c>
      <c r="D1410" s="3" t="s">
        <v>4059</v>
      </c>
      <c r="E1410" s="4">
        <v>4414.5600000000004</v>
      </c>
      <c r="F1410" s="4">
        <f t="shared" si="213"/>
        <v>4176</v>
      </c>
      <c r="G1410" s="4">
        <f t="shared" si="210"/>
        <v>292.32000000000005</v>
      </c>
      <c r="H1410" s="46">
        <f t="shared" si="211"/>
        <v>4468.32</v>
      </c>
    </row>
    <row r="1411" spans="1:8" s="1" customFormat="1" x14ac:dyDescent="0.3">
      <c r="A1411" s="3" t="s">
        <v>4057</v>
      </c>
      <c r="B1411" s="3"/>
      <c r="C1411" s="3" t="s">
        <v>4060</v>
      </c>
      <c r="D1411" s="3" t="s">
        <v>3336</v>
      </c>
      <c r="E1411" s="4">
        <v>3438.3</v>
      </c>
      <c r="F1411" s="4">
        <f t="shared" si="213"/>
        <v>3255</v>
      </c>
      <c r="G1411" s="4">
        <f t="shared" si="210"/>
        <v>227.85000000000002</v>
      </c>
      <c r="H1411" s="46">
        <f t="shared" si="211"/>
        <v>3482.85</v>
      </c>
    </row>
    <row r="1412" spans="1:8" s="1" customFormat="1" x14ac:dyDescent="0.3">
      <c r="A1412" s="3" t="s">
        <v>4057</v>
      </c>
      <c r="B1412" s="3"/>
      <c r="C1412" s="3" t="s">
        <v>4061</v>
      </c>
      <c r="D1412" s="3" t="s">
        <v>4062</v>
      </c>
      <c r="E1412" s="4">
        <v>4917</v>
      </c>
      <c r="F1412" s="4">
        <f t="shared" si="213"/>
        <v>4650</v>
      </c>
      <c r="G1412" s="4">
        <f t="shared" si="210"/>
        <v>325.50000000000006</v>
      </c>
      <c r="H1412" s="46">
        <f t="shared" si="211"/>
        <v>4975.5</v>
      </c>
    </row>
    <row r="1413" spans="1:8" s="1" customFormat="1" x14ac:dyDescent="0.3">
      <c r="A1413" s="237" t="s">
        <v>4057</v>
      </c>
      <c r="B1413" s="3"/>
      <c r="C1413" s="3" t="s">
        <v>4063</v>
      </c>
      <c r="D1413" s="3" t="s">
        <v>1859</v>
      </c>
      <c r="E1413" s="235">
        <v>36216.32</v>
      </c>
      <c r="F1413" s="4">
        <v>26662.66</v>
      </c>
      <c r="G1413" s="4">
        <f t="shared" si="210"/>
        <v>1866.3862000000001</v>
      </c>
      <c r="H1413" s="46" t="s">
        <v>3549</v>
      </c>
    </row>
    <row r="1414" spans="1:8" s="1" customFormat="1" x14ac:dyDescent="0.3">
      <c r="A1414" s="238"/>
      <c r="B1414" s="3"/>
      <c r="C1414" s="3" t="s">
        <v>4064</v>
      </c>
      <c r="D1414" s="3" t="s">
        <v>1149</v>
      </c>
      <c r="E1414" s="236"/>
      <c r="F1414" s="4">
        <v>7515</v>
      </c>
      <c r="G1414" s="4">
        <f t="shared" si="210"/>
        <v>526.05000000000007</v>
      </c>
      <c r="H1414" s="46">
        <f t="shared" ref="H1414:H1445" si="214">F1414+G1414</f>
        <v>8041.05</v>
      </c>
    </row>
    <row r="1415" spans="1:8" s="1" customFormat="1" x14ac:dyDescent="0.3">
      <c r="A1415" s="237" t="s">
        <v>4065</v>
      </c>
      <c r="B1415" s="3"/>
      <c r="C1415" s="3" t="s">
        <v>4066</v>
      </c>
      <c r="D1415" s="3" t="s">
        <v>3929</v>
      </c>
      <c r="E1415" s="235">
        <v>25271.5</v>
      </c>
      <c r="F1415" s="4">
        <v>11925.23</v>
      </c>
      <c r="G1415" s="4">
        <f t="shared" si="210"/>
        <v>834.76610000000005</v>
      </c>
      <c r="H1415" s="46">
        <f t="shared" si="214"/>
        <v>12759.9961</v>
      </c>
    </row>
    <row r="1416" spans="1:8" s="1" customFormat="1" x14ac:dyDescent="0.3">
      <c r="A1416" s="238"/>
      <c r="B1416" s="3"/>
      <c r="C1416" s="3" t="s">
        <v>4067</v>
      </c>
      <c r="D1416" s="3" t="s">
        <v>3928</v>
      </c>
      <c r="E1416" s="236"/>
      <c r="F1416" s="4">
        <v>11925.23</v>
      </c>
      <c r="G1416" s="4">
        <f t="shared" si="210"/>
        <v>834.76610000000005</v>
      </c>
      <c r="H1416" s="46">
        <f t="shared" si="214"/>
        <v>12759.9961</v>
      </c>
    </row>
    <row r="1417" spans="1:8" s="1" customFormat="1" x14ac:dyDescent="0.3">
      <c r="A1417" s="113" t="s">
        <v>4102</v>
      </c>
      <c r="B1417" s="3"/>
      <c r="C1417" s="3" t="s">
        <v>4100</v>
      </c>
      <c r="D1417" s="3" t="s">
        <v>4101</v>
      </c>
      <c r="E1417" s="126">
        <v>39860.92</v>
      </c>
      <c r="F1417" s="4">
        <f>(E1417)/1.04</f>
        <v>38327.807692307688</v>
      </c>
      <c r="G1417" s="4">
        <f t="shared" si="210"/>
        <v>2682.9465384615382</v>
      </c>
      <c r="H1417" s="46">
        <f t="shared" si="214"/>
        <v>41010.754230769227</v>
      </c>
    </row>
    <row r="1418" spans="1:8" s="1" customFormat="1" x14ac:dyDescent="0.3">
      <c r="A1418" s="3" t="s">
        <v>4068</v>
      </c>
      <c r="B1418" s="3"/>
      <c r="C1418" s="3" t="s">
        <v>4069</v>
      </c>
      <c r="D1418" s="3" t="s">
        <v>3472</v>
      </c>
      <c r="E1418" s="4">
        <v>36966.1</v>
      </c>
      <c r="F1418" s="4">
        <f>(E1418+12)/1.06</f>
        <v>34885</v>
      </c>
      <c r="G1418" s="4">
        <f t="shared" si="210"/>
        <v>2441.9500000000003</v>
      </c>
      <c r="H1418" s="46">
        <f t="shared" si="214"/>
        <v>37326.949999999997</v>
      </c>
    </row>
    <row r="1419" spans="1:8" s="1" customFormat="1" x14ac:dyDescent="0.3">
      <c r="A1419" s="3" t="s">
        <v>4070</v>
      </c>
      <c r="B1419" s="3"/>
      <c r="C1419" s="3" t="s">
        <v>4088</v>
      </c>
      <c r="D1419" s="3" t="s">
        <v>558</v>
      </c>
      <c r="E1419" s="4">
        <v>4646.7</v>
      </c>
      <c r="F1419" s="4">
        <f>(E1419+12)/1.06</f>
        <v>4395</v>
      </c>
      <c r="G1419" s="4">
        <f t="shared" si="210"/>
        <v>307.65000000000003</v>
      </c>
      <c r="H1419" s="46">
        <f t="shared" si="214"/>
        <v>4702.6499999999996</v>
      </c>
    </row>
    <row r="1420" spans="1:8" s="1" customFormat="1" x14ac:dyDescent="0.3">
      <c r="A1420" s="3" t="s">
        <v>4070</v>
      </c>
      <c r="B1420" s="3"/>
      <c r="C1420" s="3" t="s">
        <v>4087</v>
      </c>
      <c r="D1420" s="3" t="s">
        <v>1283</v>
      </c>
      <c r="E1420" s="4">
        <v>16659.919999999998</v>
      </c>
      <c r="F1420" s="4">
        <f>(E1420+12)/1.06</f>
        <v>15728.226415094337</v>
      </c>
      <c r="G1420" s="4">
        <f t="shared" ref="G1420:G1451" si="215">F1420*7%</f>
        <v>1100.9758490566037</v>
      </c>
      <c r="H1420" s="46">
        <f t="shared" si="214"/>
        <v>16829.202264150939</v>
      </c>
    </row>
    <row r="1421" spans="1:8" s="1" customFormat="1" x14ac:dyDescent="0.3">
      <c r="A1421" s="3" t="s">
        <v>4070</v>
      </c>
      <c r="B1421" s="3"/>
      <c r="C1421" s="3" t="s">
        <v>4078</v>
      </c>
      <c r="D1421" s="3" t="s">
        <v>4079</v>
      </c>
      <c r="E1421" s="4">
        <v>20965.400000000001</v>
      </c>
      <c r="F1421" s="4">
        <f>(E1421+12)/1.06</f>
        <v>19790</v>
      </c>
      <c r="G1421" s="4">
        <f t="shared" si="215"/>
        <v>1385.3000000000002</v>
      </c>
      <c r="H1421" s="46">
        <f t="shared" si="214"/>
        <v>21175.3</v>
      </c>
    </row>
    <row r="1422" spans="1:8" s="1" customFormat="1" x14ac:dyDescent="0.3">
      <c r="A1422" s="237" t="s">
        <v>4070</v>
      </c>
      <c r="B1422" s="3"/>
      <c r="C1422" s="3" t="s">
        <v>4081</v>
      </c>
      <c r="D1422" s="3" t="s">
        <v>808</v>
      </c>
      <c r="E1422" s="235">
        <v>22460</v>
      </c>
      <c r="F1422" s="4">
        <v>16395</v>
      </c>
      <c r="G1422" s="4">
        <f t="shared" si="215"/>
        <v>1147.6500000000001</v>
      </c>
      <c r="H1422" s="46">
        <f t="shared" si="214"/>
        <v>17542.650000000001</v>
      </c>
    </row>
    <row r="1423" spans="1:8" s="1" customFormat="1" x14ac:dyDescent="0.3">
      <c r="A1423" s="238"/>
      <c r="B1423" s="3"/>
      <c r="C1423" s="3" t="s">
        <v>4082</v>
      </c>
      <c r="D1423" s="3" t="s">
        <v>804</v>
      </c>
      <c r="E1423" s="236"/>
      <c r="F1423" s="4">
        <v>4805</v>
      </c>
      <c r="G1423" s="4">
        <f t="shared" si="215"/>
        <v>336.35</v>
      </c>
      <c r="H1423" s="46">
        <f t="shared" si="214"/>
        <v>5141.3500000000004</v>
      </c>
    </row>
    <row r="1424" spans="1:8" s="1" customFormat="1" x14ac:dyDescent="0.3">
      <c r="A1424" s="237" t="s">
        <v>4070</v>
      </c>
      <c r="B1424" s="3"/>
      <c r="C1424" s="3" t="s">
        <v>4083</v>
      </c>
      <c r="D1424" s="3" t="s">
        <v>638</v>
      </c>
      <c r="E1424" s="235">
        <v>57384.92</v>
      </c>
      <c r="F1424" s="4">
        <v>35313.040000000001</v>
      </c>
      <c r="G1424" s="4">
        <f t="shared" si="215"/>
        <v>2471.9128000000005</v>
      </c>
      <c r="H1424" s="46">
        <f t="shared" si="214"/>
        <v>37784.952799999999</v>
      </c>
    </row>
    <row r="1425" spans="1:8" s="1" customFormat="1" x14ac:dyDescent="0.3">
      <c r="A1425" s="238"/>
      <c r="B1425" s="3"/>
      <c r="C1425" s="3" t="s">
        <v>4084</v>
      </c>
      <c r="D1425" s="3" t="s">
        <v>706</v>
      </c>
      <c r="E1425" s="236"/>
      <c r="F1425" s="4">
        <v>18835</v>
      </c>
      <c r="G1425" s="4">
        <f t="shared" si="215"/>
        <v>1318.45</v>
      </c>
      <c r="H1425" s="46">
        <f t="shared" si="214"/>
        <v>20153.45</v>
      </c>
    </row>
    <row r="1426" spans="1:8" s="1" customFormat="1" x14ac:dyDescent="0.3">
      <c r="A1426" s="3" t="s">
        <v>3620</v>
      </c>
      <c r="B1426" s="3"/>
      <c r="C1426" s="3" t="s">
        <v>4080</v>
      </c>
      <c r="D1426" s="3" t="s">
        <v>1220</v>
      </c>
      <c r="E1426" s="4">
        <v>26811.3</v>
      </c>
      <c r="F1426" s="4">
        <f t="shared" ref="F1426:F1457" si="216">(E1426+12)/1.06</f>
        <v>25304.999999999996</v>
      </c>
      <c r="G1426" s="4">
        <f t="shared" si="215"/>
        <v>1771.35</v>
      </c>
      <c r="H1426" s="46">
        <f t="shared" si="214"/>
        <v>27076.349999999995</v>
      </c>
    </row>
    <row r="1427" spans="1:8" s="1" customFormat="1" x14ac:dyDescent="0.3">
      <c r="A1427" s="3" t="s">
        <v>4071</v>
      </c>
      <c r="B1427" s="3"/>
      <c r="C1427" s="3" t="s">
        <v>4086</v>
      </c>
      <c r="D1427" s="3" t="s">
        <v>3874</v>
      </c>
      <c r="E1427" s="4">
        <v>5722.6</v>
      </c>
      <c r="F1427" s="4">
        <f t="shared" si="216"/>
        <v>5410</v>
      </c>
      <c r="G1427" s="4">
        <f t="shared" si="215"/>
        <v>378.70000000000005</v>
      </c>
      <c r="H1427" s="46">
        <f t="shared" si="214"/>
        <v>5788.7</v>
      </c>
    </row>
    <row r="1428" spans="1:8" s="1" customFormat="1" x14ac:dyDescent="0.3">
      <c r="A1428" s="3" t="s">
        <v>4071</v>
      </c>
      <c r="B1428" s="3"/>
      <c r="C1428" s="3" t="s">
        <v>4085</v>
      </c>
      <c r="D1428" s="3" t="s">
        <v>280</v>
      </c>
      <c r="E1428" s="4">
        <v>10460.799999999999</v>
      </c>
      <c r="F1428" s="4">
        <f t="shared" si="216"/>
        <v>9879.9999999999982</v>
      </c>
      <c r="G1428" s="4">
        <f t="shared" si="215"/>
        <v>691.59999999999991</v>
      </c>
      <c r="H1428" s="46">
        <f t="shared" si="214"/>
        <v>10571.599999999999</v>
      </c>
    </row>
    <row r="1429" spans="1:8" s="1" customFormat="1" x14ac:dyDescent="0.3">
      <c r="A1429" s="3" t="s">
        <v>4071</v>
      </c>
      <c r="B1429" s="3"/>
      <c r="C1429" s="3"/>
      <c r="D1429" s="3" t="s">
        <v>2440</v>
      </c>
      <c r="E1429" s="4">
        <v>10494.43</v>
      </c>
      <c r="F1429" s="4">
        <f t="shared" si="216"/>
        <v>9911.7264150943392</v>
      </c>
      <c r="G1429" s="4">
        <f t="shared" si="215"/>
        <v>693.82084905660383</v>
      </c>
      <c r="H1429" s="46">
        <f t="shared" si="214"/>
        <v>10605.547264150942</v>
      </c>
    </row>
    <row r="1430" spans="1:8" s="1" customFormat="1" x14ac:dyDescent="0.3">
      <c r="A1430" s="3" t="s">
        <v>4076</v>
      </c>
      <c r="B1430" s="3"/>
      <c r="C1430" s="3" t="s">
        <v>4077</v>
      </c>
      <c r="D1430" s="3" t="s">
        <v>4059</v>
      </c>
      <c r="E1430" s="4">
        <v>5441.7</v>
      </c>
      <c r="F1430" s="4">
        <f t="shared" si="216"/>
        <v>5145</v>
      </c>
      <c r="G1430" s="4">
        <f t="shared" si="215"/>
        <v>360.15000000000003</v>
      </c>
      <c r="H1430" s="46">
        <f t="shared" si="214"/>
        <v>5505.15</v>
      </c>
    </row>
    <row r="1431" spans="1:8" s="1" customFormat="1" x14ac:dyDescent="0.3">
      <c r="A1431" s="3" t="s">
        <v>4089</v>
      </c>
      <c r="B1431" s="3"/>
      <c r="C1431" s="3" t="s">
        <v>4093</v>
      </c>
      <c r="D1431" s="3" t="s">
        <v>3772</v>
      </c>
      <c r="E1431" s="4">
        <v>3920.6</v>
      </c>
      <c r="F1431" s="4">
        <f t="shared" si="216"/>
        <v>3709.9999999999995</v>
      </c>
      <c r="G1431" s="4">
        <f t="shared" si="215"/>
        <v>259.7</v>
      </c>
      <c r="H1431" s="46">
        <f t="shared" si="214"/>
        <v>3969.6999999999994</v>
      </c>
    </row>
    <row r="1432" spans="1:8" s="1" customFormat="1" x14ac:dyDescent="0.3">
      <c r="A1432" s="3" t="s">
        <v>4090</v>
      </c>
      <c r="B1432" s="3"/>
      <c r="C1432" s="3"/>
      <c r="D1432" s="3" t="s">
        <v>3772</v>
      </c>
      <c r="E1432" s="4">
        <v>1683.2</v>
      </c>
      <c r="F1432" s="4">
        <f t="shared" si="216"/>
        <v>1599.2452830188679</v>
      </c>
      <c r="G1432" s="4">
        <f t="shared" si="215"/>
        <v>111.94716981132076</v>
      </c>
      <c r="H1432" s="46">
        <f t="shared" si="214"/>
        <v>1711.1924528301886</v>
      </c>
    </row>
    <row r="1433" spans="1:8" s="1" customFormat="1" x14ac:dyDescent="0.3">
      <c r="A1433" s="3">
        <v>43322</v>
      </c>
      <c r="B1433" s="3"/>
      <c r="C1433" s="3" t="s">
        <v>4091</v>
      </c>
      <c r="D1433" s="3" t="s">
        <v>4092</v>
      </c>
      <c r="E1433" s="4">
        <v>66227.399999999994</v>
      </c>
      <c r="F1433" s="4">
        <f t="shared" si="216"/>
        <v>62489.999999999993</v>
      </c>
      <c r="G1433" s="4">
        <f t="shared" si="215"/>
        <v>4374.3</v>
      </c>
      <c r="H1433" s="46">
        <f t="shared" si="214"/>
        <v>66864.299999999988</v>
      </c>
    </row>
    <row r="1434" spans="1:8" s="1" customFormat="1" x14ac:dyDescent="0.3">
      <c r="A1434" s="3" t="s">
        <v>4104</v>
      </c>
      <c r="B1434" s="3"/>
      <c r="C1434" s="3" t="s">
        <v>4108</v>
      </c>
      <c r="D1434" s="3" t="s">
        <v>4109</v>
      </c>
      <c r="E1434" s="4">
        <v>7110.8</v>
      </c>
      <c r="F1434" s="4">
        <f t="shared" si="216"/>
        <v>6719.6226415094334</v>
      </c>
      <c r="G1434" s="4">
        <f t="shared" si="215"/>
        <v>470.37358490566038</v>
      </c>
      <c r="H1434" s="46">
        <f t="shared" si="214"/>
        <v>7189.9962264150936</v>
      </c>
    </row>
    <row r="1435" spans="1:8" s="1" customFormat="1" x14ac:dyDescent="0.3">
      <c r="A1435" s="3" t="s">
        <v>4105</v>
      </c>
      <c r="B1435" s="3"/>
      <c r="C1435" s="3" t="s">
        <v>4115</v>
      </c>
      <c r="D1435" s="3" t="s">
        <v>365</v>
      </c>
      <c r="E1435" s="4">
        <v>18659.05</v>
      </c>
      <c r="F1435" s="4">
        <f t="shared" si="216"/>
        <v>17614.198113207545</v>
      </c>
      <c r="G1435" s="4">
        <f t="shared" si="215"/>
        <v>1232.9938679245283</v>
      </c>
      <c r="H1435" s="46">
        <f t="shared" si="214"/>
        <v>18847.191981132073</v>
      </c>
    </row>
    <row r="1436" spans="1:8" s="1" customFormat="1" x14ac:dyDescent="0.3">
      <c r="A1436" s="3" t="s">
        <v>4105</v>
      </c>
      <c r="B1436" s="3"/>
      <c r="C1436" s="3" t="s">
        <v>4114</v>
      </c>
      <c r="D1436" s="3" t="s">
        <v>1738</v>
      </c>
      <c r="E1436" s="4">
        <v>9432.6</v>
      </c>
      <c r="F1436" s="4">
        <f t="shared" si="216"/>
        <v>8910</v>
      </c>
      <c r="G1436" s="4">
        <f t="shared" si="215"/>
        <v>623.70000000000005</v>
      </c>
      <c r="H1436" s="46">
        <f t="shared" si="214"/>
        <v>9533.7000000000007</v>
      </c>
    </row>
    <row r="1437" spans="1:8" s="1" customFormat="1" x14ac:dyDescent="0.3">
      <c r="A1437" s="3" t="s">
        <v>4105</v>
      </c>
      <c r="B1437" s="3"/>
      <c r="C1437" s="3" t="s">
        <v>4110</v>
      </c>
      <c r="D1437" s="3" t="s">
        <v>3073</v>
      </c>
      <c r="E1437" s="4">
        <v>6496.4</v>
      </c>
      <c r="F1437" s="4">
        <f t="shared" si="216"/>
        <v>6139.9999999999991</v>
      </c>
      <c r="G1437" s="4">
        <f t="shared" si="215"/>
        <v>429.79999999999995</v>
      </c>
      <c r="H1437" s="46">
        <f t="shared" si="214"/>
        <v>6569.7999999999993</v>
      </c>
    </row>
    <row r="1438" spans="1:8" s="1" customFormat="1" x14ac:dyDescent="0.3">
      <c r="A1438" s="3" t="s">
        <v>4111</v>
      </c>
      <c r="B1438" s="3"/>
      <c r="C1438" s="3" t="s">
        <v>4113</v>
      </c>
      <c r="D1438" s="3" t="s">
        <v>218</v>
      </c>
      <c r="E1438" s="4">
        <v>19041.5</v>
      </c>
      <c r="F1438" s="4">
        <f t="shared" si="216"/>
        <v>17975</v>
      </c>
      <c r="G1438" s="4">
        <f t="shared" si="215"/>
        <v>1258.2500000000002</v>
      </c>
      <c r="H1438" s="46">
        <f t="shared" si="214"/>
        <v>19233.25</v>
      </c>
    </row>
    <row r="1439" spans="1:8" s="1" customFormat="1" x14ac:dyDescent="0.3">
      <c r="A1439" s="3" t="s">
        <v>4111</v>
      </c>
      <c r="B1439" s="3"/>
      <c r="C1439" s="3" t="s">
        <v>4112</v>
      </c>
      <c r="D1439" s="3" t="s">
        <v>1354</v>
      </c>
      <c r="E1439" s="4">
        <v>2712.3</v>
      </c>
      <c r="F1439" s="4">
        <f t="shared" si="216"/>
        <v>2570.0943396226417</v>
      </c>
      <c r="G1439" s="4">
        <f t="shared" si="215"/>
        <v>179.90660377358492</v>
      </c>
      <c r="H1439" s="46">
        <f t="shared" si="214"/>
        <v>2750.0009433962264</v>
      </c>
    </row>
    <row r="1440" spans="1:8" s="1" customFormat="1" x14ac:dyDescent="0.3">
      <c r="A1440" s="3" t="s">
        <v>4116</v>
      </c>
      <c r="B1440" s="3"/>
      <c r="C1440" s="3" t="s">
        <v>4124</v>
      </c>
      <c r="D1440" s="3" t="s">
        <v>3245</v>
      </c>
      <c r="E1440" s="4">
        <v>5521.2</v>
      </c>
      <c r="F1440" s="4">
        <f t="shared" si="216"/>
        <v>5220</v>
      </c>
      <c r="G1440" s="4">
        <f t="shared" si="215"/>
        <v>365.40000000000003</v>
      </c>
      <c r="H1440" s="46">
        <f t="shared" si="214"/>
        <v>5585.4</v>
      </c>
    </row>
    <row r="1441" spans="1:8" s="1" customFormat="1" x14ac:dyDescent="0.3">
      <c r="A1441" s="3" t="s">
        <v>4116</v>
      </c>
      <c r="B1441" s="3"/>
      <c r="C1441" s="3" t="s">
        <v>4125</v>
      </c>
      <c r="D1441" s="3" t="s">
        <v>1096</v>
      </c>
      <c r="E1441" s="4">
        <v>9713.5</v>
      </c>
      <c r="F1441" s="4">
        <f t="shared" si="216"/>
        <v>9175</v>
      </c>
      <c r="G1441" s="4">
        <f t="shared" si="215"/>
        <v>642.25000000000011</v>
      </c>
      <c r="H1441" s="46">
        <f t="shared" si="214"/>
        <v>9817.25</v>
      </c>
    </row>
    <row r="1442" spans="1:8" s="1" customFormat="1" x14ac:dyDescent="0.3">
      <c r="A1442" s="3" t="s">
        <v>4116</v>
      </c>
      <c r="B1442" s="3"/>
      <c r="C1442" s="3" t="s">
        <v>4126</v>
      </c>
      <c r="D1442" s="3" t="s">
        <v>284</v>
      </c>
      <c r="E1442" s="4">
        <v>57402.9</v>
      </c>
      <c r="F1442" s="4">
        <f t="shared" si="216"/>
        <v>54165</v>
      </c>
      <c r="G1442" s="4">
        <f t="shared" si="215"/>
        <v>3791.55</v>
      </c>
      <c r="H1442" s="46">
        <f t="shared" si="214"/>
        <v>57956.55</v>
      </c>
    </row>
    <row r="1443" spans="1:8" s="1" customFormat="1" x14ac:dyDescent="0.3">
      <c r="A1443" s="3" t="s">
        <v>4118</v>
      </c>
      <c r="B1443" s="3"/>
      <c r="C1443" s="3" t="s">
        <v>4127</v>
      </c>
      <c r="D1443" s="3" t="s">
        <v>4128</v>
      </c>
      <c r="E1443" s="4">
        <v>4122</v>
      </c>
      <c r="F1443" s="4">
        <f t="shared" si="216"/>
        <v>3900</v>
      </c>
      <c r="G1443" s="4">
        <f t="shared" si="215"/>
        <v>273</v>
      </c>
      <c r="H1443" s="46">
        <f t="shared" si="214"/>
        <v>4173</v>
      </c>
    </row>
    <row r="1444" spans="1:8" s="1" customFormat="1" x14ac:dyDescent="0.3">
      <c r="A1444" s="3" t="s">
        <v>4129</v>
      </c>
      <c r="B1444" s="3"/>
      <c r="C1444" s="3" t="s">
        <v>4134</v>
      </c>
      <c r="D1444" s="3" t="s">
        <v>237</v>
      </c>
      <c r="E1444" s="4">
        <v>13025.03</v>
      </c>
      <c r="F1444" s="4">
        <f t="shared" si="216"/>
        <v>12299.084905660377</v>
      </c>
      <c r="G1444" s="4">
        <f t="shared" si="215"/>
        <v>860.93594339622643</v>
      </c>
      <c r="H1444" s="46">
        <f t="shared" si="214"/>
        <v>13160.020849056604</v>
      </c>
    </row>
    <row r="1445" spans="1:8" s="1" customFormat="1" x14ac:dyDescent="0.3">
      <c r="A1445" s="3" t="s">
        <v>4130</v>
      </c>
      <c r="B1445" s="3"/>
      <c r="C1445" s="3" t="s">
        <v>4136</v>
      </c>
      <c r="D1445" s="3" t="s">
        <v>2675</v>
      </c>
      <c r="E1445" s="4">
        <v>9528</v>
      </c>
      <c r="F1445" s="4">
        <f t="shared" si="216"/>
        <v>9000</v>
      </c>
      <c r="G1445" s="4">
        <f t="shared" si="215"/>
        <v>630.00000000000011</v>
      </c>
      <c r="H1445" s="46">
        <f t="shared" si="214"/>
        <v>9630</v>
      </c>
    </row>
    <row r="1446" spans="1:8" s="1" customFormat="1" x14ac:dyDescent="0.3">
      <c r="A1446" s="3" t="s">
        <v>4131</v>
      </c>
      <c r="B1446" s="3"/>
      <c r="C1446" s="3"/>
      <c r="D1446" s="3" t="s">
        <v>3013</v>
      </c>
      <c r="E1446" s="108">
        <v>9529.4599999999991</v>
      </c>
      <c r="F1446" s="4">
        <f t="shared" si="216"/>
        <v>9001.3773584905648</v>
      </c>
      <c r="G1446" s="4">
        <f t="shared" si="215"/>
        <v>630.09641509433959</v>
      </c>
      <c r="H1446" s="46">
        <f t="shared" ref="H1446:H1477" si="217">F1446+G1446</f>
        <v>9631.4737735849048</v>
      </c>
    </row>
    <row r="1447" spans="1:8" s="1" customFormat="1" x14ac:dyDescent="0.3">
      <c r="A1447" s="3" t="s">
        <v>4131</v>
      </c>
      <c r="B1447" s="3"/>
      <c r="C1447" s="3" t="s">
        <v>4135</v>
      </c>
      <c r="D1447" s="3" t="s">
        <v>1265</v>
      </c>
      <c r="E1447" s="4">
        <v>38105.599999999999</v>
      </c>
      <c r="F1447" s="4">
        <f t="shared" si="216"/>
        <v>35960</v>
      </c>
      <c r="G1447" s="4">
        <f t="shared" si="215"/>
        <v>2517.2000000000003</v>
      </c>
      <c r="H1447" s="46">
        <f t="shared" si="217"/>
        <v>38477.199999999997</v>
      </c>
    </row>
    <row r="1448" spans="1:8" s="1" customFormat="1" x14ac:dyDescent="0.3">
      <c r="A1448" s="3" t="s">
        <v>4138</v>
      </c>
      <c r="B1448" s="3"/>
      <c r="C1448" s="3" t="s">
        <v>4140</v>
      </c>
      <c r="D1448" s="3" t="s">
        <v>4141</v>
      </c>
      <c r="E1448" s="4">
        <v>4206.8</v>
      </c>
      <c r="F1448" s="4">
        <f t="shared" si="216"/>
        <v>3980</v>
      </c>
      <c r="G1448" s="4">
        <f t="shared" si="215"/>
        <v>278.60000000000002</v>
      </c>
      <c r="H1448" s="46">
        <f t="shared" si="217"/>
        <v>4258.6000000000004</v>
      </c>
    </row>
    <row r="1449" spans="1:8" s="1" customFormat="1" x14ac:dyDescent="0.3">
      <c r="A1449" s="3" t="s">
        <v>4138</v>
      </c>
      <c r="B1449" s="3"/>
      <c r="C1449" s="3" t="s">
        <v>4139</v>
      </c>
      <c r="D1449" s="3" t="s">
        <v>673</v>
      </c>
      <c r="E1449" s="4">
        <v>29577.9</v>
      </c>
      <c r="F1449" s="4">
        <f t="shared" si="216"/>
        <v>27915</v>
      </c>
      <c r="G1449" s="4">
        <f t="shared" si="215"/>
        <v>1954.0500000000002</v>
      </c>
      <c r="H1449" s="46">
        <f t="shared" si="217"/>
        <v>29869.05</v>
      </c>
    </row>
    <row r="1450" spans="1:8" s="1" customFormat="1" x14ac:dyDescent="0.3">
      <c r="A1450" s="3" t="s">
        <v>4143</v>
      </c>
      <c r="B1450" s="3"/>
      <c r="C1450" s="3" t="s">
        <v>4144</v>
      </c>
      <c r="D1450" s="3" t="s">
        <v>4145</v>
      </c>
      <c r="E1450" s="4">
        <v>4657.3</v>
      </c>
      <c r="F1450" s="4">
        <f t="shared" si="216"/>
        <v>4405</v>
      </c>
      <c r="G1450" s="4">
        <f t="shared" si="215"/>
        <v>308.35000000000002</v>
      </c>
      <c r="H1450" s="46">
        <f t="shared" si="217"/>
        <v>4713.3500000000004</v>
      </c>
    </row>
    <row r="1451" spans="1:8" s="1" customFormat="1" x14ac:dyDescent="0.3">
      <c r="A1451" s="3" t="s">
        <v>4149</v>
      </c>
      <c r="B1451" s="3"/>
      <c r="C1451" s="3"/>
      <c r="D1451" s="3" t="s">
        <v>305</v>
      </c>
      <c r="E1451" s="4">
        <v>23959.21</v>
      </c>
      <c r="F1451" s="4">
        <f t="shared" si="216"/>
        <v>22614.349056603773</v>
      </c>
      <c r="G1451" s="4">
        <f t="shared" si="215"/>
        <v>1583.0044339622643</v>
      </c>
      <c r="H1451" s="46">
        <f t="shared" si="217"/>
        <v>24197.353490566038</v>
      </c>
    </row>
    <row r="1452" spans="1:8" s="1" customFormat="1" x14ac:dyDescent="0.3">
      <c r="A1452" s="3" t="s">
        <v>4150</v>
      </c>
      <c r="B1452" s="3"/>
      <c r="C1452" s="3" t="s">
        <v>4153</v>
      </c>
      <c r="D1452" s="3" t="s">
        <v>3357</v>
      </c>
      <c r="E1452" s="4">
        <v>118262.8</v>
      </c>
      <c r="F1452" s="4">
        <f t="shared" si="216"/>
        <v>111580</v>
      </c>
      <c r="G1452" s="4">
        <f t="shared" ref="G1452:G1483" si="218">F1452*7%</f>
        <v>7810.6</v>
      </c>
      <c r="H1452" s="46">
        <f t="shared" si="217"/>
        <v>119390.6</v>
      </c>
    </row>
    <row r="1453" spans="1:8" s="1" customFormat="1" x14ac:dyDescent="0.3">
      <c r="A1453" s="3" t="s">
        <v>4151</v>
      </c>
      <c r="B1453" s="3"/>
      <c r="C1453" s="3" t="s">
        <v>4156</v>
      </c>
      <c r="D1453" s="3" t="s">
        <v>4157</v>
      </c>
      <c r="E1453" s="4">
        <v>35496.120000000003</v>
      </c>
      <c r="F1453" s="4">
        <f t="shared" si="216"/>
        <v>33498.226415094337</v>
      </c>
      <c r="G1453" s="4">
        <f t="shared" si="218"/>
        <v>2344.8758490566038</v>
      </c>
      <c r="H1453" s="46">
        <f t="shared" si="217"/>
        <v>35843.102264150941</v>
      </c>
    </row>
    <row r="1454" spans="1:8" s="1" customFormat="1" x14ac:dyDescent="0.3">
      <c r="A1454" s="3" t="s">
        <v>4151</v>
      </c>
      <c r="B1454" s="3"/>
      <c r="C1454" s="3" t="s">
        <v>4154</v>
      </c>
      <c r="D1454" s="3" t="s">
        <v>4155</v>
      </c>
      <c r="E1454" s="4">
        <v>191178.08</v>
      </c>
      <c r="F1454" s="4">
        <f t="shared" si="216"/>
        <v>180367.99999999997</v>
      </c>
      <c r="G1454" s="4">
        <f t="shared" si="218"/>
        <v>12625.759999999998</v>
      </c>
      <c r="H1454" s="46">
        <f t="shared" si="217"/>
        <v>192993.75999999998</v>
      </c>
    </row>
    <row r="1455" spans="1:8" s="1" customFormat="1" x14ac:dyDescent="0.3">
      <c r="A1455" s="3" t="s">
        <v>4152</v>
      </c>
      <c r="B1455" s="3"/>
      <c r="C1455" s="3" t="s">
        <v>4162</v>
      </c>
      <c r="D1455" s="3" t="s">
        <v>862</v>
      </c>
      <c r="E1455" s="4">
        <v>5664.3</v>
      </c>
      <c r="F1455" s="4">
        <f t="shared" si="216"/>
        <v>5355</v>
      </c>
      <c r="G1455" s="4">
        <f t="shared" si="218"/>
        <v>374.85</v>
      </c>
      <c r="H1455" s="46">
        <f t="shared" si="217"/>
        <v>5729.85</v>
      </c>
    </row>
    <row r="1456" spans="1:8" s="1" customFormat="1" x14ac:dyDescent="0.3">
      <c r="A1456" s="3" t="s">
        <v>4152</v>
      </c>
      <c r="B1456" s="3"/>
      <c r="C1456" s="3" t="s">
        <v>4161</v>
      </c>
      <c r="D1456" s="3" t="s">
        <v>804</v>
      </c>
      <c r="E1456" s="4">
        <v>12379.4</v>
      </c>
      <c r="F1456" s="4">
        <f t="shared" si="216"/>
        <v>11689.999999999998</v>
      </c>
      <c r="G1456" s="4">
        <f t="shared" si="218"/>
        <v>818.3</v>
      </c>
      <c r="H1456" s="46">
        <f t="shared" si="217"/>
        <v>12508.299999999997</v>
      </c>
    </row>
    <row r="1457" spans="1:10" x14ac:dyDescent="0.3">
      <c r="A1457" s="3" t="s">
        <v>4152</v>
      </c>
      <c r="C1457" s="3" t="s">
        <v>4158</v>
      </c>
      <c r="D1457" s="3" t="s">
        <v>1367</v>
      </c>
      <c r="E1457" s="4">
        <v>26337.72</v>
      </c>
      <c r="F1457" s="4">
        <f t="shared" si="216"/>
        <v>24858.226415094341</v>
      </c>
      <c r="G1457" s="4">
        <f t="shared" si="218"/>
        <v>1740.0758490566041</v>
      </c>
      <c r="H1457" s="46">
        <f t="shared" si="217"/>
        <v>26598.302264150945</v>
      </c>
      <c r="I1457" s="1"/>
      <c r="J1457" s="1"/>
    </row>
    <row r="1458" spans="1:10" x14ac:dyDescent="0.3">
      <c r="A1458" s="237" t="s">
        <v>4152</v>
      </c>
      <c r="C1458" s="3" t="s">
        <v>4159</v>
      </c>
      <c r="D1458" s="3" t="s">
        <v>250</v>
      </c>
      <c r="E1458" s="235">
        <v>89576.37</v>
      </c>
      <c r="F1458" s="4">
        <v>54844.1</v>
      </c>
      <c r="G1458" s="4">
        <f t="shared" si="218"/>
        <v>3839.0870000000004</v>
      </c>
      <c r="H1458" s="46">
        <f t="shared" si="217"/>
        <v>58683.186999999998</v>
      </c>
      <c r="I1458" s="1"/>
      <c r="J1458" s="1"/>
    </row>
    <row r="1459" spans="1:10" x14ac:dyDescent="0.3">
      <c r="A1459" s="238"/>
      <c r="C1459" s="3" t="s">
        <v>4160</v>
      </c>
      <c r="D1459" s="3" t="s">
        <v>552</v>
      </c>
      <c r="E1459" s="236"/>
      <c r="F1459" s="4">
        <v>29673.22</v>
      </c>
      <c r="G1459" s="4">
        <f t="shared" si="218"/>
        <v>2077.1254000000004</v>
      </c>
      <c r="H1459" s="46">
        <f t="shared" si="217"/>
        <v>31750.345400000002</v>
      </c>
      <c r="I1459" s="1"/>
      <c r="J1459" s="1"/>
    </row>
    <row r="1460" spans="1:10" x14ac:dyDescent="0.3">
      <c r="A1460" s="3" t="s">
        <v>4148</v>
      </c>
      <c r="C1460" s="3" t="s">
        <v>4163</v>
      </c>
      <c r="D1460" s="3" t="s">
        <v>2675</v>
      </c>
      <c r="E1460" s="4">
        <v>31480.6</v>
      </c>
      <c r="F1460" s="4">
        <f>(E1460+12)/1.06</f>
        <v>29709.999999999996</v>
      </c>
      <c r="G1460" s="4">
        <f t="shared" si="218"/>
        <v>2079.6999999999998</v>
      </c>
      <c r="H1460" s="46">
        <f t="shared" si="217"/>
        <v>31789.699999999997</v>
      </c>
      <c r="I1460" s="1"/>
      <c r="J1460" s="1"/>
    </row>
    <row r="1461" spans="1:10" x14ac:dyDescent="0.3">
      <c r="A1461" s="3" t="s">
        <v>4148</v>
      </c>
      <c r="C1461" s="3" t="s">
        <v>4164</v>
      </c>
      <c r="D1461" s="3" t="s">
        <v>3245</v>
      </c>
      <c r="E1461" s="4">
        <v>12708</v>
      </c>
      <c r="F1461" s="4">
        <f>(E1461+12)/1.06</f>
        <v>12000</v>
      </c>
      <c r="G1461" s="4">
        <f t="shared" si="218"/>
        <v>840.00000000000011</v>
      </c>
      <c r="H1461" s="46">
        <f t="shared" si="217"/>
        <v>12840</v>
      </c>
      <c r="I1461" s="1"/>
      <c r="J1461" s="1"/>
    </row>
    <row r="1462" spans="1:10" x14ac:dyDescent="0.3">
      <c r="A1462" s="3" t="s">
        <v>4173</v>
      </c>
      <c r="C1462" s="3" t="s">
        <v>4175</v>
      </c>
      <c r="D1462" s="3" t="s">
        <v>3073</v>
      </c>
      <c r="E1462" s="4">
        <v>5466.32</v>
      </c>
      <c r="F1462" s="4">
        <f>(E1462+12)/1.06</f>
        <v>5168.2264150943392</v>
      </c>
      <c r="G1462" s="4">
        <f t="shared" si="218"/>
        <v>361.77584905660376</v>
      </c>
      <c r="H1462" s="46">
        <f t="shared" si="217"/>
        <v>5530.0022641509431</v>
      </c>
      <c r="I1462" s="1"/>
      <c r="J1462" s="1"/>
    </row>
    <row r="1463" spans="1:10" x14ac:dyDescent="0.3">
      <c r="A1463" s="3" t="s">
        <v>4173</v>
      </c>
      <c r="C1463" s="3" t="s">
        <v>4177</v>
      </c>
      <c r="D1463" s="3" t="s">
        <v>420</v>
      </c>
      <c r="E1463" s="4">
        <v>28396</v>
      </c>
      <c r="F1463" s="4">
        <f>(E1463+12)/1.06</f>
        <v>26800</v>
      </c>
      <c r="G1463" s="4">
        <f t="shared" si="218"/>
        <v>1876.0000000000002</v>
      </c>
      <c r="H1463" s="46">
        <f t="shared" si="217"/>
        <v>28676</v>
      </c>
    </row>
    <row r="1464" spans="1:10" x14ac:dyDescent="0.3">
      <c r="A1464" s="3" t="s">
        <v>4173</v>
      </c>
      <c r="C1464" s="3" t="s">
        <v>4178</v>
      </c>
      <c r="D1464" s="3" t="s">
        <v>1423</v>
      </c>
      <c r="E1464" s="4">
        <v>29021.94</v>
      </c>
      <c r="F1464" s="4">
        <f>(E1464+12)/1.06</f>
        <v>27390.509433962263</v>
      </c>
      <c r="G1464" s="4">
        <f t="shared" si="218"/>
        <v>1917.3356603773586</v>
      </c>
      <c r="H1464" s="46">
        <f t="shared" si="217"/>
        <v>29307.84509433962</v>
      </c>
    </row>
    <row r="1465" spans="1:10" x14ac:dyDescent="0.3">
      <c r="A1465" s="237" t="s">
        <v>4173</v>
      </c>
      <c r="C1465" s="3" t="s">
        <v>4179</v>
      </c>
      <c r="D1465" s="3" t="s">
        <v>1197</v>
      </c>
      <c r="E1465" s="235">
        <v>39632</v>
      </c>
      <c r="F1465" s="4">
        <v>30690</v>
      </c>
      <c r="G1465" s="4">
        <f t="shared" si="218"/>
        <v>2148.3000000000002</v>
      </c>
      <c r="H1465" s="46">
        <f t="shared" si="217"/>
        <v>32838.300000000003</v>
      </c>
    </row>
    <row r="1466" spans="1:10" x14ac:dyDescent="0.3">
      <c r="A1466" s="238"/>
      <c r="C1466" s="3" t="s">
        <v>4180</v>
      </c>
      <c r="D1466" s="3" t="s">
        <v>1197</v>
      </c>
      <c r="E1466" s="236"/>
      <c r="F1466" s="4">
        <v>6710</v>
      </c>
      <c r="G1466" s="4">
        <f t="shared" si="218"/>
        <v>469.70000000000005</v>
      </c>
      <c r="H1466" s="46">
        <f t="shared" si="217"/>
        <v>7179.7</v>
      </c>
    </row>
    <row r="1467" spans="1:10" x14ac:dyDescent="0.3">
      <c r="A1467" s="3" t="s">
        <v>4172</v>
      </c>
      <c r="C1467" s="3" t="s">
        <v>4176</v>
      </c>
      <c r="D1467" s="3" t="s">
        <v>4062</v>
      </c>
      <c r="E1467" s="4">
        <v>3485.01</v>
      </c>
      <c r="F1467" s="4">
        <f>(E1467+12)/1.06</f>
        <v>3299.066037735849</v>
      </c>
      <c r="G1467" s="4">
        <f t="shared" si="218"/>
        <v>230.93462264150946</v>
      </c>
      <c r="H1467" s="46">
        <f t="shared" si="217"/>
        <v>3530.0006603773586</v>
      </c>
    </row>
    <row r="1468" spans="1:10" x14ac:dyDescent="0.3">
      <c r="A1468" s="237" t="s">
        <v>4181</v>
      </c>
      <c r="C1468" s="3" t="s">
        <v>4195</v>
      </c>
      <c r="D1468" s="3" t="s">
        <v>3378</v>
      </c>
      <c r="E1468" s="235">
        <v>5107.8</v>
      </c>
      <c r="F1468" s="4">
        <f>(E1468+12)/1.06</f>
        <v>4830</v>
      </c>
      <c r="G1468" s="4">
        <f t="shared" si="218"/>
        <v>338.1</v>
      </c>
      <c r="H1468" s="46">
        <f t="shared" si="217"/>
        <v>5168.1000000000004</v>
      </c>
    </row>
    <row r="1469" spans="1:10" x14ac:dyDescent="0.3">
      <c r="A1469" s="238"/>
      <c r="C1469" s="3" t="s">
        <v>4196</v>
      </c>
      <c r="D1469" s="3" t="s">
        <v>3378</v>
      </c>
      <c r="E1469" s="236"/>
      <c r="F1469" s="4">
        <v>630</v>
      </c>
      <c r="G1469" s="4">
        <f t="shared" si="218"/>
        <v>44.1</v>
      </c>
      <c r="H1469" s="46">
        <f t="shared" si="217"/>
        <v>674.1</v>
      </c>
    </row>
    <row r="1470" spans="1:10" x14ac:dyDescent="0.3">
      <c r="A1470" s="3" t="s">
        <v>4181</v>
      </c>
      <c r="C1470" s="3" t="s">
        <v>4197</v>
      </c>
      <c r="D1470" s="3" t="s">
        <v>1278</v>
      </c>
      <c r="E1470" s="4">
        <v>8356.7000000000007</v>
      </c>
      <c r="F1470" s="4">
        <f>(E1470+12)/1.06</f>
        <v>7895</v>
      </c>
      <c r="G1470" s="4">
        <f t="shared" si="218"/>
        <v>552.65000000000009</v>
      </c>
      <c r="H1470" s="46">
        <f t="shared" si="217"/>
        <v>8447.65</v>
      </c>
    </row>
    <row r="1471" spans="1:10" x14ac:dyDescent="0.3">
      <c r="A1471" s="3" t="s">
        <v>4181</v>
      </c>
      <c r="C1471" s="3" t="s">
        <v>4198</v>
      </c>
      <c r="D1471" s="3" t="s">
        <v>248</v>
      </c>
      <c r="E1471" s="4">
        <v>21097.360000000001</v>
      </c>
      <c r="F1471" s="4">
        <f>(E1471+12)/1.06</f>
        <v>19914.490566037737</v>
      </c>
      <c r="G1471" s="4">
        <f t="shared" si="218"/>
        <v>1394.0143396226417</v>
      </c>
      <c r="H1471" s="46">
        <f t="shared" si="217"/>
        <v>21308.504905660378</v>
      </c>
    </row>
    <row r="1472" spans="1:10" x14ac:dyDescent="0.3">
      <c r="A1472" s="3" t="s">
        <v>4181</v>
      </c>
      <c r="C1472" s="3" t="s">
        <v>4192</v>
      </c>
      <c r="D1472" s="3" t="s">
        <v>3271</v>
      </c>
      <c r="E1472" s="4">
        <v>26392.06</v>
      </c>
      <c r="F1472" s="4">
        <f>(E1472+12)/1.06</f>
        <v>24909.490566037737</v>
      </c>
      <c r="G1472" s="4">
        <f t="shared" si="218"/>
        <v>1743.6643396226418</v>
      </c>
      <c r="H1472" s="46">
        <f t="shared" si="217"/>
        <v>26653.15490566038</v>
      </c>
    </row>
    <row r="1473" spans="1:8" x14ac:dyDescent="0.3">
      <c r="A1473" s="3" t="s">
        <v>4181</v>
      </c>
      <c r="C1473" s="3" t="s">
        <v>4186</v>
      </c>
      <c r="D1473" s="3" t="s">
        <v>1335</v>
      </c>
      <c r="E1473" s="4">
        <v>29683.9</v>
      </c>
      <c r="F1473" s="4">
        <f>(E1473+12)/1.06</f>
        <v>28015</v>
      </c>
      <c r="G1473" s="4">
        <f t="shared" si="218"/>
        <v>1961.0500000000002</v>
      </c>
      <c r="H1473" s="46">
        <f t="shared" si="217"/>
        <v>29976.05</v>
      </c>
    </row>
    <row r="1474" spans="1:8" x14ac:dyDescent="0.3">
      <c r="A1474" s="237" t="s">
        <v>4181</v>
      </c>
      <c r="C1474" s="3" t="s">
        <v>4188</v>
      </c>
      <c r="D1474" s="3" t="s">
        <v>1322</v>
      </c>
      <c r="E1474" s="235">
        <v>32635.46</v>
      </c>
      <c r="F1474" s="4">
        <v>3364.49</v>
      </c>
      <c r="G1474" s="4">
        <f t="shared" si="218"/>
        <v>235.51430000000002</v>
      </c>
      <c r="H1474" s="46">
        <f t="shared" si="217"/>
        <v>3600.0042999999996</v>
      </c>
    </row>
    <row r="1475" spans="1:8" x14ac:dyDescent="0.3">
      <c r="A1475" s="239"/>
      <c r="C1475" s="3" t="s">
        <v>4189</v>
      </c>
      <c r="D1475" s="3" t="s">
        <v>1834</v>
      </c>
      <c r="E1475" s="240"/>
      <c r="F1475" s="4">
        <v>5040</v>
      </c>
      <c r="G1475" s="4">
        <f t="shared" si="218"/>
        <v>352.8</v>
      </c>
      <c r="H1475" s="46">
        <f t="shared" si="217"/>
        <v>5392.8</v>
      </c>
    </row>
    <row r="1476" spans="1:8" x14ac:dyDescent="0.3">
      <c r="A1476" s="239"/>
      <c r="C1476" s="3" t="s">
        <v>4268</v>
      </c>
      <c r="D1476" s="3" t="s">
        <v>1834</v>
      </c>
      <c r="E1476" s="240"/>
      <c r="F1476" s="4">
        <v>5650</v>
      </c>
      <c r="G1476" s="4">
        <f t="shared" si="218"/>
        <v>395.50000000000006</v>
      </c>
      <c r="H1476" s="46">
        <f t="shared" si="217"/>
        <v>6045.5</v>
      </c>
    </row>
    <row r="1477" spans="1:8" x14ac:dyDescent="0.3">
      <c r="A1477" s="239"/>
      <c r="C1477" s="3" t="s">
        <v>4190</v>
      </c>
      <c r="D1477" s="3" t="s">
        <v>3704</v>
      </c>
      <c r="E1477" s="240"/>
      <c r="F1477" s="4">
        <v>5075</v>
      </c>
      <c r="G1477" s="4">
        <f t="shared" si="218"/>
        <v>355.25000000000006</v>
      </c>
      <c r="H1477" s="46">
        <f t="shared" si="217"/>
        <v>5430.25</v>
      </c>
    </row>
    <row r="1478" spans="1:8" x14ac:dyDescent="0.3">
      <c r="A1478" s="238"/>
      <c r="C1478" s="3" t="s">
        <v>4191</v>
      </c>
      <c r="D1478" s="3" t="s">
        <v>642</v>
      </c>
      <c r="E1478" s="236"/>
      <c r="F1478" s="4">
        <v>11670</v>
      </c>
      <c r="G1478" s="4">
        <f t="shared" si="218"/>
        <v>816.90000000000009</v>
      </c>
      <c r="H1478" s="46">
        <f t="shared" ref="H1478:H1509" si="219">F1478+G1478</f>
        <v>12486.9</v>
      </c>
    </row>
    <row r="1479" spans="1:8" x14ac:dyDescent="0.3">
      <c r="A1479" s="237" t="s">
        <v>4181</v>
      </c>
      <c r="C1479" s="3" t="s">
        <v>4193</v>
      </c>
      <c r="D1479" s="3" t="s">
        <v>541</v>
      </c>
      <c r="E1479" s="235">
        <v>33552.9</v>
      </c>
      <c r="F1479" s="4">
        <v>24770</v>
      </c>
      <c r="G1479" s="4">
        <f t="shared" si="218"/>
        <v>1733.9</v>
      </c>
      <c r="H1479" s="46">
        <f t="shared" si="219"/>
        <v>26503.9</v>
      </c>
    </row>
    <row r="1480" spans="1:8" x14ac:dyDescent="0.3">
      <c r="A1480" s="238"/>
      <c r="C1480" s="3" t="s">
        <v>4194</v>
      </c>
      <c r="D1480" s="3" t="s">
        <v>474</v>
      </c>
      <c r="E1480" s="236"/>
      <c r="F1480" s="4">
        <v>6895</v>
      </c>
      <c r="G1480" s="4">
        <f t="shared" si="218"/>
        <v>482.65000000000003</v>
      </c>
      <c r="H1480" s="46">
        <f t="shared" si="219"/>
        <v>7377.65</v>
      </c>
    </row>
    <row r="1481" spans="1:8" x14ac:dyDescent="0.3">
      <c r="A1481" s="3" t="s">
        <v>4182</v>
      </c>
      <c r="C1481" s="3" t="s">
        <v>4199</v>
      </c>
      <c r="D1481" s="3" t="s">
        <v>4200</v>
      </c>
      <c r="E1481" s="4">
        <v>18082.2</v>
      </c>
      <c r="F1481" s="4">
        <f t="shared" ref="F1481:F1497" si="220">(E1481+12)/1.06</f>
        <v>17070</v>
      </c>
      <c r="G1481" s="4">
        <f t="shared" si="218"/>
        <v>1194.9000000000001</v>
      </c>
      <c r="H1481" s="46">
        <f t="shared" si="219"/>
        <v>18264.900000000001</v>
      </c>
    </row>
    <row r="1482" spans="1:8" x14ac:dyDescent="0.3">
      <c r="A1482" s="3" t="s">
        <v>4182</v>
      </c>
      <c r="C1482" s="3" t="s">
        <v>4187</v>
      </c>
      <c r="D1482" s="3" t="s">
        <v>638</v>
      </c>
      <c r="E1482" s="4">
        <v>22926.400000000001</v>
      </c>
      <c r="F1482" s="4">
        <f t="shared" si="220"/>
        <v>21640</v>
      </c>
      <c r="G1482" s="4">
        <f t="shared" si="218"/>
        <v>1514.8000000000002</v>
      </c>
      <c r="H1482" s="46">
        <f t="shared" si="219"/>
        <v>23154.799999999999</v>
      </c>
    </row>
    <row r="1483" spans="1:8" x14ac:dyDescent="0.3">
      <c r="A1483" s="3" t="s">
        <v>4183</v>
      </c>
      <c r="C1483" s="3" t="s">
        <v>4184</v>
      </c>
      <c r="D1483" s="3" t="s">
        <v>4185</v>
      </c>
      <c r="E1483" s="4">
        <v>120803.77</v>
      </c>
      <c r="F1483" s="4">
        <f t="shared" si="220"/>
        <v>113977.14150943396</v>
      </c>
      <c r="G1483" s="4">
        <f t="shared" si="218"/>
        <v>7978.399905660378</v>
      </c>
      <c r="H1483" s="46">
        <f t="shared" si="219"/>
        <v>121955.54141509434</v>
      </c>
    </row>
    <row r="1484" spans="1:8" x14ac:dyDescent="0.3">
      <c r="A1484" s="3" t="s">
        <v>4210</v>
      </c>
      <c r="C1484" s="3" t="s">
        <v>4238</v>
      </c>
      <c r="D1484" s="3" t="s">
        <v>4242</v>
      </c>
      <c r="E1484" s="4">
        <v>43167.1</v>
      </c>
      <c r="F1484" s="4">
        <f t="shared" si="220"/>
        <v>40735</v>
      </c>
      <c r="G1484" s="4">
        <f t="shared" ref="G1484:G1515" si="221">F1484*7%</f>
        <v>2851.4500000000003</v>
      </c>
      <c r="H1484" s="46">
        <f t="shared" si="219"/>
        <v>43586.45</v>
      </c>
    </row>
    <row r="1485" spans="1:8" x14ac:dyDescent="0.3">
      <c r="A1485" s="3" t="s">
        <v>4232</v>
      </c>
      <c r="D1485" s="3" t="s">
        <v>973</v>
      </c>
      <c r="E1485" s="4">
        <v>5822.77</v>
      </c>
      <c r="F1485" s="4">
        <f t="shared" si="220"/>
        <v>5504.5</v>
      </c>
      <c r="G1485" s="4">
        <f t="shared" si="221"/>
        <v>385.31500000000005</v>
      </c>
      <c r="H1485" s="46">
        <f t="shared" si="219"/>
        <v>5889.8150000000005</v>
      </c>
    </row>
    <row r="1486" spans="1:8" x14ac:dyDescent="0.3">
      <c r="A1486" s="3" t="s">
        <v>4232</v>
      </c>
      <c r="C1486" s="3" t="s">
        <v>4267</v>
      </c>
      <c r="D1486" s="3" t="s">
        <v>4266</v>
      </c>
      <c r="E1486" s="4">
        <v>2080</v>
      </c>
      <c r="F1486" s="4">
        <f t="shared" si="220"/>
        <v>1973.5849056603772</v>
      </c>
      <c r="G1486" s="4">
        <f t="shared" si="221"/>
        <v>138.15094339622641</v>
      </c>
      <c r="H1486" s="46">
        <f t="shared" si="219"/>
        <v>2111.7358490566035</v>
      </c>
    </row>
    <row r="1487" spans="1:8" x14ac:dyDescent="0.3">
      <c r="A1487" s="3" t="s">
        <v>4239</v>
      </c>
      <c r="C1487" s="3" t="s">
        <v>4243</v>
      </c>
      <c r="D1487" s="3" t="s">
        <v>4157</v>
      </c>
      <c r="E1487" s="4">
        <v>10376</v>
      </c>
      <c r="F1487" s="4">
        <f t="shared" si="220"/>
        <v>9800</v>
      </c>
      <c r="G1487" s="4">
        <f t="shared" si="221"/>
        <v>686.00000000000011</v>
      </c>
      <c r="H1487" s="46">
        <f t="shared" si="219"/>
        <v>10486</v>
      </c>
    </row>
    <row r="1488" spans="1:8" x14ac:dyDescent="0.3">
      <c r="A1488" s="3" t="s">
        <v>4239</v>
      </c>
      <c r="C1488" s="3" t="s">
        <v>4241</v>
      </c>
      <c r="D1488" s="3" t="s">
        <v>4246</v>
      </c>
      <c r="E1488" s="4">
        <v>37954.28</v>
      </c>
      <c r="F1488" s="4">
        <f t="shared" si="220"/>
        <v>35817.245283018863</v>
      </c>
      <c r="G1488" s="4">
        <f t="shared" si="221"/>
        <v>2507.2071698113205</v>
      </c>
      <c r="H1488" s="46">
        <f t="shared" si="219"/>
        <v>38324.452452830184</v>
      </c>
    </row>
    <row r="1489" spans="1:8" x14ac:dyDescent="0.3">
      <c r="A1489" s="3" t="s">
        <v>4240</v>
      </c>
      <c r="C1489" s="3" t="s">
        <v>4248</v>
      </c>
      <c r="D1489" s="3" t="s">
        <v>325</v>
      </c>
      <c r="E1489" s="4">
        <v>39287.5</v>
      </c>
      <c r="F1489" s="4">
        <f t="shared" si="220"/>
        <v>37075</v>
      </c>
      <c r="G1489" s="4">
        <f t="shared" si="221"/>
        <v>2595.2500000000005</v>
      </c>
      <c r="H1489" s="46">
        <f t="shared" si="219"/>
        <v>39670.25</v>
      </c>
    </row>
    <row r="1490" spans="1:8" x14ac:dyDescent="0.3">
      <c r="A1490" s="3" t="s">
        <v>4240</v>
      </c>
      <c r="C1490" s="3" t="s">
        <v>4244</v>
      </c>
      <c r="D1490" s="3" t="s">
        <v>4245</v>
      </c>
      <c r="E1490" s="4">
        <v>7095.3</v>
      </c>
      <c r="F1490" s="4">
        <f t="shared" si="220"/>
        <v>6705</v>
      </c>
      <c r="G1490" s="4">
        <f t="shared" si="221"/>
        <v>469.35</v>
      </c>
      <c r="H1490" s="46">
        <f t="shared" si="219"/>
        <v>7174.35</v>
      </c>
    </row>
    <row r="1491" spans="1:8" x14ac:dyDescent="0.3">
      <c r="A1491" s="3" t="s">
        <v>4240</v>
      </c>
      <c r="C1491" s="3" t="s">
        <v>4247</v>
      </c>
      <c r="D1491" s="3" t="s">
        <v>2008</v>
      </c>
      <c r="E1491" s="4">
        <v>13373.92</v>
      </c>
      <c r="F1491" s="4">
        <f t="shared" si="220"/>
        <v>12628.226415094339</v>
      </c>
      <c r="G1491" s="4">
        <f t="shared" si="221"/>
        <v>883.97584905660381</v>
      </c>
      <c r="H1491" s="46">
        <f t="shared" si="219"/>
        <v>13512.202264150943</v>
      </c>
    </row>
    <row r="1492" spans="1:8" x14ac:dyDescent="0.3">
      <c r="A1492" s="3" t="s">
        <v>4240</v>
      </c>
      <c r="C1492" s="3" t="s">
        <v>4249</v>
      </c>
      <c r="D1492" s="3" t="s">
        <v>292</v>
      </c>
      <c r="E1492" s="4">
        <v>59533.5</v>
      </c>
      <c r="F1492" s="4">
        <f t="shared" si="220"/>
        <v>56175</v>
      </c>
      <c r="G1492" s="4">
        <f t="shared" si="221"/>
        <v>3932.2500000000005</v>
      </c>
      <c r="H1492" s="46">
        <f t="shared" si="219"/>
        <v>60107.25</v>
      </c>
    </row>
    <row r="1493" spans="1:8" x14ac:dyDescent="0.3">
      <c r="A1493" s="3" t="s">
        <v>4240</v>
      </c>
      <c r="C1493" s="3" t="s">
        <v>4250</v>
      </c>
      <c r="D1493" s="3" t="s">
        <v>4251</v>
      </c>
      <c r="E1493" s="4">
        <v>56814.6</v>
      </c>
      <c r="F1493" s="4">
        <f t="shared" si="220"/>
        <v>53609.999999999993</v>
      </c>
      <c r="G1493" s="4">
        <f t="shared" si="221"/>
        <v>3752.7</v>
      </c>
      <c r="H1493" s="46">
        <f t="shared" si="219"/>
        <v>57362.69999999999</v>
      </c>
    </row>
    <row r="1494" spans="1:8" x14ac:dyDescent="0.3">
      <c r="A1494" s="3" t="s">
        <v>4240</v>
      </c>
      <c r="C1494" s="3" t="s">
        <v>4252</v>
      </c>
      <c r="D1494" s="3" t="s">
        <v>181</v>
      </c>
      <c r="E1494" s="4">
        <v>16068.2</v>
      </c>
      <c r="F1494" s="4">
        <f t="shared" si="220"/>
        <v>15170</v>
      </c>
      <c r="G1494" s="4">
        <f t="shared" si="221"/>
        <v>1061.9000000000001</v>
      </c>
      <c r="H1494" s="46">
        <f t="shared" si="219"/>
        <v>16231.9</v>
      </c>
    </row>
    <row r="1495" spans="1:8" x14ac:dyDescent="0.3">
      <c r="A1495" s="3" t="s">
        <v>4240</v>
      </c>
      <c r="C1495" s="3" t="s">
        <v>4253</v>
      </c>
      <c r="D1495" s="3" t="s">
        <v>3525</v>
      </c>
      <c r="E1495" s="4">
        <v>14833.3</v>
      </c>
      <c r="F1495" s="4">
        <f t="shared" si="220"/>
        <v>14004.999999999998</v>
      </c>
      <c r="G1495" s="4">
        <f t="shared" si="221"/>
        <v>980.35</v>
      </c>
      <c r="H1495" s="46">
        <f t="shared" si="219"/>
        <v>14985.349999999999</v>
      </c>
    </row>
    <row r="1496" spans="1:8" x14ac:dyDescent="0.3">
      <c r="A1496" s="3" t="s">
        <v>4240</v>
      </c>
      <c r="C1496" s="3" t="s">
        <v>4254</v>
      </c>
      <c r="D1496" s="3" t="s">
        <v>744</v>
      </c>
      <c r="E1496" s="4">
        <v>24156</v>
      </c>
      <c r="F1496" s="4">
        <f t="shared" si="220"/>
        <v>22800</v>
      </c>
      <c r="G1496" s="4">
        <f t="shared" si="221"/>
        <v>1596.0000000000002</v>
      </c>
      <c r="H1496" s="46">
        <f t="shared" si="219"/>
        <v>24396</v>
      </c>
    </row>
    <row r="1497" spans="1:8" x14ac:dyDescent="0.3">
      <c r="A1497" s="3" t="s">
        <v>4240</v>
      </c>
      <c r="C1497" s="3" t="s">
        <v>4255</v>
      </c>
      <c r="D1497" s="3" t="s">
        <v>4256</v>
      </c>
      <c r="E1497" s="4">
        <v>5796.8</v>
      </c>
      <c r="F1497" s="4">
        <f t="shared" si="220"/>
        <v>5480</v>
      </c>
      <c r="G1497" s="4">
        <f t="shared" si="221"/>
        <v>383.6</v>
      </c>
      <c r="H1497" s="46">
        <f t="shared" si="219"/>
        <v>5863.6</v>
      </c>
    </row>
    <row r="1498" spans="1:8" x14ac:dyDescent="0.3">
      <c r="A1498" s="237" t="s">
        <v>4272</v>
      </c>
      <c r="C1498" s="3" t="s">
        <v>4312</v>
      </c>
      <c r="D1498" s="3" t="s">
        <v>4313</v>
      </c>
      <c r="E1498" s="235">
        <v>19249.97</v>
      </c>
      <c r="F1498" s="4">
        <v>7680</v>
      </c>
      <c r="G1498" s="4">
        <f t="shared" si="221"/>
        <v>537.6</v>
      </c>
      <c r="H1498" s="46">
        <f t="shared" si="219"/>
        <v>8217.6</v>
      </c>
    </row>
    <row r="1499" spans="1:8" x14ac:dyDescent="0.3">
      <c r="A1499" s="238"/>
      <c r="C1499" s="3" t="s">
        <v>4314</v>
      </c>
      <c r="D1499" s="3" t="s">
        <v>4313</v>
      </c>
      <c r="E1499" s="236"/>
      <c r="F1499" s="4">
        <v>10841.12</v>
      </c>
      <c r="G1499" s="4">
        <f t="shared" si="221"/>
        <v>758.87840000000017</v>
      </c>
      <c r="H1499" s="46">
        <f t="shared" si="219"/>
        <v>11599.9984</v>
      </c>
    </row>
    <row r="1500" spans="1:8" x14ac:dyDescent="0.3">
      <c r="A1500" s="3" t="s">
        <v>4273</v>
      </c>
      <c r="D1500" s="3" t="s">
        <v>2440</v>
      </c>
      <c r="E1500" s="4">
        <v>2279.5</v>
      </c>
      <c r="F1500" s="4">
        <f>(E1500+12)/1.06</f>
        <v>2161.7924528301887</v>
      </c>
      <c r="G1500" s="4">
        <f t="shared" si="221"/>
        <v>151.32547169811323</v>
      </c>
      <c r="H1500" s="46">
        <f t="shared" si="219"/>
        <v>2313.117924528302</v>
      </c>
    </row>
    <row r="1501" spans="1:8" x14ac:dyDescent="0.3">
      <c r="A1501" s="237" t="s">
        <v>4276</v>
      </c>
      <c r="C1501" s="3" t="s">
        <v>4284</v>
      </c>
      <c r="D1501" s="3" t="s">
        <v>4286</v>
      </c>
      <c r="E1501" s="235">
        <v>5283.6</v>
      </c>
      <c r="F1501" s="4">
        <v>3080</v>
      </c>
      <c r="G1501" s="4">
        <f t="shared" si="221"/>
        <v>215.60000000000002</v>
      </c>
      <c r="H1501" s="46">
        <f t="shared" si="219"/>
        <v>3295.6</v>
      </c>
    </row>
    <row r="1502" spans="1:8" x14ac:dyDescent="0.3">
      <c r="A1502" s="238"/>
      <c r="C1502" s="3" t="s">
        <v>4285</v>
      </c>
      <c r="D1502" s="3" t="s">
        <v>4286</v>
      </c>
      <c r="E1502" s="236"/>
      <c r="F1502" s="4">
        <v>2010</v>
      </c>
      <c r="G1502" s="4">
        <f t="shared" si="221"/>
        <v>140.70000000000002</v>
      </c>
      <c r="H1502" s="46">
        <f t="shared" si="219"/>
        <v>2150.6999999999998</v>
      </c>
    </row>
    <row r="1503" spans="1:8" x14ac:dyDescent="0.3">
      <c r="A1503" s="3" t="s">
        <v>4277</v>
      </c>
      <c r="C1503" s="3" t="s">
        <v>4279</v>
      </c>
      <c r="D1503" s="3" t="s">
        <v>4059</v>
      </c>
      <c r="E1503" s="4">
        <v>3851.55</v>
      </c>
      <c r="F1503" s="4">
        <f>(E1503+12)/1.06</f>
        <v>3644.8584905660377</v>
      </c>
      <c r="G1503" s="4">
        <f t="shared" si="221"/>
        <v>255.14009433962266</v>
      </c>
      <c r="H1503" s="46">
        <f t="shared" si="219"/>
        <v>3899.9985849056602</v>
      </c>
    </row>
    <row r="1504" spans="1:8" x14ac:dyDescent="0.3">
      <c r="A1504" s="3" t="s">
        <v>4277</v>
      </c>
      <c r="C1504" s="3" t="s">
        <v>4278</v>
      </c>
      <c r="D1504" s="3" t="s">
        <v>4045</v>
      </c>
      <c r="E1504" s="4">
        <v>4577.8</v>
      </c>
      <c r="F1504" s="4">
        <f>(E1504+12)/1.06</f>
        <v>4330</v>
      </c>
      <c r="G1504" s="4">
        <f t="shared" si="221"/>
        <v>303.10000000000002</v>
      </c>
      <c r="H1504" s="46">
        <f t="shared" si="219"/>
        <v>4633.1000000000004</v>
      </c>
    </row>
    <row r="1505" spans="1:8" x14ac:dyDescent="0.3">
      <c r="A1505" s="3" t="s">
        <v>4281</v>
      </c>
      <c r="C1505" s="3" t="s">
        <v>4282</v>
      </c>
      <c r="D1505" s="3" t="s">
        <v>4283</v>
      </c>
      <c r="E1505" s="4">
        <v>1453.92</v>
      </c>
      <c r="F1505" s="4">
        <f>(E1505)/1.04</f>
        <v>1398</v>
      </c>
      <c r="G1505" s="4">
        <f t="shared" si="221"/>
        <v>97.860000000000014</v>
      </c>
      <c r="H1505" s="46">
        <f t="shared" si="219"/>
        <v>1495.8600000000001</v>
      </c>
    </row>
    <row r="1506" spans="1:8" x14ac:dyDescent="0.3">
      <c r="A1506" s="3" t="s">
        <v>4287</v>
      </c>
      <c r="C1506" s="3" t="s">
        <v>4289</v>
      </c>
      <c r="D1506" s="3" t="s">
        <v>4290</v>
      </c>
      <c r="E1506" s="4">
        <v>26103.65</v>
      </c>
      <c r="F1506" s="4">
        <f>(E1506+10)/1.06</f>
        <v>24635.518867924529</v>
      </c>
      <c r="G1506" s="4">
        <f t="shared" si="221"/>
        <v>1724.4863207547173</v>
      </c>
      <c r="H1506" s="46">
        <f t="shared" si="219"/>
        <v>26360.005188679246</v>
      </c>
    </row>
    <row r="1507" spans="1:8" x14ac:dyDescent="0.3">
      <c r="A1507" s="3" t="s">
        <v>4288</v>
      </c>
      <c r="C1507" s="3" t="s">
        <v>4296</v>
      </c>
      <c r="D1507" s="3" t="s">
        <v>3415</v>
      </c>
      <c r="E1507" s="4">
        <v>5961.1</v>
      </c>
      <c r="F1507" s="4">
        <f t="shared" ref="F1507:F1516" si="222">(E1507+12)/1.06</f>
        <v>5635</v>
      </c>
      <c r="G1507" s="4">
        <f t="shared" si="221"/>
        <v>394.45000000000005</v>
      </c>
      <c r="H1507" s="46">
        <f t="shared" si="219"/>
        <v>6029.45</v>
      </c>
    </row>
    <row r="1508" spans="1:8" x14ac:dyDescent="0.3">
      <c r="A1508" s="3" t="s">
        <v>4288</v>
      </c>
      <c r="C1508" s="3" t="s">
        <v>4295</v>
      </c>
      <c r="D1508" s="3" t="s">
        <v>164</v>
      </c>
      <c r="E1508" s="4">
        <v>22046.6</v>
      </c>
      <c r="F1508" s="4">
        <f t="shared" si="222"/>
        <v>20809.999999999996</v>
      </c>
      <c r="G1508" s="4">
        <f t="shared" si="221"/>
        <v>1456.6999999999998</v>
      </c>
      <c r="H1508" s="46">
        <f t="shared" si="219"/>
        <v>22266.699999999997</v>
      </c>
    </row>
    <row r="1509" spans="1:8" x14ac:dyDescent="0.3">
      <c r="A1509" s="3" t="s">
        <v>4288</v>
      </c>
      <c r="C1509" s="3" t="s">
        <v>4294</v>
      </c>
      <c r="D1509" s="3" t="s">
        <v>1095</v>
      </c>
      <c r="E1509" s="4">
        <v>3173.3</v>
      </c>
      <c r="F1509" s="4">
        <f t="shared" si="222"/>
        <v>3005</v>
      </c>
      <c r="G1509" s="4">
        <f t="shared" si="221"/>
        <v>210.35000000000002</v>
      </c>
      <c r="H1509" s="46">
        <f t="shared" si="219"/>
        <v>3215.35</v>
      </c>
    </row>
    <row r="1510" spans="1:8" x14ac:dyDescent="0.3">
      <c r="A1510" s="3" t="s">
        <v>4288</v>
      </c>
      <c r="C1510" s="3" t="s">
        <v>4291</v>
      </c>
      <c r="D1510" s="3" t="s">
        <v>4292</v>
      </c>
      <c r="E1510" s="4">
        <v>3485.01</v>
      </c>
      <c r="F1510" s="4">
        <f t="shared" si="222"/>
        <v>3299.066037735849</v>
      </c>
      <c r="G1510" s="4">
        <f t="shared" si="221"/>
        <v>230.93462264150946</v>
      </c>
      <c r="H1510" s="46">
        <f t="shared" ref="H1510:H1519" si="223">F1510+G1510</f>
        <v>3530.0006603773586</v>
      </c>
    </row>
    <row r="1511" spans="1:8" x14ac:dyDescent="0.3">
      <c r="A1511" s="3" t="s">
        <v>4288</v>
      </c>
      <c r="C1511" s="3" t="s">
        <v>4293</v>
      </c>
      <c r="D1511" s="3" t="s">
        <v>4062</v>
      </c>
      <c r="E1511" s="4">
        <v>3199.8</v>
      </c>
      <c r="F1511" s="4">
        <f t="shared" si="222"/>
        <v>3030</v>
      </c>
      <c r="G1511" s="4">
        <f t="shared" si="221"/>
        <v>212.10000000000002</v>
      </c>
      <c r="H1511" s="46">
        <f t="shared" si="223"/>
        <v>3242.1</v>
      </c>
    </row>
    <row r="1512" spans="1:8" x14ac:dyDescent="0.3">
      <c r="A1512" s="3" t="s">
        <v>4297</v>
      </c>
      <c r="C1512" s="3" t="s">
        <v>4302</v>
      </c>
      <c r="D1512" s="3" t="s">
        <v>4303</v>
      </c>
      <c r="E1512" s="4">
        <v>2108</v>
      </c>
      <c r="F1512" s="4">
        <f t="shared" si="222"/>
        <v>2000</v>
      </c>
      <c r="G1512" s="4">
        <f t="shared" si="221"/>
        <v>140</v>
      </c>
      <c r="H1512" s="46">
        <f t="shared" si="223"/>
        <v>2140</v>
      </c>
    </row>
    <row r="1513" spans="1:8" x14ac:dyDescent="0.3">
      <c r="A1513" s="3" t="s">
        <v>4297</v>
      </c>
      <c r="D1513" s="3" t="s">
        <v>2440</v>
      </c>
      <c r="E1513" s="4">
        <v>3796.58</v>
      </c>
      <c r="F1513" s="4">
        <f t="shared" si="222"/>
        <v>3592.9999999999995</v>
      </c>
      <c r="G1513" s="4">
        <f t="shared" si="221"/>
        <v>251.51</v>
      </c>
      <c r="H1513" s="46">
        <f t="shared" si="223"/>
        <v>3844.5099999999993</v>
      </c>
    </row>
    <row r="1514" spans="1:8" x14ac:dyDescent="0.3">
      <c r="A1514" s="3" t="s">
        <v>4297</v>
      </c>
      <c r="C1514" s="3" t="s">
        <v>4304</v>
      </c>
      <c r="D1514" s="3" t="s">
        <v>2486</v>
      </c>
      <c r="E1514" s="4">
        <v>3851.55</v>
      </c>
      <c r="F1514" s="4">
        <f t="shared" si="222"/>
        <v>3644.8584905660377</v>
      </c>
      <c r="G1514" s="4">
        <f t="shared" si="221"/>
        <v>255.14009433962266</v>
      </c>
      <c r="H1514" s="46">
        <f t="shared" si="223"/>
        <v>3899.9985849056602</v>
      </c>
    </row>
    <row r="1515" spans="1:8" x14ac:dyDescent="0.3">
      <c r="A1515" s="3" t="s">
        <v>4297</v>
      </c>
      <c r="C1515" s="3" t="s">
        <v>4305</v>
      </c>
      <c r="D1515" s="3" t="s">
        <v>1354</v>
      </c>
      <c r="E1515" s="4">
        <v>10683.4</v>
      </c>
      <c r="F1515" s="4">
        <f t="shared" si="222"/>
        <v>10090</v>
      </c>
      <c r="G1515" s="4">
        <f t="shared" si="221"/>
        <v>706.30000000000007</v>
      </c>
      <c r="H1515" s="46">
        <f t="shared" si="223"/>
        <v>10796.3</v>
      </c>
    </row>
    <row r="1516" spans="1:8" x14ac:dyDescent="0.3">
      <c r="A1516" s="3" t="s">
        <v>4298</v>
      </c>
      <c r="C1516" s="3" t="s">
        <v>4306</v>
      </c>
      <c r="D1516" s="3" t="s">
        <v>4092</v>
      </c>
      <c r="E1516" s="4">
        <v>5319.8</v>
      </c>
      <c r="F1516" s="4">
        <f t="shared" si="222"/>
        <v>5030</v>
      </c>
      <c r="G1516" s="4">
        <f t="shared" ref="G1516:G1519" si="224">F1516*7%</f>
        <v>352.1</v>
      </c>
      <c r="H1516" s="46">
        <f t="shared" si="223"/>
        <v>5382.1</v>
      </c>
    </row>
    <row r="1517" spans="1:8" x14ac:dyDescent="0.3">
      <c r="A1517" s="3" t="s">
        <v>4299</v>
      </c>
      <c r="C1517" s="3" t="s">
        <v>4300</v>
      </c>
      <c r="D1517" s="3" t="s">
        <v>4301</v>
      </c>
      <c r="E1517" s="4">
        <v>1731.6</v>
      </c>
      <c r="F1517" s="4">
        <f>(E1517)/1.04</f>
        <v>1664.9999999999998</v>
      </c>
      <c r="G1517" s="4">
        <f t="shared" si="224"/>
        <v>116.55</v>
      </c>
      <c r="H1517" s="46">
        <f t="shared" si="223"/>
        <v>1781.5499999999997</v>
      </c>
    </row>
    <row r="1518" spans="1:8" x14ac:dyDescent="0.3">
      <c r="A1518" s="237" t="s">
        <v>4309</v>
      </c>
      <c r="C1518" s="3" t="s">
        <v>4315</v>
      </c>
      <c r="D1518" s="3" t="s">
        <v>4313</v>
      </c>
      <c r="E1518" s="235">
        <v>7981.91</v>
      </c>
      <c r="F1518" s="4">
        <v>1750</v>
      </c>
      <c r="G1518" s="4">
        <f t="shared" si="224"/>
        <v>122.50000000000001</v>
      </c>
      <c r="H1518" s="46">
        <f t="shared" si="223"/>
        <v>1872.5</v>
      </c>
    </row>
    <row r="1519" spans="1:8" x14ac:dyDescent="0.3">
      <c r="A1519" s="238"/>
      <c r="C1519" s="3" t="s">
        <v>4316</v>
      </c>
      <c r="D1519" s="3" t="s">
        <v>4317</v>
      </c>
      <c r="E1519" s="236"/>
      <c r="F1519" s="4">
        <v>5936.45</v>
      </c>
      <c r="G1519" s="4">
        <f t="shared" si="224"/>
        <v>415.55150000000003</v>
      </c>
      <c r="H1519" s="46">
        <f t="shared" si="223"/>
        <v>6352.0015000000003</v>
      </c>
    </row>
    <row r="1520" spans="1:8" x14ac:dyDescent="0.3">
      <c r="A1520" s="3" t="s">
        <v>4318</v>
      </c>
      <c r="C1520" s="3" t="s">
        <v>4320</v>
      </c>
      <c r="D1520" s="3" t="s">
        <v>4319</v>
      </c>
      <c r="E1520" s="4">
        <v>4868.5</v>
      </c>
    </row>
    <row r="1521" spans="1:8" x14ac:dyDescent="0.3">
      <c r="A1521" s="3" t="s">
        <v>4324</v>
      </c>
      <c r="C1521" s="3" t="s">
        <v>4327</v>
      </c>
      <c r="D1521" s="3" t="s">
        <v>4245</v>
      </c>
      <c r="E1521" s="4">
        <v>13817.52</v>
      </c>
      <c r="F1521" s="4">
        <f>(E1521+12)/1.06</f>
        <v>13046.716981132075</v>
      </c>
      <c r="G1521" s="4">
        <f>F1521*7%</f>
        <v>913.27018867924528</v>
      </c>
      <c r="H1521" s="46">
        <f>F1521+G1521</f>
        <v>13959.98716981132</v>
      </c>
    </row>
    <row r="1522" spans="1:8" x14ac:dyDescent="0.3">
      <c r="A1522" s="3" t="s">
        <v>4325</v>
      </c>
      <c r="C1522" s="3" t="s">
        <v>4326</v>
      </c>
      <c r="D1522" s="3" t="s">
        <v>1847</v>
      </c>
      <c r="E1522" s="4">
        <v>22521.52</v>
      </c>
      <c r="F1522" s="4">
        <f>(E1522+12)/1.06</f>
        <v>21258.037735849055</v>
      </c>
      <c r="G1522" s="4">
        <f>F1522*7%</f>
        <v>1488.0626415094339</v>
      </c>
      <c r="H1522" s="46">
        <f>F1522+G1522</f>
        <v>22746.100377358489</v>
      </c>
    </row>
    <row r="1523" spans="1:8" x14ac:dyDescent="0.3">
      <c r="A1523" s="3" t="s">
        <v>4321</v>
      </c>
      <c r="C1523" s="3" t="s">
        <v>4322</v>
      </c>
      <c r="D1523" s="3" t="s">
        <v>4323</v>
      </c>
      <c r="E1523" s="4">
        <v>39540.800000000003</v>
      </c>
      <c r="F1523" s="4">
        <v>38020</v>
      </c>
      <c r="G1523" s="4">
        <f>F1523*7%</f>
        <v>2661.4</v>
      </c>
      <c r="H1523" s="46">
        <f>F1523+G1523</f>
        <v>40681.4</v>
      </c>
    </row>
    <row r="1524" spans="1:8" x14ac:dyDescent="0.3">
      <c r="A1524" s="3" t="s">
        <v>4394</v>
      </c>
      <c r="C1524" s="3" t="s">
        <v>4396</v>
      </c>
      <c r="D1524" s="3" t="s">
        <v>4092</v>
      </c>
      <c r="E1524" s="4">
        <v>42706</v>
      </c>
      <c r="F1524" s="4">
        <f>(E1524+12)/1.06</f>
        <v>40300</v>
      </c>
      <c r="G1524" s="4">
        <f>F1524*7%</f>
        <v>2821.0000000000005</v>
      </c>
      <c r="H1524" s="46">
        <f>F1524+G1524</f>
        <v>43121</v>
      </c>
    </row>
    <row r="1525" spans="1:8" x14ac:dyDescent="0.3">
      <c r="A1525" s="3" t="s">
        <v>4394</v>
      </c>
      <c r="C1525" s="3" t="s">
        <v>4395</v>
      </c>
      <c r="D1525" s="3" t="s">
        <v>4397</v>
      </c>
      <c r="E1525" s="4">
        <v>3851.55</v>
      </c>
      <c r="F1525" s="4">
        <f>(E1525+12)/1.06</f>
        <v>3644.8584905660377</v>
      </c>
      <c r="G1525" s="4">
        <f>F1525*7%</f>
        <v>255.14009433962266</v>
      </c>
      <c r="H1525" s="46">
        <f>F1525+G1525</f>
        <v>3899.9985849056602</v>
      </c>
    </row>
    <row r="1526" spans="1:8" x14ac:dyDescent="0.3">
      <c r="A1526" s="3" t="s">
        <v>4352</v>
      </c>
      <c r="D1526" s="3" t="s">
        <v>2440</v>
      </c>
      <c r="E1526" s="4">
        <v>2426.94</v>
      </c>
    </row>
    <row r="1527" spans="1:8" x14ac:dyDescent="0.3">
      <c r="A1527" s="3" t="s">
        <v>4329</v>
      </c>
      <c r="C1527" s="3" t="s">
        <v>4331</v>
      </c>
      <c r="D1527" s="3" t="s">
        <v>4145</v>
      </c>
      <c r="E1527" s="4">
        <v>13817.52</v>
      </c>
      <c r="F1527" s="4">
        <f t="shared" ref="F1527:F1536" si="225">(E1527+12)/1.06</f>
        <v>13046.716981132075</v>
      </c>
      <c r="G1527" s="4">
        <f t="shared" ref="G1527:G1558" si="226">F1527*7%</f>
        <v>913.27018867924528</v>
      </c>
      <c r="H1527" s="46">
        <f t="shared" ref="H1527:H1558" si="227">F1527+G1527</f>
        <v>13959.98716981132</v>
      </c>
    </row>
    <row r="1528" spans="1:8" x14ac:dyDescent="0.3">
      <c r="A1528" s="3" t="s">
        <v>4329</v>
      </c>
      <c r="C1528" s="3" t="s">
        <v>4334</v>
      </c>
      <c r="D1528" s="3" t="s">
        <v>4335</v>
      </c>
      <c r="E1528" s="4">
        <v>13817.52</v>
      </c>
      <c r="F1528" s="4">
        <f t="shared" si="225"/>
        <v>13046.716981132075</v>
      </c>
      <c r="G1528" s="4">
        <f t="shared" si="226"/>
        <v>913.27018867924528</v>
      </c>
      <c r="H1528" s="46">
        <f t="shared" si="227"/>
        <v>13959.98716981132</v>
      </c>
    </row>
    <row r="1529" spans="1:8" x14ac:dyDescent="0.3">
      <c r="A1529" s="3" t="s">
        <v>4329</v>
      </c>
      <c r="C1529" s="3" t="s">
        <v>4332</v>
      </c>
      <c r="D1529" s="3" t="s">
        <v>4333</v>
      </c>
      <c r="E1529" s="4">
        <v>13817.52</v>
      </c>
      <c r="F1529" s="4">
        <f t="shared" si="225"/>
        <v>13046.716981132075</v>
      </c>
      <c r="G1529" s="4">
        <f t="shared" si="226"/>
        <v>913.27018867924528</v>
      </c>
      <c r="H1529" s="46">
        <f t="shared" si="227"/>
        <v>13959.98716981132</v>
      </c>
    </row>
    <row r="1530" spans="1:8" x14ac:dyDescent="0.3">
      <c r="A1530" s="3" t="s">
        <v>4329</v>
      </c>
      <c r="C1530" s="3" t="s">
        <v>4336</v>
      </c>
      <c r="D1530" s="3" t="s">
        <v>1233</v>
      </c>
      <c r="E1530" s="4">
        <v>7832</v>
      </c>
      <c r="F1530" s="4">
        <f t="shared" si="225"/>
        <v>7400</v>
      </c>
      <c r="G1530" s="4">
        <f t="shared" si="226"/>
        <v>518</v>
      </c>
      <c r="H1530" s="46">
        <f t="shared" si="227"/>
        <v>7918</v>
      </c>
    </row>
    <row r="1531" spans="1:8" x14ac:dyDescent="0.3">
      <c r="A1531" s="3" t="s">
        <v>4337</v>
      </c>
      <c r="C1531" s="3" t="s">
        <v>4343</v>
      </c>
      <c r="D1531" s="3" t="s">
        <v>4344</v>
      </c>
      <c r="E1531" s="4">
        <v>459</v>
      </c>
      <c r="F1531" s="4">
        <f t="shared" si="225"/>
        <v>444.33962264150944</v>
      </c>
      <c r="G1531" s="4">
        <f t="shared" si="226"/>
        <v>31.103773584905664</v>
      </c>
      <c r="H1531" s="46">
        <f t="shared" si="227"/>
        <v>475.44339622641508</v>
      </c>
    </row>
    <row r="1532" spans="1:8" x14ac:dyDescent="0.3">
      <c r="A1532" s="3" t="s">
        <v>4350</v>
      </c>
      <c r="C1532" s="3" t="s">
        <v>4340</v>
      </c>
      <c r="D1532" s="3" t="s">
        <v>2014</v>
      </c>
      <c r="E1532" s="4">
        <v>2373</v>
      </c>
      <c r="F1532" s="4">
        <f t="shared" si="225"/>
        <v>2250</v>
      </c>
      <c r="G1532" s="4">
        <f t="shared" si="226"/>
        <v>157.50000000000003</v>
      </c>
      <c r="H1532" s="46">
        <f t="shared" si="227"/>
        <v>2407.5</v>
      </c>
    </row>
    <row r="1533" spans="1:8" x14ac:dyDescent="0.3">
      <c r="A1533" s="3" t="s">
        <v>4350</v>
      </c>
      <c r="C1533" s="3" t="s">
        <v>4338</v>
      </c>
      <c r="D1533" s="3" t="s">
        <v>4141</v>
      </c>
      <c r="E1533" s="4">
        <v>4577.8</v>
      </c>
      <c r="F1533" s="4">
        <f t="shared" si="225"/>
        <v>4330</v>
      </c>
      <c r="G1533" s="4">
        <f t="shared" si="226"/>
        <v>303.10000000000002</v>
      </c>
      <c r="H1533" s="46">
        <f t="shared" si="227"/>
        <v>4633.1000000000004</v>
      </c>
    </row>
    <row r="1534" spans="1:8" x14ac:dyDescent="0.3">
      <c r="A1534" s="3" t="s">
        <v>4350</v>
      </c>
      <c r="C1534" s="3" t="s">
        <v>4342</v>
      </c>
      <c r="D1534" s="3" t="s">
        <v>3832</v>
      </c>
      <c r="E1534" s="4">
        <v>15402.56</v>
      </c>
      <c r="F1534" s="4">
        <f t="shared" si="225"/>
        <v>14542.037735849055</v>
      </c>
      <c r="G1534" s="4">
        <f t="shared" si="226"/>
        <v>1017.942641509434</v>
      </c>
      <c r="H1534" s="46">
        <f t="shared" si="227"/>
        <v>15559.98037735849</v>
      </c>
    </row>
    <row r="1535" spans="1:8" x14ac:dyDescent="0.3">
      <c r="A1535" s="3" t="s">
        <v>4350</v>
      </c>
      <c r="C1535" s="3" t="s">
        <v>4341</v>
      </c>
      <c r="D1535" s="3" t="s">
        <v>1149</v>
      </c>
      <c r="E1535" s="4">
        <v>48576.52</v>
      </c>
      <c r="F1535" s="4">
        <f t="shared" si="225"/>
        <v>45838.226415094337</v>
      </c>
      <c r="G1535" s="4">
        <f t="shared" si="226"/>
        <v>3208.675849056604</v>
      </c>
      <c r="H1535" s="46">
        <f t="shared" si="227"/>
        <v>49046.902264150944</v>
      </c>
    </row>
    <row r="1536" spans="1:8" x14ac:dyDescent="0.3">
      <c r="A1536" s="3" t="s">
        <v>4349</v>
      </c>
      <c r="C1536" s="3" t="s">
        <v>4339</v>
      </c>
      <c r="D1536" s="3" t="s">
        <v>2094</v>
      </c>
      <c r="E1536" s="4">
        <v>20149.2</v>
      </c>
      <c r="F1536" s="4">
        <f t="shared" si="225"/>
        <v>19020</v>
      </c>
      <c r="G1536" s="4">
        <f t="shared" si="226"/>
        <v>1331.4</v>
      </c>
      <c r="H1536" s="46">
        <f t="shared" si="227"/>
        <v>20351.400000000001</v>
      </c>
    </row>
    <row r="1537" spans="1:8" x14ac:dyDescent="0.3">
      <c r="A1537" s="3" t="s">
        <v>4348</v>
      </c>
      <c r="D1537" s="3" t="s">
        <v>4389</v>
      </c>
      <c r="E1537" s="4">
        <v>511.8</v>
      </c>
      <c r="F1537" s="4">
        <f>(E1537+12)/1.04</f>
        <v>503.65384615384608</v>
      </c>
      <c r="G1537" s="4">
        <f t="shared" si="226"/>
        <v>35.255769230769232</v>
      </c>
      <c r="H1537" s="46">
        <f t="shared" si="227"/>
        <v>538.90961538461534</v>
      </c>
    </row>
    <row r="1538" spans="1:8" x14ac:dyDescent="0.3">
      <c r="A1538" s="3" t="s">
        <v>4347</v>
      </c>
      <c r="C1538" s="3" t="s">
        <v>4351</v>
      </c>
      <c r="D1538" s="3" t="s">
        <v>966</v>
      </c>
      <c r="E1538" s="4">
        <v>73679.75</v>
      </c>
      <c r="F1538" s="4">
        <f>(E1538+12)/1.06</f>
        <v>69520.518867924518</v>
      </c>
      <c r="G1538" s="4">
        <f t="shared" si="226"/>
        <v>4866.4363207547167</v>
      </c>
      <c r="H1538" s="46">
        <f t="shared" si="227"/>
        <v>74386.955188679232</v>
      </c>
    </row>
    <row r="1539" spans="1:8" x14ac:dyDescent="0.3">
      <c r="A1539" s="3" t="s">
        <v>4353</v>
      </c>
      <c r="C1539" s="3" t="s">
        <v>4356</v>
      </c>
      <c r="D1539" s="3" t="s">
        <v>365</v>
      </c>
      <c r="E1539" s="4">
        <v>4334</v>
      </c>
      <c r="F1539" s="4">
        <f>(E1539+12)/1.06</f>
        <v>4100</v>
      </c>
      <c r="G1539" s="4">
        <f t="shared" si="226"/>
        <v>287</v>
      </c>
      <c r="H1539" s="46">
        <f t="shared" si="227"/>
        <v>4387</v>
      </c>
    </row>
    <row r="1540" spans="1:8" x14ac:dyDescent="0.3">
      <c r="A1540" s="3" t="s">
        <v>4354</v>
      </c>
      <c r="C1540" s="3" t="s">
        <v>4357</v>
      </c>
      <c r="D1540" s="3" t="s">
        <v>1465</v>
      </c>
      <c r="E1540" s="4">
        <v>5466.32</v>
      </c>
      <c r="F1540" s="4">
        <f>(E1540+12)/1.06</f>
        <v>5168.2264150943392</v>
      </c>
      <c r="G1540" s="4">
        <f t="shared" si="226"/>
        <v>361.77584905660376</v>
      </c>
      <c r="H1540" s="46">
        <f t="shared" si="227"/>
        <v>5530.0022641509431</v>
      </c>
    </row>
    <row r="1541" spans="1:8" x14ac:dyDescent="0.3">
      <c r="A1541" s="3" t="s">
        <v>4354</v>
      </c>
      <c r="C1541" s="3" t="s">
        <v>4358</v>
      </c>
      <c r="D1541" s="3" t="s">
        <v>800</v>
      </c>
      <c r="E1541" s="4">
        <v>6045.9</v>
      </c>
      <c r="F1541" s="4">
        <f>(E1541+12)/1.06</f>
        <v>5714.9999999999991</v>
      </c>
      <c r="G1541" s="4">
        <f t="shared" si="226"/>
        <v>400.04999999999995</v>
      </c>
      <c r="H1541" s="46">
        <f t="shared" si="227"/>
        <v>6115.0499999999993</v>
      </c>
    </row>
    <row r="1542" spans="1:8" x14ac:dyDescent="0.3">
      <c r="A1542" s="3" t="s">
        <v>4354</v>
      </c>
      <c r="C1542" s="3" t="s">
        <v>4359</v>
      </c>
      <c r="D1542" s="3" t="s">
        <v>666</v>
      </c>
      <c r="E1542" s="4">
        <v>11075.6</v>
      </c>
      <c r="F1542" s="4">
        <f>(E1542+12)/1.06</f>
        <v>10460</v>
      </c>
      <c r="G1542" s="4">
        <f t="shared" si="226"/>
        <v>732.2</v>
      </c>
      <c r="H1542" s="46">
        <f t="shared" si="227"/>
        <v>11192.2</v>
      </c>
    </row>
    <row r="1543" spans="1:8" x14ac:dyDescent="0.3">
      <c r="A1543" s="3" t="s">
        <v>4370</v>
      </c>
      <c r="C1543" s="3" t="s">
        <v>4373</v>
      </c>
      <c r="D1543" s="3" t="s">
        <v>4374</v>
      </c>
      <c r="E1543" s="4">
        <v>13661.03</v>
      </c>
      <c r="F1543" s="4">
        <f>(E1543+10)/1.06</f>
        <v>12897.198113207547</v>
      </c>
      <c r="G1543" s="4">
        <f t="shared" si="226"/>
        <v>902.80386792452839</v>
      </c>
      <c r="H1543" s="46">
        <f t="shared" si="227"/>
        <v>13800.001981132076</v>
      </c>
    </row>
    <row r="1544" spans="1:8" x14ac:dyDescent="0.3">
      <c r="A1544" s="3" t="s">
        <v>4370</v>
      </c>
      <c r="C1544" s="3" t="s">
        <v>4371</v>
      </c>
      <c r="D1544" s="3" t="s">
        <v>4372</v>
      </c>
      <c r="E1544" s="4">
        <v>3754.49</v>
      </c>
      <c r="F1544" s="4">
        <f>(E1544+10)/1.06</f>
        <v>3551.4056603773579</v>
      </c>
      <c r="G1544" s="4">
        <f t="shared" si="226"/>
        <v>248.59839622641508</v>
      </c>
      <c r="H1544" s="46">
        <f t="shared" si="227"/>
        <v>3800.0040566037728</v>
      </c>
    </row>
    <row r="1545" spans="1:8" x14ac:dyDescent="0.3">
      <c r="A1545" s="3" t="s">
        <v>4376</v>
      </c>
      <c r="C1545" s="3" t="s">
        <v>4377</v>
      </c>
      <c r="D1545" s="3" t="s">
        <v>3336</v>
      </c>
      <c r="E1545" s="4">
        <v>8514.7099999999991</v>
      </c>
      <c r="F1545" s="4">
        <f t="shared" ref="F1545:F1554" si="228">(E1545+12)/1.06</f>
        <v>8044.0660377358481</v>
      </c>
      <c r="G1545" s="4">
        <f t="shared" si="226"/>
        <v>563.08462264150944</v>
      </c>
      <c r="H1545" s="46">
        <f t="shared" si="227"/>
        <v>8607.1506603773578</v>
      </c>
    </row>
    <row r="1546" spans="1:8" x14ac:dyDescent="0.3">
      <c r="A1546" s="3" t="s">
        <v>4376</v>
      </c>
      <c r="C1546" s="3" t="s">
        <v>4378</v>
      </c>
      <c r="D1546" s="3" t="s">
        <v>284</v>
      </c>
      <c r="E1546" s="4">
        <v>67001.2</v>
      </c>
      <c r="F1546" s="4">
        <f t="shared" si="228"/>
        <v>63219.999999999993</v>
      </c>
      <c r="G1546" s="4">
        <f t="shared" si="226"/>
        <v>4425.3999999999996</v>
      </c>
      <c r="H1546" s="46">
        <f t="shared" si="227"/>
        <v>67645.399999999994</v>
      </c>
    </row>
    <row r="1547" spans="1:8" x14ac:dyDescent="0.3">
      <c r="A1547" s="3" t="s">
        <v>4375</v>
      </c>
      <c r="C1547" s="3" t="s">
        <v>4379</v>
      </c>
      <c r="D1547" s="3" t="s">
        <v>3321</v>
      </c>
      <c r="E1547" s="4">
        <v>9040.4</v>
      </c>
      <c r="F1547" s="4">
        <f t="shared" si="228"/>
        <v>8540</v>
      </c>
      <c r="G1547" s="4">
        <f t="shared" si="226"/>
        <v>597.80000000000007</v>
      </c>
      <c r="H1547" s="46">
        <f t="shared" si="227"/>
        <v>9137.7999999999993</v>
      </c>
    </row>
    <row r="1548" spans="1:8" x14ac:dyDescent="0.3">
      <c r="A1548" s="3" t="s">
        <v>4375</v>
      </c>
      <c r="C1548" s="3" t="s">
        <v>4380</v>
      </c>
      <c r="D1548" s="3" t="s">
        <v>2150</v>
      </c>
      <c r="E1548" s="4">
        <v>15941</v>
      </c>
      <c r="F1548" s="4">
        <f t="shared" si="228"/>
        <v>15050</v>
      </c>
      <c r="G1548" s="4">
        <f t="shared" si="226"/>
        <v>1053.5</v>
      </c>
      <c r="H1548" s="46">
        <f t="shared" si="227"/>
        <v>16103.5</v>
      </c>
    </row>
    <row r="1549" spans="1:8" x14ac:dyDescent="0.3">
      <c r="A1549" s="3" t="s">
        <v>4381</v>
      </c>
      <c r="D1549" s="3" t="s">
        <v>2440</v>
      </c>
      <c r="E1549" s="4">
        <v>1518.05</v>
      </c>
      <c r="F1549" s="4">
        <f t="shared" si="228"/>
        <v>1443.443396226415</v>
      </c>
      <c r="G1549" s="4">
        <f t="shared" si="226"/>
        <v>101.04103773584906</v>
      </c>
      <c r="H1549" s="46">
        <f t="shared" si="227"/>
        <v>1544.4844339622641</v>
      </c>
    </row>
    <row r="1550" spans="1:8" x14ac:dyDescent="0.3">
      <c r="A1550" s="3" t="s">
        <v>4382</v>
      </c>
      <c r="D1550" s="3" t="s">
        <v>973</v>
      </c>
      <c r="E1550" s="4">
        <v>3291.31</v>
      </c>
      <c r="F1550" s="4">
        <f t="shared" si="228"/>
        <v>3116.3301886792451</v>
      </c>
      <c r="G1550" s="4">
        <f t="shared" si="226"/>
        <v>218.14311320754717</v>
      </c>
      <c r="H1550" s="46">
        <f t="shared" si="227"/>
        <v>3334.4733018867923</v>
      </c>
    </row>
    <row r="1551" spans="1:8" x14ac:dyDescent="0.3">
      <c r="A1551" s="3" t="s">
        <v>4383</v>
      </c>
      <c r="D1551" s="3" t="s">
        <v>4391</v>
      </c>
      <c r="E1551" s="4">
        <v>1070</v>
      </c>
      <c r="F1551" s="4">
        <f t="shared" si="228"/>
        <v>1020.754716981132</v>
      </c>
      <c r="G1551" s="4">
        <f t="shared" si="226"/>
        <v>71.452830188679243</v>
      </c>
      <c r="H1551" s="46">
        <f t="shared" si="227"/>
        <v>1092.2075471698113</v>
      </c>
    </row>
    <row r="1552" spans="1:8" x14ac:dyDescent="0.3">
      <c r="A1552" s="3" t="s">
        <v>4386</v>
      </c>
      <c r="C1552" s="3" t="s">
        <v>4387</v>
      </c>
      <c r="D1552" s="3" t="s">
        <v>4388</v>
      </c>
      <c r="E1552" s="4">
        <v>30540.25</v>
      </c>
      <c r="F1552" s="4">
        <f t="shared" si="228"/>
        <v>28822.877358490565</v>
      </c>
      <c r="G1552" s="4">
        <f t="shared" si="226"/>
        <v>2017.6014150943397</v>
      </c>
      <c r="H1552" s="46">
        <f t="shared" si="227"/>
        <v>30840.478773584906</v>
      </c>
    </row>
    <row r="1553" spans="1:8" x14ac:dyDescent="0.3">
      <c r="A1553" s="3" t="s">
        <v>4386</v>
      </c>
      <c r="C1553" s="3" t="s">
        <v>4401</v>
      </c>
      <c r="D1553" s="3" t="s">
        <v>4402</v>
      </c>
      <c r="E1553" s="4">
        <v>40829.800000000003</v>
      </c>
      <c r="F1553" s="4">
        <f t="shared" si="228"/>
        <v>38530</v>
      </c>
      <c r="G1553" s="4">
        <f t="shared" si="226"/>
        <v>2697.1000000000004</v>
      </c>
      <c r="H1553" s="46">
        <f t="shared" si="227"/>
        <v>41227.1</v>
      </c>
    </row>
    <row r="1554" spans="1:8" x14ac:dyDescent="0.3">
      <c r="A1554" s="3" t="s">
        <v>4385</v>
      </c>
      <c r="C1554" s="3" t="s">
        <v>4390</v>
      </c>
      <c r="D1554" s="3" t="s">
        <v>4059</v>
      </c>
      <c r="E1554" s="4">
        <v>27818.3</v>
      </c>
      <c r="F1554" s="4">
        <f t="shared" si="228"/>
        <v>26254.999999999996</v>
      </c>
      <c r="G1554" s="4">
        <f t="shared" si="226"/>
        <v>1837.85</v>
      </c>
      <c r="H1554" s="46">
        <f t="shared" si="227"/>
        <v>28092.849999999995</v>
      </c>
    </row>
    <row r="1555" spans="1:8" x14ac:dyDescent="0.3">
      <c r="A1555" s="237" t="s">
        <v>4392</v>
      </c>
      <c r="C1555" s="3" t="s">
        <v>4393</v>
      </c>
      <c r="D1555" s="3" t="s">
        <v>1149</v>
      </c>
      <c r="E1555" s="235">
        <v>64597.16</v>
      </c>
      <c r="F1555" s="4">
        <v>41017.040000000001</v>
      </c>
      <c r="G1555" s="4">
        <f t="shared" si="226"/>
        <v>2871.1928000000003</v>
      </c>
      <c r="H1555" s="46">
        <f t="shared" si="227"/>
        <v>43888.232799999998</v>
      </c>
    </row>
    <row r="1556" spans="1:8" x14ac:dyDescent="0.3">
      <c r="A1556" s="239"/>
      <c r="C1556" s="3" t="s">
        <v>4398</v>
      </c>
      <c r="D1556" s="3" t="s">
        <v>673</v>
      </c>
      <c r="E1556" s="240"/>
      <c r="F1556" s="4">
        <v>11660</v>
      </c>
      <c r="G1556" s="4">
        <f t="shared" si="226"/>
        <v>816.2</v>
      </c>
      <c r="H1556" s="46">
        <f t="shared" si="227"/>
        <v>12476.2</v>
      </c>
    </row>
    <row r="1557" spans="1:8" x14ac:dyDescent="0.3">
      <c r="A1557" s="238"/>
      <c r="C1557" s="3" t="s">
        <v>4399</v>
      </c>
      <c r="D1557" s="3" t="s">
        <v>1859</v>
      </c>
      <c r="E1557" s="236"/>
      <c r="F1557" s="4">
        <v>8275</v>
      </c>
      <c r="G1557" s="4">
        <f t="shared" si="226"/>
        <v>579.25</v>
      </c>
      <c r="H1557" s="46">
        <f t="shared" si="227"/>
        <v>8854.25</v>
      </c>
    </row>
    <row r="1558" spans="1:8" x14ac:dyDescent="0.3">
      <c r="A1558" s="3" t="s">
        <v>4392</v>
      </c>
      <c r="C1558" s="3" t="s">
        <v>4400</v>
      </c>
      <c r="D1558" s="3" t="s">
        <v>3832</v>
      </c>
      <c r="E1558" s="4">
        <v>4180.3</v>
      </c>
      <c r="F1558" s="4">
        <f t="shared" ref="F1558:F1563" si="229">(E1558+12)/1.06</f>
        <v>3955</v>
      </c>
      <c r="G1558" s="4">
        <f t="shared" si="226"/>
        <v>276.85000000000002</v>
      </c>
      <c r="H1558" s="46">
        <f t="shared" si="227"/>
        <v>4231.8500000000004</v>
      </c>
    </row>
    <row r="1559" spans="1:8" x14ac:dyDescent="0.3">
      <c r="A1559" s="3" t="s">
        <v>4392</v>
      </c>
      <c r="D1559" s="3" t="s">
        <v>305</v>
      </c>
      <c r="E1559" s="4">
        <v>4529</v>
      </c>
      <c r="F1559" s="4">
        <f t="shared" si="229"/>
        <v>4283.9622641509432</v>
      </c>
      <c r="G1559" s="4">
        <f t="shared" ref="G1559:G1580" si="230">F1559*7%</f>
        <v>299.87735849056605</v>
      </c>
      <c r="H1559" s="46">
        <f t="shared" ref="H1559:H1580" si="231">F1559+G1559</f>
        <v>4583.8396226415089</v>
      </c>
    </row>
    <row r="1560" spans="1:8" x14ac:dyDescent="0.3">
      <c r="A1560" s="3" t="s">
        <v>4403</v>
      </c>
      <c r="C1560" s="3" t="s">
        <v>4404</v>
      </c>
      <c r="D1560" s="3" t="s">
        <v>4256</v>
      </c>
      <c r="E1560" s="4">
        <v>3851.55</v>
      </c>
      <c r="F1560" s="4">
        <f t="shared" si="229"/>
        <v>3644.8584905660377</v>
      </c>
      <c r="G1560" s="4">
        <f t="shared" si="230"/>
        <v>255.14009433962266</v>
      </c>
      <c r="H1560" s="46">
        <f t="shared" si="231"/>
        <v>3899.9985849056602</v>
      </c>
    </row>
    <row r="1561" spans="1:8" x14ac:dyDescent="0.3">
      <c r="A1561" s="3" t="s">
        <v>4403</v>
      </c>
      <c r="C1561" s="3" t="s">
        <v>4405</v>
      </c>
      <c r="D1561" s="3" t="s">
        <v>178</v>
      </c>
      <c r="E1561" s="4">
        <v>41444.6</v>
      </c>
      <c r="F1561" s="4">
        <f t="shared" si="229"/>
        <v>39110</v>
      </c>
      <c r="G1561" s="4">
        <f t="shared" si="230"/>
        <v>2737.7000000000003</v>
      </c>
      <c r="H1561" s="46">
        <f t="shared" si="231"/>
        <v>41847.699999999997</v>
      </c>
    </row>
    <row r="1562" spans="1:8" x14ac:dyDescent="0.3">
      <c r="A1562" s="3" t="s">
        <v>4409</v>
      </c>
      <c r="C1562" s="3" t="s">
        <v>4416</v>
      </c>
      <c r="D1562" s="3" t="s">
        <v>950</v>
      </c>
      <c r="E1562" s="4">
        <v>13025.03</v>
      </c>
      <c r="F1562" s="4">
        <f t="shared" si="229"/>
        <v>12299.084905660377</v>
      </c>
      <c r="G1562" s="4">
        <f t="shared" si="230"/>
        <v>860.93594339622643</v>
      </c>
      <c r="H1562" s="46">
        <f t="shared" si="231"/>
        <v>13160.020849056604</v>
      </c>
    </row>
    <row r="1563" spans="1:8" x14ac:dyDescent="0.3">
      <c r="A1563" s="3" t="s">
        <v>4409</v>
      </c>
      <c r="C1563" s="3" t="s">
        <v>4417</v>
      </c>
      <c r="D1563" s="3" t="s">
        <v>4418</v>
      </c>
      <c r="E1563" s="4">
        <v>18017.93</v>
      </c>
      <c r="F1563" s="4">
        <f t="shared" si="229"/>
        <v>17009.367924528302</v>
      </c>
      <c r="G1563" s="4">
        <f t="shared" si="230"/>
        <v>1190.6557547169812</v>
      </c>
      <c r="H1563" s="46">
        <f t="shared" si="231"/>
        <v>18200.023679245282</v>
      </c>
    </row>
    <row r="1564" spans="1:8" x14ac:dyDescent="0.3">
      <c r="A1564" s="3" t="s">
        <v>4410</v>
      </c>
      <c r="C1564" s="3" t="s">
        <v>4411</v>
      </c>
      <c r="D1564" s="3" t="s">
        <v>4412</v>
      </c>
      <c r="E1564" s="4">
        <v>3754.49</v>
      </c>
      <c r="F1564" s="4">
        <f>(E1564+10)/1.06</f>
        <v>3551.4056603773579</v>
      </c>
      <c r="G1564" s="4">
        <f t="shared" si="230"/>
        <v>248.59839622641508</v>
      </c>
      <c r="H1564" s="46">
        <f t="shared" si="231"/>
        <v>3800.0040566037728</v>
      </c>
    </row>
    <row r="1565" spans="1:8" x14ac:dyDescent="0.3">
      <c r="A1565" s="3" t="s">
        <v>4410</v>
      </c>
      <c r="C1565" s="3" t="s">
        <v>4413</v>
      </c>
      <c r="D1565" s="3" t="s">
        <v>4414</v>
      </c>
      <c r="E1565" s="4">
        <v>16632.97</v>
      </c>
      <c r="F1565" s="4">
        <f>(E1565+10)/1.06</f>
        <v>15700.915094339623</v>
      </c>
      <c r="G1565" s="4">
        <f t="shared" si="230"/>
        <v>1099.0640566037737</v>
      </c>
      <c r="H1565" s="46">
        <f t="shared" si="231"/>
        <v>16799.979150943396</v>
      </c>
    </row>
    <row r="1566" spans="1:8" x14ac:dyDescent="0.3">
      <c r="A1566" s="3" t="s">
        <v>4407</v>
      </c>
      <c r="C1566" s="3" t="s">
        <v>4415</v>
      </c>
      <c r="D1566" s="3" t="s">
        <v>1465</v>
      </c>
      <c r="E1566" s="4">
        <v>4021.7</v>
      </c>
      <c r="F1566" s="4">
        <f t="shared" ref="F1566:F1575" si="232">(E1566+12)/1.06</f>
        <v>3805.3773584905657</v>
      </c>
      <c r="G1566" s="4">
        <f t="shared" si="230"/>
        <v>266.37641509433962</v>
      </c>
      <c r="H1566" s="46">
        <f t="shared" si="231"/>
        <v>4071.7537735849055</v>
      </c>
    </row>
    <row r="1567" spans="1:8" x14ac:dyDescent="0.3">
      <c r="A1567" s="3" t="s">
        <v>4408</v>
      </c>
      <c r="D1567" s="3" t="s">
        <v>305</v>
      </c>
      <c r="E1567" s="4">
        <v>4127.2</v>
      </c>
      <c r="F1567" s="4">
        <f t="shared" si="232"/>
        <v>3904.9056603773583</v>
      </c>
      <c r="G1567" s="4">
        <f t="shared" si="230"/>
        <v>273.34339622641511</v>
      </c>
      <c r="H1567" s="46">
        <f t="shared" si="231"/>
        <v>4178.2490566037732</v>
      </c>
    </row>
    <row r="1568" spans="1:8" x14ac:dyDescent="0.3">
      <c r="A1568" s="3" t="s">
        <v>4419</v>
      </c>
      <c r="C1568" s="3" t="s">
        <v>4425</v>
      </c>
      <c r="D1568" s="3" t="s">
        <v>4092</v>
      </c>
      <c r="E1568" s="4">
        <v>20202.2</v>
      </c>
      <c r="F1568" s="4">
        <f t="shared" si="232"/>
        <v>19070</v>
      </c>
      <c r="G1568" s="4">
        <f t="shared" si="230"/>
        <v>1334.9</v>
      </c>
      <c r="H1568" s="46">
        <f t="shared" si="231"/>
        <v>20404.900000000001</v>
      </c>
    </row>
    <row r="1569" spans="1:8" x14ac:dyDescent="0.3">
      <c r="A1569" s="3" t="s">
        <v>4421</v>
      </c>
      <c r="E1569" s="108">
        <v>2455.0700000000002</v>
      </c>
      <c r="F1569" s="4">
        <f t="shared" si="232"/>
        <v>2327.4245283018868</v>
      </c>
      <c r="G1569" s="4">
        <f t="shared" si="230"/>
        <v>162.9197169811321</v>
      </c>
      <c r="H1569" s="46">
        <f t="shared" si="231"/>
        <v>2490.3442452830191</v>
      </c>
    </row>
    <row r="1570" spans="1:8" x14ac:dyDescent="0.3">
      <c r="A1570" s="3" t="s">
        <v>4421</v>
      </c>
      <c r="C1570" s="3" t="s">
        <v>4426</v>
      </c>
      <c r="D1570" s="3" t="s">
        <v>806</v>
      </c>
      <c r="E1570" s="4">
        <v>17508.810000000001</v>
      </c>
      <c r="F1570" s="4">
        <f t="shared" si="232"/>
        <v>16529.066037735851</v>
      </c>
      <c r="G1570" s="4">
        <f t="shared" si="230"/>
        <v>1157.0346226415097</v>
      </c>
      <c r="H1570" s="46">
        <f t="shared" si="231"/>
        <v>17686.10066037736</v>
      </c>
    </row>
    <row r="1571" spans="1:8" x14ac:dyDescent="0.3">
      <c r="A1571" s="3" t="s">
        <v>4422</v>
      </c>
      <c r="C1571" s="3" t="s">
        <v>4427</v>
      </c>
      <c r="D1571" s="3" t="s">
        <v>4428</v>
      </c>
      <c r="E1571" s="4">
        <v>4132.6000000000004</v>
      </c>
      <c r="F1571" s="4">
        <f t="shared" si="232"/>
        <v>3910</v>
      </c>
      <c r="G1571" s="4">
        <f t="shared" si="230"/>
        <v>273.70000000000005</v>
      </c>
      <c r="H1571" s="46">
        <f t="shared" si="231"/>
        <v>4183.7</v>
      </c>
    </row>
    <row r="1572" spans="1:8" x14ac:dyDescent="0.3">
      <c r="A1572" s="3" t="s">
        <v>4422</v>
      </c>
      <c r="C1572" s="3" t="s">
        <v>4429</v>
      </c>
      <c r="D1572" s="3" t="s">
        <v>4430</v>
      </c>
      <c r="E1572" s="4">
        <v>13025.03</v>
      </c>
      <c r="F1572" s="4">
        <f t="shared" si="232"/>
        <v>12299.084905660377</v>
      </c>
      <c r="G1572" s="4">
        <f t="shared" si="230"/>
        <v>860.93594339622643</v>
      </c>
      <c r="H1572" s="46">
        <f t="shared" si="231"/>
        <v>13160.020849056604</v>
      </c>
    </row>
    <row r="1573" spans="1:8" x14ac:dyDescent="0.3">
      <c r="A1573" s="3" t="s">
        <v>4422</v>
      </c>
      <c r="C1573" s="3" t="s">
        <v>4431</v>
      </c>
      <c r="D1573" s="3" t="s">
        <v>1844</v>
      </c>
      <c r="E1573" s="4">
        <v>13025.03</v>
      </c>
      <c r="F1573" s="4">
        <f t="shared" si="232"/>
        <v>12299.084905660377</v>
      </c>
      <c r="G1573" s="4">
        <f t="shared" si="230"/>
        <v>860.93594339622643</v>
      </c>
      <c r="H1573" s="46">
        <f t="shared" si="231"/>
        <v>13160.020849056604</v>
      </c>
    </row>
    <row r="1574" spans="1:8" x14ac:dyDescent="0.3">
      <c r="A1574" s="3" t="s">
        <v>4420</v>
      </c>
      <c r="C1574" s="3" t="s">
        <v>4424</v>
      </c>
      <c r="D1574" s="3" t="s">
        <v>3856</v>
      </c>
      <c r="E1574" s="4">
        <v>8399.1</v>
      </c>
      <c r="F1574" s="4">
        <f t="shared" si="232"/>
        <v>7935</v>
      </c>
      <c r="G1574" s="4">
        <f t="shared" si="230"/>
        <v>555.45000000000005</v>
      </c>
      <c r="H1574" s="46">
        <f t="shared" si="231"/>
        <v>8490.4500000000007</v>
      </c>
    </row>
    <row r="1575" spans="1:8" x14ac:dyDescent="0.3">
      <c r="A1575" s="3" t="s">
        <v>4420</v>
      </c>
      <c r="C1575" s="3" t="s">
        <v>4423</v>
      </c>
      <c r="D1575" s="3" t="s">
        <v>1738</v>
      </c>
      <c r="E1575" s="4">
        <v>71428.52</v>
      </c>
      <c r="F1575" s="4">
        <f t="shared" si="232"/>
        <v>67396.716981132078</v>
      </c>
      <c r="G1575" s="4">
        <f t="shared" si="230"/>
        <v>4717.7701886792456</v>
      </c>
      <c r="H1575" s="46">
        <f t="shared" si="231"/>
        <v>72114.487169811327</v>
      </c>
    </row>
    <row r="1576" spans="1:8" x14ac:dyDescent="0.3">
      <c r="A1576" s="3" t="s">
        <v>4432</v>
      </c>
      <c r="C1576" s="3" t="s">
        <v>4445</v>
      </c>
      <c r="D1576" s="3" t="s">
        <v>4444</v>
      </c>
      <c r="E1576" s="4">
        <v>3754.49</v>
      </c>
      <c r="F1576" s="4">
        <f>(E1576+10)/1.06</f>
        <v>3551.4056603773579</v>
      </c>
      <c r="G1576" s="4">
        <f t="shared" si="230"/>
        <v>248.59839622641508</v>
      </c>
      <c r="H1576" s="46">
        <f t="shared" si="231"/>
        <v>3800.0040566037728</v>
      </c>
    </row>
    <row r="1577" spans="1:8" x14ac:dyDescent="0.3">
      <c r="A1577" s="3" t="s">
        <v>4434</v>
      </c>
      <c r="E1577" s="108">
        <v>11508.32</v>
      </c>
      <c r="F1577" s="4">
        <f>(E1577+12)/1.06</f>
        <v>10868.226415094339</v>
      </c>
      <c r="G1577" s="4">
        <f t="shared" si="230"/>
        <v>760.77584905660387</v>
      </c>
      <c r="H1577" s="46">
        <f t="shared" si="231"/>
        <v>11629.002264150942</v>
      </c>
    </row>
    <row r="1578" spans="1:8" x14ac:dyDescent="0.3">
      <c r="A1578" s="3" t="s">
        <v>4436</v>
      </c>
      <c r="E1578" s="108">
        <v>4604.3</v>
      </c>
      <c r="F1578" s="4">
        <f>(E1578+12)/1.06</f>
        <v>4355</v>
      </c>
      <c r="G1578" s="4">
        <f t="shared" si="230"/>
        <v>304.85000000000002</v>
      </c>
      <c r="H1578" s="46">
        <f t="shared" si="231"/>
        <v>4659.8500000000004</v>
      </c>
    </row>
    <row r="1579" spans="1:8" x14ac:dyDescent="0.3">
      <c r="A1579" s="3" t="s">
        <v>4435</v>
      </c>
      <c r="C1579" s="3" t="s">
        <v>4438</v>
      </c>
      <c r="D1579" s="3" t="s">
        <v>4256</v>
      </c>
      <c r="E1579" s="4">
        <v>21622.6</v>
      </c>
      <c r="F1579" s="4">
        <f>(E1579+12)/1.06</f>
        <v>20409.999999999996</v>
      </c>
      <c r="G1579" s="4">
        <f t="shared" si="230"/>
        <v>1428.6999999999998</v>
      </c>
      <c r="H1579" s="46">
        <f t="shared" si="231"/>
        <v>21838.699999999997</v>
      </c>
    </row>
    <row r="1580" spans="1:8" x14ac:dyDescent="0.3">
      <c r="A1580" s="3" t="s">
        <v>4437</v>
      </c>
      <c r="C1580" s="3" t="s">
        <v>4446</v>
      </c>
      <c r="D1580" s="3" t="s">
        <v>4447</v>
      </c>
      <c r="E1580" s="4">
        <v>3754.49</v>
      </c>
      <c r="F1580" s="4">
        <f>(E1580+10)/1.06</f>
        <v>3551.4056603773579</v>
      </c>
      <c r="G1580" s="4">
        <f t="shared" si="230"/>
        <v>248.59839622641508</v>
      </c>
      <c r="H1580" s="46">
        <f t="shared" si="231"/>
        <v>3800.0040566037728</v>
      </c>
    </row>
    <row r="1581" spans="1:8" x14ac:dyDescent="0.3">
      <c r="A1581" s="3" t="s">
        <v>4433</v>
      </c>
      <c r="C1581" s="3" t="s">
        <v>4449</v>
      </c>
      <c r="D1581" s="3" t="s">
        <v>4448</v>
      </c>
      <c r="E1581" s="4">
        <v>1898</v>
      </c>
    </row>
    <row r="1582" spans="1:8" x14ac:dyDescent="0.3">
      <c r="A1582" s="3" t="s">
        <v>4450</v>
      </c>
      <c r="C1582" s="3" t="s">
        <v>4459</v>
      </c>
      <c r="D1582" s="3" t="s">
        <v>558</v>
      </c>
      <c r="E1582" s="4">
        <v>16577</v>
      </c>
      <c r="F1582" s="4">
        <f t="shared" ref="F1582:F1605" si="233">(E1582+12)/1.06</f>
        <v>15650</v>
      </c>
      <c r="G1582" s="4">
        <f t="shared" ref="G1582:G1613" si="234">F1582*7%</f>
        <v>1095.5</v>
      </c>
      <c r="H1582" s="46">
        <f t="shared" ref="H1582:H1613" si="235">F1582+G1582</f>
        <v>16745.5</v>
      </c>
    </row>
    <row r="1583" spans="1:8" x14ac:dyDescent="0.3">
      <c r="A1583" s="3" t="s">
        <v>4450</v>
      </c>
      <c r="C1583" s="3" t="s">
        <v>4460</v>
      </c>
      <c r="D1583" s="3" t="s">
        <v>292</v>
      </c>
      <c r="E1583" s="4">
        <v>28523.200000000001</v>
      </c>
      <c r="F1583" s="4">
        <f t="shared" si="233"/>
        <v>26920</v>
      </c>
      <c r="G1583" s="4">
        <f t="shared" si="234"/>
        <v>1884.4</v>
      </c>
      <c r="H1583" s="46">
        <f t="shared" si="235"/>
        <v>28804.400000000001</v>
      </c>
    </row>
    <row r="1584" spans="1:8" x14ac:dyDescent="0.3">
      <c r="A1584" s="3" t="s">
        <v>4451</v>
      </c>
      <c r="C1584" s="3" t="s">
        <v>4455</v>
      </c>
      <c r="D1584" s="3" t="s">
        <v>4045</v>
      </c>
      <c r="E1584" s="4">
        <v>5648.4</v>
      </c>
      <c r="F1584" s="4">
        <f t="shared" si="233"/>
        <v>5339.9999999999991</v>
      </c>
      <c r="G1584" s="4">
        <f t="shared" si="234"/>
        <v>373.79999999999995</v>
      </c>
      <c r="H1584" s="46">
        <f t="shared" si="235"/>
        <v>5713.7999999999993</v>
      </c>
    </row>
    <row r="1585" spans="1:8" x14ac:dyDescent="0.3">
      <c r="A1585" s="3" t="s">
        <v>4451</v>
      </c>
      <c r="C1585" s="3" t="s">
        <v>4461</v>
      </c>
      <c r="D1585" s="3" t="s">
        <v>1144</v>
      </c>
      <c r="E1585" s="4">
        <v>12866.49</v>
      </c>
      <c r="F1585" s="4">
        <f t="shared" si="233"/>
        <v>12149.518867924528</v>
      </c>
      <c r="G1585" s="4">
        <f t="shared" si="234"/>
        <v>850.466320754717</v>
      </c>
      <c r="H1585" s="46">
        <f t="shared" si="235"/>
        <v>12999.985188679244</v>
      </c>
    </row>
    <row r="1586" spans="1:8" x14ac:dyDescent="0.3">
      <c r="A1586" s="3" t="s">
        <v>4451</v>
      </c>
      <c r="C1586" s="3" t="s">
        <v>4457</v>
      </c>
      <c r="D1586" s="3" t="s">
        <v>4458</v>
      </c>
      <c r="E1586" s="4">
        <v>15402.56</v>
      </c>
      <c r="F1586" s="4">
        <f t="shared" si="233"/>
        <v>14542.037735849055</v>
      </c>
      <c r="G1586" s="4">
        <f t="shared" si="234"/>
        <v>1017.942641509434</v>
      </c>
      <c r="H1586" s="46">
        <f t="shared" si="235"/>
        <v>15559.98037735849</v>
      </c>
    </row>
    <row r="1587" spans="1:8" x14ac:dyDescent="0.3">
      <c r="A1587" s="3" t="s">
        <v>4452</v>
      </c>
      <c r="C1587" s="3" t="s">
        <v>4456</v>
      </c>
      <c r="D1587" s="3" t="s">
        <v>3321</v>
      </c>
      <c r="E1587" s="4">
        <v>18017.91</v>
      </c>
      <c r="F1587" s="4">
        <f t="shared" si="233"/>
        <v>17009.349056603773</v>
      </c>
      <c r="G1587" s="4">
        <f t="shared" si="234"/>
        <v>1190.6544339622642</v>
      </c>
      <c r="H1587" s="46">
        <f t="shared" si="235"/>
        <v>18200.003490566036</v>
      </c>
    </row>
    <row r="1588" spans="1:8" x14ac:dyDescent="0.3">
      <c r="A1588" s="3" t="s">
        <v>4462</v>
      </c>
      <c r="C1588" s="3" t="s">
        <v>4465</v>
      </c>
      <c r="D1588" s="3" t="s">
        <v>950</v>
      </c>
      <c r="E1588" s="4">
        <v>25025.200000000001</v>
      </c>
      <c r="F1588" s="4">
        <f t="shared" si="233"/>
        <v>23620</v>
      </c>
      <c r="G1588" s="4">
        <f t="shared" si="234"/>
        <v>1653.4</v>
      </c>
      <c r="H1588" s="46">
        <f t="shared" si="235"/>
        <v>25273.4</v>
      </c>
    </row>
    <row r="1589" spans="1:8" x14ac:dyDescent="0.3">
      <c r="A1589" s="3" t="s">
        <v>4462</v>
      </c>
      <c r="C1589" s="3" t="s">
        <v>4464</v>
      </c>
      <c r="D1589" s="3" t="s">
        <v>1922</v>
      </c>
      <c r="E1589" s="4">
        <v>17225.38</v>
      </c>
      <c r="F1589" s="4">
        <f t="shared" si="233"/>
        <v>16261.67924528302</v>
      </c>
      <c r="G1589" s="4">
        <f t="shared" si="234"/>
        <v>1138.3175471698114</v>
      </c>
      <c r="H1589" s="46">
        <f t="shared" si="235"/>
        <v>17399.996792452832</v>
      </c>
    </row>
    <row r="1590" spans="1:8" x14ac:dyDescent="0.3">
      <c r="A1590" s="3" t="s">
        <v>4462</v>
      </c>
      <c r="E1590" s="108">
        <v>2084.5300000000002</v>
      </c>
      <c r="F1590" s="4">
        <f t="shared" si="233"/>
        <v>1977.8584905660377</v>
      </c>
      <c r="G1590" s="4">
        <f t="shared" si="234"/>
        <v>138.45009433962267</v>
      </c>
      <c r="H1590" s="46">
        <f t="shared" si="235"/>
        <v>2116.3085849056606</v>
      </c>
    </row>
    <row r="1591" spans="1:8" x14ac:dyDescent="0.3">
      <c r="A1591" s="3" t="s">
        <v>4466</v>
      </c>
      <c r="D1591" s="3" t="s">
        <v>973</v>
      </c>
      <c r="E1591" s="4">
        <v>12486.57</v>
      </c>
      <c r="F1591" s="4">
        <f t="shared" si="233"/>
        <v>11791.103773584904</v>
      </c>
      <c r="G1591" s="4">
        <f t="shared" si="234"/>
        <v>825.37726415094335</v>
      </c>
      <c r="H1591" s="46">
        <f t="shared" si="235"/>
        <v>12616.481037735848</v>
      </c>
    </row>
    <row r="1592" spans="1:8" x14ac:dyDescent="0.3">
      <c r="A1592" s="3" t="s">
        <v>4466</v>
      </c>
      <c r="C1592" s="3" t="s">
        <v>4467</v>
      </c>
      <c r="D1592" s="3" t="s">
        <v>1283</v>
      </c>
      <c r="E1592" s="4">
        <v>18909</v>
      </c>
      <c r="F1592" s="4">
        <f t="shared" si="233"/>
        <v>17850</v>
      </c>
      <c r="G1592" s="4">
        <f t="shared" si="234"/>
        <v>1249.5000000000002</v>
      </c>
      <c r="H1592" s="46">
        <f t="shared" si="235"/>
        <v>19099.5</v>
      </c>
    </row>
    <row r="1593" spans="1:8" x14ac:dyDescent="0.3">
      <c r="A1593" s="3" t="s">
        <v>4466</v>
      </c>
      <c r="C1593" s="3" t="s">
        <v>4468</v>
      </c>
      <c r="D1593" s="3" t="s">
        <v>4469</v>
      </c>
      <c r="E1593" s="4">
        <v>18414.150000000001</v>
      </c>
      <c r="F1593" s="4">
        <f t="shared" si="233"/>
        <v>17383.16037735849</v>
      </c>
      <c r="G1593" s="4">
        <f t="shared" si="234"/>
        <v>1216.8212264150945</v>
      </c>
      <c r="H1593" s="46">
        <f t="shared" si="235"/>
        <v>18599.981603773584</v>
      </c>
    </row>
    <row r="1594" spans="1:8" x14ac:dyDescent="0.3">
      <c r="A1594" s="3" t="s">
        <v>4491</v>
      </c>
      <c r="C1594" s="3" t="s">
        <v>4493</v>
      </c>
      <c r="D1594" s="3" t="s">
        <v>804</v>
      </c>
      <c r="E1594" s="4">
        <v>21980.54</v>
      </c>
      <c r="F1594" s="4">
        <f t="shared" si="233"/>
        <v>20747.67924528302</v>
      </c>
      <c r="G1594" s="4">
        <f t="shared" si="234"/>
        <v>1452.3375471698116</v>
      </c>
      <c r="H1594" s="46">
        <f t="shared" si="235"/>
        <v>22200.016792452832</v>
      </c>
    </row>
    <row r="1595" spans="1:8" x14ac:dyDescent="0.3">
      <c r="A1595" s="3" t="s">
        <v>4492</v>
      </c>
      <c r="C1595" s="3" t="s">
        <v>4494</v>
      </c>
      <c r="D1595" s="3" t="s">
        <v>1970</v>
      </c>
      <c r="E1595" s="4">
        <v>13025.03</v>
      </c>
      <c r="F1595" s="4">
        <f t="shared" si="233"/>
        <v>12299.084905660377</v>
      </c>
      <c r="G1595" s="4">
        <f t="shared" si="234"/>
        <v>860.93594339622643</v>
      </c>
      <c r="H1595" s="46">
        <f t="shared" si="235"/>
        <v>13160.020849056604</v>
      </c>
    </row>
    <row r="1596" spans="1:8" x14ac:dyDescent="0.3">
      <c r="A1596" s="3" t="s">
        <v>4492</v>
      </c>
      <c r="C1596" s="3" t="s">
        <v>4495</v>
      </c>
      <c r="D1596" s="3" t="s">
        <v>3311</v>
      </c>
      <c r="E1596" s="4">
        <v>13025.03</v>
      </c>
      <c r="F1596" s="4">
        <f t="shared" si="233"/>
        <v>12299.084905660377</v>
      </c>
      <c r="G1596" s="4">
        <f t="shared" si="234"/>
        <v>860.93594339622643</v>
      </c>
      <c r="H1596" s="46">
        <f t="shared" si="235"/>
        <v>13160.020849056604</v>
      </c>
    </row>
    <row r="1597" spans="1:8" x14ac:dyDescent="0.3">
      <c r="A1597" s="3" t="s">
        <v>4492</v>
      </c>
      <c r="C1597" s="3" t="s">
        <v>4496</v>
      </c>
      <c r="D1597" s="3" t="s">
        <v>328</v>
      </c>
      <c r="E1597" s="4">
        <v>13169.1</v>
      </c>
      <c r="F1597" s="4">
        <f t="shared" si="233"/>
        <v>12435</v>
      </c>
      <c r="G1597" s="4">
        <f t="shared" si="234"/>
        <v>870.45</v>
      </c>
      <c r="H1597" s="46">
        <f t="shared" si="235"/>
        <v>13305.45</v>
      </c>
    </row>
    <row r="1598" spans="1:8" x14ac:dyDescent="0.3">
      <c r="A1598" s="3" t="s">
        <v>4492</v>
      </c>
      <c r="C1598" s="3" t="s">
        <v>4497</v>
      </c>
      <c r="D1598" s="3" t="s">
        <v>4498</v>
      </c>
      <c r="E1598" s="4">
        <v>17621.650000000001</v>
      </c>
      <c r="F1598" s="4">
        <f t="shared" si="233"/>
        <v>16635.518867924529</v>
      </c>
      <c r="G1598" s="4">
        <f t="shared" si="234"/>
        <v>1164.4863207547171</v>
      </c>
      <c r="H1598" s="46">
        <f t="shared" si="235"/>
        <v>17800.005188679246</v>
      </c>
    </row>
    <row r="1599" spans="1:8" x14ac:dyDescent="0.3">
      <c r="A1599" s="3" t="s">
        <v>4492</v>
      </c>
      <c r="C1599" s="3" t="s">
        <v>4499</v>
      </c>
      <c r="D1599" s="3" t="s">
        <v>4500</v>
      </c>
      <c r="E1599" s="4">
        <v>17621.650000000001</v>
      </c>
      <c r="F1599" s="4">
        <f t="shared" si="233"/>
        <v>16635.518867924529</v>
      </c>
      <c r="G1599" s="4">
        <f t="shared" si="234"/>
        <v>1164.4863207547171</v>
      </c>
      <c r="H1599" s="46">
        <f t="shared" si="235"/>
        <v>17800.005188679246</v>
      </c>
    </row>
    <row r="1600" spans="1:8" x14ac:dyDescent="0.3">
      <c r="A1600" s="3" t="s">
        <v>4492</v>
      </c>
      <c r="C1600" s="3" t="s">
        <v>4501</v>
      </c>
      <c r="D1600" s="3" t="s">
        <v>4502</v>
      </c>
      <c r="E1600" s="4">
        <v>30103.89</v>
      </c>
      <c r="F1600" s="4">
        <f t="shared" si="233"/>
        <v>28411.216981132075</v>
      </c>
      <c r="G1600" s="4">
        <f t="shared" si="234"/>
        <v>1988.7851886792455</v>
      </c>
      <c r="H1600" s="46">
        <f t="shared" si="235"/>
        <v>30400.00216981132</v>
      </c>
    </row>
    <row r="1601" spans="1:10" x14ac:dyDescent="0.3">
      <c r="A1601" s="3" t="s">
        <v>4492</v>
      </c>
      <c r="C1601" s="3" t="s">
        <v>4503</v>
      </c>
      <c r="D1601" s="3" t="s">
        <v>1144</v>
      </c>
      <c r="E1601" s="4">
        <v>35296.6</v>
      </c>
      <c r="F1601" s="4">
        <f t="shared" si="233"/>
        <v>33310</v>
      </c>
      <c r="G1601" s="4">
        <f t="shared" si="234"/>
        <v>2331.7000000000003</v>
      </c>
      <c r="H1601" s="46">
        <f t="shared" si="235"/>
        <v>35641.699999999997</v>
      </c>
    </row>
    <row r="1602" spans="1:10" x14ac:dyDescent="0.3">
      <c r="A1602" s="3" t="s">
        <v>4476</v>
      </c>
      <c r="C1602" s="3" t="s">
        <v>4477</v>
      </c>
      <c r="D1602" s="3" t="s">
        <v>4092</v>
      </c>
      <c r="E1602" s="4">
        <v>6114.8</v>
      </c>
      <c r="F1602" s="4">
        <f t="shared" si="233"/>
        <v>5780</v>
      </c>
      <c r="G1602" s="4">
        <f t="shared" si="234"/>
        <v>404.6</v>
      </c>
      <c r="H1602" s="46">
        <f t="shared" si="235"/>
        <v>6184.6</v>
      </c>
    </row>
    <row r="1603" spans="1:10" x14ac:dyDescent="0.3">
      <c r="A1603" s="3" t="s">
        <v>4476</v>
      </c>
      <c r="C1603" s="3" t="s">
        <v>4478</v>
      </c>
      <c r="D1603" s="3" t="s">
        <v>4479</v>
      </c>
      <c r="E1603" s="4">
        <v>1808</v>
      </c>
      <c r="F1603" s="4">
        <f t="shared" si="233"/>
        <v>1716.9811320754716</v>
      </c>
      <c r="G1603" s="4">
        <f t="shared" si="234"/>
        <v>120.18867924528303</v>
      </c>
      <c r="H1603" s="46">
        <f t="shared" si="235"/>
        <v>1837.1698113207547</v>
      </c>
    </row>
    <row r="1604" spans="1:10" x14ac:dyDescent="0.3">
      <c r="A1604" s="3" t="s">
        <v>4480</v>
      </c>
      <c r="C1604" s="3" t="s">
        <v>4483</v>
      </c>
      <c r="D1604" s="3" t="s">
        <v>2396</v>
      </c>
      <c r="E1604" s="4">
        <v>6878</v>
      </c>
      <c r="F1604" s="4">
        <f t="shared" si="233"/>
        <v>6500</v>
      </c>
      <c r="G1604" s="4">
        <f t="shared" si="234"/>
        <v>455.00000000000006</v>
      </c>
      <c r="H1604" s="46">
        <f t="shared" si="235"/>
        <v>6955</v>
      </c>
    </row>
    <row r="1605" spans="1:10" x14ac:dyDescent="0.3">
      <c r="A1605" s="3" t="s">
        <v>4480</v>
      </c>
      <c r="C1605" s="3" t="s">
        <v>4484</v>
      </c>
      <c r="D1605" s="3" t="s">
        <v>4141</v>
      </c>
      <c r="E1605" s="4">
        <v>7132.4</v>
      </c>
      <c r="F1605" s="4">
        <f t="shared" si="233"/>
        <v>6739.9999999999991</v>
      </c>
      <c r="G1605" s="4">
        <f t="shared" si="234"/>
        <v>471.79999999999995</v>
      </c>
      <c r="H1605" s="46">
        <f t="shared" si="235"/>
        <v>7211.7999999999993</v>
      </c>
    </row>
    <row r="1606" spans="1:10" x14ac:dyDescent="0.3">
      <c r="A1606" s="3" t="s">
        <v>4481</v>
      </c>
      <c r="C1606" s="3" t="s">
        <v>4482</v>
      </c>
      <c r="D1606" s="3" t="s">
        <v>2394</v>
      </c>
      <c r="E1606" s="4">
        <v>362.5</v>
      </c>
      <c r="F1606" s="4">
        <f>(E1606+12)/1.07</f>
        <v>350</v>
      </c>
      <c r="G1606" s="4">
        <f t="shared" si="234"/>
        <v>24.500000000000004</v>
      </c>
      <c r="H1606" s="46">
        <f t="shared" si="235"/>
        <v>374.5</v>
      </c>
    </row>
    <row r="1607" spans="1:10" x14ac:dyDescent="0.3">
      <c r="A1607" s="3" t="s">
        <v>4487</v>
      </c>
      <c r="C1607" s="3" t="s">
        <v>4504</v>
      </c>
      <c r="D1607" s="3" t="s">
        <v>3540</v>
      </c>
      <c r="E1607" s="4">
        <v>4206.8</v>
      </c>
      <c r="F1607" s="4">
        <f>(E1607+12)/1.06</f>
        <v>3980</v>
      </c>
      <c r="G1607" s="4">
        <f t="shared" si="234"/>
        <v>278.60000000000002</v>
      </c>
      <c r="H1607" s="46">
        <f t="shared" si="235"/>
        <v>4258.6000000000004</v>
      </c>
    </row>
    <row r="1608" spans="1:10" x14ac:dyDescent="0.3">
      <c r="A1608" s="3" t="s">
        <v>4488</v>
      </c>
      <c r="D1608" s="3" t="s">
        <v>305</v>
      </c>
      <c r="E1608" s="4">
        <v>7628.31</v>
      </c>
      <c r="F1608" s="4">
        <f>(E1608+12)/1.06</f>
        <v>7207.8396226415098</v>
      </c>
      <c r="G1608" s="4">
        <f t="shared" si="234"/>
        <v>504.54877358490575</v>
      </c>
      <c r="H1608" s="46">
        <f t="shared" si="235"/>
        <v>7712.3883962264154</v>
      </c>
    </row>
    <row r="1609" spans="1:10" x14ac:dyDescent="0.3">
      <c r="A1609" s="3" t="s">
        <v>4488</v>
      </c>
      <c r="C1609" s="3" t="s">
        <v>4505</v>
      </c>
      <c r="D1609" s="3" t="s">
        <v>673</v>
      </c>
      <c r="E1609" s="235">
        <v>14052.32</v>
      </c>
      <c r="F1609" s="4">
        <v>8100</v>
      </c>
      <c r="G1609" s="4">
        <f t="shared" si="234"/>
        <v>567</v>
      </c>
      <c r="H1609" s="46">
        <f t="shared" si="235"/>
        <v>8667</v>
      </c>
    </row>
    <row r="1610" spans="1:10" x14ac:dyDescent="0.3">
      <c r="C1610" s="3" t="s">
        <v>4506</v>
      </c>
      <c r="D1610" s="3" t="s">
        <v>864</v>
      </c>
      <c r="E1610" s="236"/>
      <c r="F1610" s="4">
        <v>5168.22</v>
      </c>
      <c r="G1610" s="4">
        <f t="shared" si="234"/>
        <v>361.77540000000005</v>
      </c>
      <c r="H1610" s="46">
        <f t="shared" si="235"/>
        <v>5529.9954000000007</v>
      </c>
    </row>
    <row r="1611" spans="1:10" x14ac:dyDescent="0.3">
      <c r="A1611" s="3" t="s">
        <v>4489</v>
      </c>
      <c r="D1611" s="3" t="s">
        <v>2440</v>
      </c>
      <c r="E1611" s="4">
        <v>5665.77</v>
      </c>
      <c r="F1611" s="4">
        <f t="shared" ref="F1611:F1629" si="236">(E1611+12)/1.06</f>
        <v>5356.3867924528304</v>
      </c>
      <c r="G1611" s="4">
        <f t="shared" si="234"/>
        <v>374.94707547169816</v>
      </c>
      <c r="H1611" s="46">
        <f t="shared" si="235"/>
        <v>5731.3338679245289</v>
      </c>
    </row>
    <row r="1612" spans="1:10" x14ac:dyDescent="0.3">
      <c r="A1612" s="3" t="s">
        <v>4490</v>
      </c>
      <c r="C1612" s="3" t="s">
        <v>4507</v>
      </c>
      <c r="D1612" s="3" t="s">
        <v>4388</v>
      </c>
      <c r="E1612" s="4">
        <v>3901.08</v>
      </c>
      <c r="F1612" s="4">
        <f t="shared" si="236"/>
        <v>3691.584905660377</v>
      </c>
      <c r="G1612" s="4">
        <f t="shared" si="234"/>
        <v>258.4109433962264</v>
      </c>
      <c r="H1612" s="46">
        <f t="shared" si="235"/>
        <v>3949.9958490566032</v>
      </c>
    </row>
    <row r="1613" spans="1:10" x14ac:dyDescent="0.3">
      <c r="A1613" s="3" t="s">
        <v>4508</v>
      </c>
      <c r="C1613" s="3" t="s">
        <v>4593</v>
      </c>
      <c r="D1613" s="3" t="s">
        <v>4601</v>
      </c>
      <c r="E1613" s="4">
        <v>749.53</v>
      </c>
      <c r="F1613" s="4">
        <f t="shared" si="236"/>
        <v>718.42452830188677</v>
      </c>
      <c r="G1613" s="4">
        <f t="shared" si="234"/>
        <v>50.289716981132081</v>
      </c>
      <c r="H1613" s="46">
        <f t="shared" si="235"/>
        <v>768.71424528301884</v>
      </c>
      <c r="J1613" s="9" t="s">
        <v>4594</v>
      </c>
    </row>
    <row r="1614" spans="1:10" x14ac:dyDescent="0.3">
      <c r="A1614" s="3" t="s">
        <v>4508</v>
      </c>
      <c r="C1614" s="3" t="s">
        <v>4511</v>
      </c>
      <c r="D1614" s="3" t="s">
        <v>4092</v>
      </c>
      <c r="E1614" s="4">
        <v>4948.8</v>
      </c>
      <c r="F1614" s="4">
        <f t="shared" si="236"/>
        <v>4680</v>
      </c>
      <c r="G1614" s="4">
        <f t="shared" ref="G1614:G1633" si="237">F1614*7%</f>
        <v>327.60000000000002</v>
      </c>
      <c r="H1614" s="46">
        <f t="shared" ref="H1614:H1633" si="238">F1614+G1614</f>
        <v>5007.6000000000004</v>
      </c>
    </row>
    <row r="1615" spans="1:10" x14ac:dyDescent="0.3">
      <c r="A1615" s="3" t="s">
        <v>4512</v>
      </c>
      <c r="D1615" s="3" t="s">
        <v>973</v>
      </c>
      <c r="E1615" s="4">
        <v>20472.03</v>
      </c>
      <c r="F1615" s="4">
        <f t="shared" si="236"/>
        <v>19324.556603773584</v>
      </c>
      <c r="G1615" s="4">
        <f t="shared" si="237"/>
        <v>1352.7189622641511</v>
      </c>
      <c r="H1615" s="46">
        <f t="shared" si="238"/>
        <v>20677.275566037737</v>
      </c>
    </row>
    <row r="1616" spans="1:10" x14ac:dyDescent="0.3">
      <c r="A1616" s="3" t="s">
        <v>4512</v>
      </c>
      <c r="C1616" s="3" t="s">
        <v>4516</v>
      </c>
      <c r="D1616" s="3" t="s">
        <v>284</v>
      </c>
      <c r="E1616" s="4">
        <v>5590.1</v>
      </c>
      <c r="F1616" s="4">
        <f t="shared" si="236"/>
        <v>5285</v>
      </c>
      <c r="G1616" s="4">
        <f t="shared" si="237"/>
        <v>369.95000000000005</v>
      </c>
      <c r="H1616" s="46">
        <f t="shared" si="238"/>
        <v>5654.95</v>
      </c>
    </row>
    <row r="1617" spans="1:8" x14ac:dyDescent="0.3">
      <c r="A1617" s="3" t="s">
        <v>4512</v>
      </c>
      <c r="C1617" s="3" t="s">
        <v>4514</v>
      </c>
      <c r="D1617" s="3" t="s">
        <v>4515</v>
      </c>
      <c r="E1617" s="4">
        <v>6723.31</v>
      </c>
      <c r="F1617" s="4">
        <f t="shared" si="236"/>
        <v>6354.066037735849</v>
      </c>
      <c r="G1617" s="4">
        <f t="shared" si="237"/>
        <v>444.78462264150949</v>
      </c>
      <c r="H1617" s="46">
        <f t="shared" si="238"/>
        <v>6798.8506603773585</v>
      </c>
    </row>
    <row r="1618" spans="1:8" x14ac:dyDescent="0.3">
      <c r="A1618" s="3" t="s">
        <v>4512</v>
      </c>
      <c r="C1618" s="3" t="s">
        <v>4517</v>
      </c>
      <c r="D1618" s="3" t="s">
        <v>1095</v>
      </c>
      <c r="E1618" s="4">
        <v>50081.72</v>
      </c>
      <c r="F1618" s="4">
        <f t="shared" si="236"/>
        <v>47258.226415094337</v>
      </c>
      <c r="G1618" s="4">
        <f t="shared" si="237"/>
        <v>3308.0758490566041</v>
      </c>
      <c r="H1618" s="46">
        <f t="shared" si="238"/>
        <v>50566.302264150945</v>
      </c>
    </row>
    <row r="1619" spans="1:8" x14ac:dyDescent="0.3">
      <c r="A1619" s="3" t="s">
        <v>4512</v>
      </c>
      <c r="C1619" s="3" t="s">
        <v>4518</v>
      </c>
      <c r="D1619" s="3" t="s">
        <v>160</v>
      </c>
      <c r="E1619" s="4">
        <v>35042.199999999997</v>
      </c>
      <c r="F1619" s="4">
        <f t="shared" si="236"/>
        <v>33069.999999999993</v>
      </c>
      <c r="G1619" s="4">
        <f t="shared" si="237"/>
        <v>2314.8999999999996</v>
      </c>
      <c r="H1619" s="46">
        <f t="shared" si="238"/>
        <v>35384.899999999994</v>
      </c>
    </row>
    <row r="1620" spans="1:8" x14ac:dyDescent="0.3">
      <c r="A1620" s="3" t="s">
        <v>4512</v>
      </c>
      <c r="C1620" s="3" t="s">
        <v>4519</v>
      </c>
      <c r="D1620" s="3" t="s">
        <v>3415</v>
      </c>
      <c r="E1620" s="4">
        <v>5466.32</v>
      </c>
      <c r="F1620" s="4">
        <f t="shared" si="236"/>
        <v>5168.2264150943392</v>
      </c>
      <c r="G1620" s="4">
        <f t="shared" si="237"/>
        <v>361.77584905660376</v>
      </c>
      <c r="H1620" s="46">
        <f t="shared" si="238"/>
        <v>5530.0022641509431</v>
      </c>
    </row>
    <row r="1621" spans="1:8" x14ac:dyDescent="0.3">
      <c r="A1621" s="3" t="s">
        <v>4512</v>
      </c>
      <c r="C1621" s="3" t="s">
        <v>4520</v>
      </c>
      <c r="D1621" s="3" t="s">
        <v>284</v>
      </c>
      <c r="E1621" s="4">
        <v>20128</v>
      </c>
      <c r="F1621" s="4">
        <f t="shared" si="236"/>
        <v>19000</v>
      </c>
      <c r="G1621" s="4">
        <f t="shared" si="237"/>
        <v>1330.0000000000002</v>
      </c>
      <c r="H1621" s="46">
        <f t="shared" si="238"/>
        <v>20330</v>
      </c>
    </row>
    <row r="1622" spans="1:8" x14ac:dyDescent="0.3">
      <c r="A1622" s="3" t="s">
        <v>4512</v>
      </c>
      <c r="B1622" s="3" t="s">
        <v>4513</v>
      </c>
      <c r="C1622" s="3" t="s">
        <v>4521</v>
      </c>
      <c r="D1622" s="3" t="s">
        <v>3874</v>
      </c>
      <c r="E1622" s="4">
        <v>12771.6</v>
      </c>
      <c r="F1622" s="4">
        <f t="shared" si="236"/>
        <v>12060</v>
      </c>
      <c r="G1622" s="4">
        <f t="shared" si="237"/>
        <v>844.2</v>
      </c>
      <c r="H1622" s="46">
        <f t="shared" si="238"/>
        <v>12904.2</v>
      </c>
    </row>
    <row r="1623" spans="1:8" x14ac:dyDescent="0.3">
      <c r="A1623" s="3" t="s">
        <v>4522</v>
      </c>
      <c r="C1623" s="3" t="s">
        <v>4540</v>
      </c>
      <c r="D1623" s="3" t="s">
        <v>1050</v>
      </c>
      <c r="E1623" s="4">
        <v>5466.32</v>
      </c>
      <c r="F1623" s="4">
        <f t="shared" si="236"/>
        <v>5168.2264150943392</v>
      </c>
      <c r="G1623" s="4">
        <f t="shared" si="237"/>
        <v>361.77584905660376</v>
      </c>
      <c r="H1623" s="46">
        <f t="shared" si="238"/>
        <v>5530.0022641509431</v>
      </c>
    </row>
    <row r="1624" spans="1:8" x14ac:dyDescent="0.3">
      <c r="A1624" s="3" t="s">
        <v>4523</v>
      </c>
      <c r="C1624" s="3" t="s">
        <v>4524</v>
      </c>
      <c r="D1624" s="3" t="s">
        <v>4525</v>
      </c>
      <c r="E1624" s="4">
        <v>11043.71</v>
      </c>
      <c r="F1624" s="4">
        <f t="shared" si="236"/>
        <v>10429.915094339622</v>
      </c>
      <c r="G1624" s="4">
        <f t="shared" si="237"/>
        <v>730.09405660377354</v>
      </c>
      <c r="H1624" s="46">
        <f t="shared" si="238"/>
        <v>11160.009150943395</v>
      </c>
    </row>
    <row r="1625" spans="1:8" x14ac:dyDescent="0.3">
      <c r="A1625" s="3" t="s">
        <v>4523</v>
      </c>
      <c r="C1625" s="3" t="s">
        <v>4526</v>
      </c>
      <c r="D1625" s="3" t="s">
        <v>4527</v>
      </c>
      <c r="E1625" s="4">
        <v>18612.29</v>
      </c>
      <c r="F1625" s="4">
        <f t="shared" si="236"/>
        <v>17570.084905660377</v>
      </c>
      <c r="G1625" s="4">
        <f t="shared" si="237"/>
        <v>1229.9059433962266</v>
      </c>
      <c r="H1625" s="46">
        <f t="shared" si="238"/>
        <v>18799.990849056601</v>
      </c>
    </row>
    <row r="1626" spans="1:8" x14ac:dyDescent="0.3">
      <c r="A1626" s="3" t="s">
        <v>4523</v>
      </c>
      <c r="C1626" s="3" t="s">
        <v>4528</v>
      </c>
      <c r="D1626" s="3" t="s">
        <v>4525</v>
      </c>
      <c r="E1626" s="4">
        <v>23705.5</v>
      </c>
      <c r="F1626" s="4">
        <f t="shared" si="236"/>
        <v>22375</v>
      </c>
      <c r="G1626" s="4">
        <f t="shared" si="237"/>
        <v>1566.2500000000002</v>
      </c>
      <c r="H1626" s="46">
        <f t="shared" si="238"/>
        <v>23941.25</v>
      </c>
    </row>
    <row r="1627" spans="1:8" x14ac:dyDescent="0.3">
      <c r="A1627" s="3" t="s">
        <v>4537</v>
      </c>
      <c r="D1627" s="3" t="s">
        <v>305</v>
      </c>
      <c r="E1627" s="4">
        <v>19436</v>
      </c>
      <c r="F1627" s="4">
        <f t="shared" si="236"/>
        <v>18347.169811320753</v>
      </c>
      <c r="G1627" s="4">
        <f t="shared" si="237"/>
        <v>1284.3018867924529</v>
      </c>
      <c r="H1627" s="46">
        <f t="shared" si="238"/>
        <v>19631.471698113208</v>
      </c>
    </row>
    <row r="1628" spans="1:8" x14ac:dyDescent="0.3">
      <c r="A1628" s="3" t="s">
        <v>4538</v>
      </c>
      <c r="C1628" s="3" t="s">
        <v>4550</v>
      </c>
      <c r="D1628" s="3" t="s">
        <v>4551</v>
      </c>
      <c r="E1628" s="4">
        <v>14112.5</v>
      </c>
      <c r="F1628" s="4">
        <f t="shared" si="236"/>
        <v>13325</v>
      </c>
      <c r="G1628" s="4">
        <f t="shared" si="237"/>
        <v>932.75000000000011</v>
      </c>
      <c r="H1628" s="46">
        <f t="shared" si="238"/>
        <v>14257.75</v>
      </c>
    </row>
    <row r="1629" spans="1:8" x14ac:dyDescent="0.3">
      <c r="A1629" s="3" t="s">
        <v>4541</v>
      </c>
      <c r="C1629" s="3" t="s">
        <v>4552</v>
      </c>
      <c r="D1629" s="3" t="s">
        <v>4079</v>
      </c>
      <c r="E1629" s="4">
        <v>4365.8</v>
      </c>
      <c r="F1629" s="4">
        <f t="shared" si="236"/>
        <v>4130</v>
      </c>
      <c r="G1629" s="4">
        <f t="shared" si="237"/>
        <v>289.10000000000002</v>
      </c>
      <c r="H1629" s="46">
        <f t="shared" si="238"/>
        <v>4419.1000000000004</v>
      </c>
    </row>
    <row r="1630" spans="1:8" x14ac:dyDescent="0.3">
      <c r="A1630" s="237" t="s">
        <v>4542</v>
      </c>
      <c r="C1630" s="3" t="s">
        <v>4543</v>
      </c>
      <c r="D1630" s="3" t="s">
        <v>4545</v>
      </c>
      <c r="E1630" s="235">
        <v>25271.52</v>
      </c>
      <c r="F1630" s="4">
        <v>11925.24</v>
      </c>
      <c r="G1630" s="4">
        <f t="shared" si="237"/>
        <v>834.7668000000001</v>
      </c>
      <c r="H1630" s="46">
        <f t="shared" si="238"/>
        <v>12760.006799999999</v>
      </c>
    </row>
    <row r="1631" spans="1:8" x14ac:dyDescent="0.3">
      <c r="A1631" s="238"/>
      <c r="C1631" s="3" t="s">
        <v>4544</v>
      </c>
      <c r="D1631" s="3" t="s">
        <v>4546</v>
      </c>
      <c r="E1631" s="236"/>
      <c r="F1631" s="4">
        <v>11925.24</v>
      </c>
      <c r="G1631" s="4">
        <f t="shared" si="237"/>
        <v>834.7668000000001</v>
      </c>
      <c r="H1631" s="46">
        <f t="shared" si="238"/>
        <v>12760.006799999999</v>
      </c>
    </row>
    <row r="1632" spans="1:8" x14ac:dyDescent="0.3">
      <c r="A1632" s="237" t="s">
        <v>4547</v>
      </c>
      <c r="C1632" s="3" t="s">
        <v>4548</v>
      </c>
      <c r="D1632" s="3" t="s">
        <v>4546</v>
      </c>
      <c r="E1632" s="235">
        <v>7518.97</v>
      </c>
      <c r="F1632" s="4">
        <v>3551.4</v>
      </c>
      <c r="G1632" s="4">
        <f t="shared" si="237"/>
        <v>248.59800000000004</v>
      </c>
      <c r="H1632" s="46">
        <f t="shared" si="238"/>
        <v>3799.998</v>
      </c>
    </row>
    <row r="1633" spans="1:8" x14ac:dyDescent="0.3">
      <c r="A1633" s="238"/>
      <c r="C1633" s="3" t="s">
        <v>4549</v>
      </c>
      <c r="D1633" s="3" t="s">
        <v>4545</v>
      </c>
      <c r="E1633" s="236"/>
      <c r="F1633" s="4">
        <v>3551.4</v>
      </c>
      <c r="G1633" s="4">
        <f t="shared" si="237"/>
        <v>248.59800000000004</v>
      </c>
      <c r="H1633" s="46">
        <f t="shared" si="238"/>
        <v>3799.998</v>
      </c>
    </row>
    <row r="1634" spans="1:8" x14ac:dyDescent="0.3">
      <c r="A1634" s="113" t="s">
        <v>4553</v>
      </c>
      <c r="D1634" s="3" t="s">
        <v>2440</v>
      </c>
      <c r="E1634" s="126">
        <v>2131.09</v>
      </c>
    </row>
    <row r="1635" spans="1:8" x14ac:dyDescent="0.3">
      <c r="A1635" s="3" t="s">
        <v>4553</v>
      </c>
      <c r="C1635" s="3" t="s">
        <v>4554</v>
      </c>
      <c r="D1635" s="3" t="s">
        <v>3772</v>
      </c>
      <c r="E1635" s="4">
        <v>5466.32</v>
      </c>
      <c r="F1635" s="4">
        <f t="shared" ref="F1635:F1664" si="239">(E1635+12)/1.06</f>
        <v>5168.2264150943392</v>
      </c>
      <c r="G1635" s="4">
        <f t="shared" ref="G1635:G1666" si="240">F1635*7%</f>
        <v>361.77584905660376</v>
      </c>
      <c r="H1635" s="46">
        <f t="shared" ref="H1635:H1666" si="241">F1635+G1635</f>
        <v>5530.0022641509431</v>
      </c>
    </row>
    <row r="1636" spans="1:8" x14ac:dyDescent="0.3">
      <c r="A1636" s="3" t="s">
        <v>4555</v>
      </c>
      <c r="D1636" s="3" t="s">
        <v>973</v>
      </c>
      <c r="E1636" s="4">
        <v>18263.91</v>
      </c>
      <c r="F1636" s="4">
        <f t="shared" si="239"/>
        <v>17241.424528301886</v>
      </c>
      <c r="G1636" s="4">
        <f t="shared" si="240"/>
        <v>1206.8997169811321</v>
      </c>
      <c r="H1636" s="46">
        <f t="shared" si="241"/>
        <v>18448.32424528302</v>
      </c>
    </row>
    <row r="1637" spans="1:8" x14ac:dyDescent="0.3">
      <c r="A1637" s="3" t="s">
        <v>4556</v>
      </c>
      <c r="C1637" s="3" t="s">
        <v>4557</v>
      </c>
      <c r="D1637" s="3" t="s">
        <v>4558</v>
      </c>
      <c r="E1637" s="4">
        <v>5447</v>
      </c>
      <c r="F1637" s="4">
        <f t="shared" si="239"/>
        <v>5150</v>
      </c>
      <c r="G1637" s="4">
        <f t="shared" si="240"/>
        <v>360.50000000000006</v>
      </c>
      <c r="H1637" s="46">
        <f t="shared" si="241"/>
        <v>5510.5</v>
      </c>
    </row>
    <row r="1638" spans="1:8" x14ac:dyDescent="0.3">
      <c r="A1638" s="3" t="s">
        <v>4556</v>
      </c>
      <c r="C1638" s="3" t="s">
        <v>4559</v>
      </c>
      <c r="D1638" s="3" t="s">
        <v>2150</v>
      </c>
      <c r="E1638" s="4">
        <v>13025.03</v>
      </c>
      <c r="F1638" s="4">
        <f t="shared" si="239"/>
        <v>12299.084905660377</v>
      </c>
      <c r="G1638" s="4">
        <f t="shared" si="240"/>
        <v>860.93594339622643</v>
      </c>
      <c r="H1638" s="46">
        <f t="shared" si="241"/>
        <v>13160.020849056604</v>
      </c>
    </row>
    <row r="1639" spans="1:8" x14ac:dyDescent="0.3">
      <c r="A1639" s="3" t="s">
        <v>4556</v>
      </c>
      <c r="C1639" s="3" t="s">
        <v>4560</v>
      </c>
      <c r="D1639" s="3" t="s">
        <v>2287</v>
      </c>
      <c r="E1639" s="4">
        <v>5765</v>
      </c>
      <c r="F1639" s="4">
        <f t="shared" si="239"/>
        <v>5450</v>
      </c>
      <c r="G1639" s="4">
        <f t="shared" si="240"/>
        <v>381.50000000000006</v>
      </c>
      <c r="H1639" s="46">
        <f t="shared" si="241"/>
        <v>5831.5</v>
      </c>
    </row>
    <row r="1640" spans="1:8" x14ac:dyDescent="0.3">
      <c r="A1640" s="3" t="s">
        <v>4565</v>
      </c>
      <c r="C1640" s="3" t="s">
        <v>4566</v>
      </c>
      <c r="D1640" s="3" t="s">
        <v>3245</v>
      </c>
      <c r="E1640" s="4">
        <v>24707.200000000001</v>
      </c>
      <c r="F1640" s="4">
        <f t="shared" si="239"/>
        <v>23320</v>
      </c>
      <c r="G1640" s="4">
        <f t="shared" si="240"/>
        <v>1632.4</v>
      </c>
      <c r="H1640" s="46">
        <f t="shared" si="241"/>
        <v>24952.400000000001</v>
      </c>
    </row>
    <row r="1641" spans="1:8" x14ac:dyDescent="0.3">
      <c r="A1641" s="3" t="s">
        <v>4565</v>
      </c>
      <c r="C1641" s="3" t="s">
        <v>4567</v>
      </c>
      <c r="D1641" s="3" t="s">
        <v>1096</v>
      </c>
      <c r="E1641" s="4">
        <v>14446.4</v>
      </c>
      <c r="F1641" s="4">
        <f t="shared" si="239"/>
        <v>13639.999999999998</v>
      </c>
      <c r="G1641" s="4">
        <f t="shared" si="240"/>
        <v>954.8</v>
      </c>
      <c r="H1641" s="46">
        <f t="shared" si="241"/>
        <v>14594.799999999997</v>
      </c>
    </row>
    <row r="1642" spans="1:8" x14ac:dyDescent="0.3">
      <c r="A1642" s="3" t="s">
        <v>4569</v>
      </c>
      <c r="C1642" s="3" t="s">
        <v>4577</v>
      </c>
      <c r="D1642" s="3" t="s">
        <v>420</v>
      </c>
      <c r="E1642" s="4">
        <v>24943.82</v>
      </c>
      <c r="F1642" s="4">
        <f t="shared" si="239"/>
        <v>23543.226415094337</v>
      </c>
      <c r="G1642" s="4">
        <f t="shared" si="240"/>
        <v>1648.0258490566039</v>
      </c>
      <c r="H1642" s="46">
        <f t="shared" si="241"/>
        <v>25191.252264150942</v>
      </c>
    </row>
    <row r="1643" spans="1:8" x14ac:dyDescent="0.3">
      <c r="A1643" s="3" t="s">
        <v>4568</v>
      </c>
      <c r="C1643" s="3" t="s">
        <v>4578</v>
      </c>
      <c r="D1643" s="3" t="s">
        <v>248</v>
      </c>
      <c r="E1643" s="4">
        <v>41527.410000000003</v>
      </c>
      <c r="F1643" s="4">
        <f t="shared" si="239"/>
        <v>39188.122641509435</v>
      </c>
      <c r="G1643" s="4">
        <f t="shared" si="240"/>
        <v>2743.1685849056607</v>
      </c>
      <c r="H1643" s="46">
        <f t="shared" si="241"/>
        <v>41931.291226415095</v>
      </c>
    </row>
    <row r="1644" spans="1:8" x14ac:dyDescent="0.3">
      <c r="A1644" s="3" t="s">
        <v>4579</v>
      </c>
      <c r="C1644" s="3" t="s">
        <v>4581</v>
      </c>
      <c r="D1644" s="3" t="s">
        <v>1197</v>
      </c>
      <c r="E1644" s="4">
        <v>3882.96</v>
      </c>
      <c r="F1644" s="4">
        <f t="shared" si="239"/>
        <v>3674.4905660377358</v>
      </c>
      <c r="G1644" s="4">
        <f t="shared" si="240"/>
        <v>257.21433962264155</v>
      </c>
      <c r="H1644" s="46">
        <f t="shared" si="241"/>
        <v>3931.7049056603773</v>
      </c>
    </row>
    <row r="1645" spans="1:8" x14ac:dyDescent="0.3">
      <c r="A1645" s="3" t="s">
        <v>4579</v>
      </c>
      <c r="C1645" s="3" t="s">
        <v>4582</v>
      </c>
      <c r="D1645" s="3" t="s">
        <v>218</v>
      </c>
      <c r="E1645" s="4">
        <v>16761.53</v>
      </c>
      <c r="F1645" s="4">
        <f t="shared" si="239"/>
        <v>15824.084905660375</v>
      </c>
      <c r="G1645" s="4">
        <f t="shared" si="240"/>
        <v>1107.6859433962263</v>
      </c>
      <c r="H1645" s="46">
        <f t="shared" si="241"/>
        <v>16931.7708490566</v>
      </c>
    </row>
    <row r="1646" spans="1:8" x14ac:dyDescent="0.3">
      <c r="A1646" s="3" t="s">
        <v>4583</v>
      </c>
      <c r="C1646" s="3" t="s">
        <v>4587</v>
      </c>
      <c r="D1646" s="3" t="s">
        <v>4588</v>
      </c>
      <c r="E1646" s="4">
        <v>7741.9</v>
      </c>
      <c r="F1646" s="4">
        <f t="shared" si="239"/>
        <v>7314.9999999999991</v>
      </c>
      <c r="G1646" s="4">
        <f t="shared" si="240"/>
        <v>512.04999999999995</v>
      </c>
      <c r="H1646" s="46">
        <f t="shared" si="241"/>
        <v>7827.0499999999993</v>
      </c>
    </row>
    <row r="1647" spans="1:8" x14ac:dyDescent="0.3">
      <c r="A1647" s="3" t="s">
        <v>4583</v>
      </c>
      <c r="C1647" s="3" t="s">
        <v>4585</v>
      </c>
      <c r="D1647" s="3" t="s">
        <v>4586</v>
      </c>
      <c r="E1647" s="4">
        <v>13344</v>
      </c>
      <c r="F1647" s="4">
        <f t="shared" si="239"/>
        <v>12600</v>
      </c>
      <c r="G1647" s="4">
        <f t="shared" si="240"/>
        <v>882.00000000000011</v>
      </c>
      <c r="H1647" s="46">
        <f t="shared" si="241"/>
        <v>13482</v>
      </c>
    </row>
    <row r="1648" spans="1:8" x14ac:dyDescent="0.3">
      <c r="A1648" s="3" t="s">
        <v>4590</v>
      </c>
      <c r="C1648" s="3" t="s">
        <v>4595</v>
      </c>
      <c r="D1648" s="3" t="s">
        <v>585</v>
      </c>
      <c r="E1648" s="4">
        <v>3168</v>
      </c>
      <c r="F1648" s="4">
        <f t="shared" si="239"/>
        <v>3000</v>
      </c>
      <c r="G1648" s="4">
        <f t="shared" si="240"/>
        <v>210.00000000000003</v>
      </c>
      <c r="H1648" s="46">
        <f t="shared" si="241"/>
        <v>3210</v>
      </c>
    </row>
    <row r="1649" spans="1:8" x14ac:dyDescent="0.3">
      <c r="A1649" s="3" t="s">
        <v>4590</v>
      </c>
      <c r="D1649" s="3" t="s">
        <v>2895</v>
      </c>
      <c r="E1649" s="4">
        <v>17844.8</v>
      </c>
      <c r="F1649" s="4">
        <f t="shared" si="239"/>
        <v>16846.037735849055</v>
      </c>
      <c r="G1649" s="4">
        <f t="shared" si="240"/>
        <v>1179.222641509434</v>
      </c>
      <c r="H1649" s="46">
        <f t="shared" si="241"/>
        <v>18025.260377358489</v>
      </c>
    </row>
    <row r="1650" spans="1:8" x14ac:dyDescent="0.3">
      <c r="A1650" s="3" t="s">
        <v>4591</v>
      </c>
      <c r="C1650" s="3" t="s">
        <v>4600</v>
      </c>
      <c r="D1650" s="3" t="s">
        <v>167</v>
      </c>
      <c r="E1650" s="4">
        <v>9061.6</v>
      </c>
      <c r="F1650" s="4">
        <f t="shared" si="239"/>
        <v>8560</v>
      </c>
      <c r="G1650" s="4">
        <f t="shared" si="240"/>
        <v>599.20000000000005</v>
      </c>
      <c r="H1650" s="46">
        <f t="shared" si="241"/>
        <v>9159.2000000000007</v>
      </c>
    </row>
    <row r="1651" spans="1:8" x14ac:dyDescent="0.3">
      <c r="A1651" s="3" t="s">
        <v>4591</v>
      </c>
      <c r="C1651" s="3" t="s">
        <v>4598</v>
      </c>
      <c r="D1651" s="3" t="s">
        <v>4599</v>
      </c>
      <c r="E1651" s="4">
        <v>9422</v>
      </c>
      <c r="F1651" s="4">
        <f t="shared" si="239"/>
        <v>8900</v>
      </c>
      <c r="G1651" s="4">
        <f t="shared" si="240"/>
        <v>623.00000000000011</v>
      </c>
      <c r="H1651" s="46">
        <f t="shared" si="241"/>
        <v>9523</v>
      </c>
    </row>
    <row r="1652" spans="1:8" x14ac:dyDescent="0.3">
      <c r="A1652" s="3" t="s">
        <v>4602</v>
      </c>
      <c r="C1652" s="3" t="s">
        <v>4603</v>
      </c>
      <c r="D1652" s="3" t="s">
        <v>3415</v>
      </c>
      <c r="E1652" s="4">
        <v>3279.3</v>
      </c>
      <c r="F1652" s="4">
        <f t="shared" si="239"/>
        <v>3105</v>
      </c>
      <c r="G1652" s="4">
        <f t="shared" si="240"/>
        <v>217.35000000000002</v>
      </c>
      <c r="H1652" s="46">
        <f t="shared" si="241"/>
        <v>3322.35</v>
      </c>
    </row>
    <row r="1653" spans="1:8" x14ac:dyDescent="0.3">
      <c r="A1653" s="3" t="s">
        <v>4604</v>
      </c>
      <c r="C1653" s="3" t="s">
        <v>4615</v>
      </c>
      <c r="D1653" s="3" t="s">
        <v>1922</v>
      </c>
      <c r="E1653" s="4">
        <v>22575.54</v>
      </c>
      <c r="F1653" s="4">
        <f t="shared" si="239"/>
        <v>21309</v>
      </c>
      <c r="G1653" s="4">
        <f t="shared" si="240"/>
        <v>1491.63</v>
      </c>
      <c r="H1653" s="46">
        <f t="shared" si="241"/>
        <v>22800.63</v>
      </c>
    </row>
    <row r="1654" spans="1:8" x14ac:dyDescent="0.3">
      <c r="A1654" s="3" t="s">
        <v>4604</v>
      </c>
      <c r="C1654" s="3" t="s">
        <v>4616</v>
      </c>
      <c r="D1654" s="3" t="s">
        <v>328</v>
      </c>
      <c r="E1654" s="4">
        <v>4495.4799999999996</v>
      </c>
      <c r="F1654" s="4">
        <f t="shared" si="239"/>
        <v>4252.3396226415089</v>
      </c>
      <c r="G1654" s="4">
        <f t="shared" si="240"/>
        <v>297.66377358490564</v>
      </c>
      <c r="H1654" s="46">
        <f t="shared" si="241"/>
        <v>4550.0033962264142</v>
      </c>
    </row>
    <row r="1655" spans="1:8" x14ac:dyDescent="0.3">
      <c r="A1655" s="3" t="s">
        <v>4604</v>
      </c>
      <c r="C1655" s="3" t="s">
        <v>4614</v>
      </c>
      <c r="D1655" s="3" t="s">
        <v>3013</v>
      </c>
      <c r="E1655" s="4">
        <v>2991</v>
      </c>
      <c r="F1655" s="4">
        <f t="shared" si="239"/>
        <v>2833.018867924528</v>
      </c>
      <c r="G1655" s="4">
        <f t="shared" si="240"/>
        <v>198.31132075471697</v>
      </c>
      <c r="H1655" s="46">
        <f t="shared" si="241"/>
        <v>3031.3301886792451</v>
      </c>
    </row>
    <row r="1656" spans="1:8" x14ac:dyDescent="0.3">
      <c r="A1656" s="3" t="s">
        <v>4605</v>
      </c>
      <c r="C1656" s="3" t="s">
        <v>4617</v>
      </c>
      <c r="D1656" s="3" t="s">
        <v>4388</v>
      </c>
      <c r="E1656" s="4">
        <v>7105.9</v>
      </c>
      <c r="F1656" s="4">
        <f t="shared" si="239"/>
        <v>6714.9999999999991</v>
      </c>
      <c r="G1656" s="4">
        <f t="shared" si="240"/>
        <v>470.04999999999995</v>
      </c>
      <c r="H1656" s="46">
        <f t="shared" si="241"/>
        <v>7185.0499999999993</v>
      </c>
    </row>
    <row r="1657" spans="1:8" x14ac:dyDescent="0.3">
      <c r="A1657" s="3" t="s">
        <v>4605</v>
      </c>
      <c r="C1657" s="3" t="s">
        <v>4618</v>
      </c>
      <c r="D1657" s="3" t="s">
        <v>365</v>
      </c>
      <c r="E1657" s="4">
        <v>9696.61</v>
      </c>
      <c r="F1657" s="4">
        <f t="shared" si="239"/>
        <v>9159.066037735849</v>
      </c>
      <c r="G1657" s="4">
        <f t="shared" si="240"/>
        <v>641.13462264150951</v>
      </c>
      <c r="H1657" s="46">
        <f t="shared" si="241"/>
        <v>9800.2006603773589</v>
      </c>
    </row>
    <row r="1658" spans="1:8" x14ac:dyDescent="0.3">
      <c r="A1658" s="3" t="s">
        <v>4605</v>
      </c>
      <c r="C1658" s="3" t="s">
        <v>4619</v>
      </c>
      <c r="D1658" s="3" t="s">
        <v>384</v>
      </c>
      <c r="E1658" s="4">
        <v>11780.5</v>
      </c>
      <c r="F1658" s="4">
        <f t="shared" si="239"/>
        <v>11125</v>
      </c>
      <c r="G1658" s="4">
        <f t="shared" si="240"/>
        <v>778.75000000000011</v>
      </c>
      <c r="H1658" s="46">
        <f t="shared" si="241"/>
        <v>11903.75</v>
      </c>
    </row>
    <row r="1659" spans="1:8" x14ac:dyDescent="0.3">
      <c r="A1659" s="3" t="s">
        <v>4624</v>
      </c>
      <c r="C1659" s="3" t="s">
        <v>4625</v>
      </c>
      <c r="D1659" s="3" t="s">
        <v>4045</v>
      </c>
      <c r="E1659" s="4">
        <v>4577.8</v>
      </c>
      <c r="F1659" s="4">
        <f t="shared" si="239"/>
        <v>4330</v>
      </c>
      <c r="G1659" s="4">
        <f t="shared" si="240"/>
        <v>303.10000000000002</v>
      </c>
      <c r="H1659" s="46">
        <f t="shared" si="241"/>
        <v>4633.1000000000004</v>
      </c>
    </row>
    <row r="1660" spans="1:8" x14ac:dyDescent="0.3">
      <c r="A1660" s="3" t="s">
        <v>4626</v>
      </c>
      <c r="D1660" s="3" t="s">
        <v>2895</v>
      </c>
      <c r="E1660" s="4">
        <v>18572.8</v>
      </c>
      <c r="F1660" s="4">
        <f t="shared" si="239"/>
        <v>17532.830188679243</v>
      </c>
      <c r="G1660" s="4">
        <f t="shared" si="240"/>
        <v>1227.2981132075472</v>
      </c>
      <c r="H1660" s="46">
        <f t="shared" si="241"/>
        <v>18760.128301886791</v>
      </c>
    </row>
    <row r="1661" spans="1:8" x14ac:dyDescent="0.3">
      <c r="A1661" s="3" t="s">
        <v>4627</v>
      </c>
      <c r="C1661" s="3" t="s">
        <v>4628</v>
      </c>
      <c r="D1661" s="3" t="s">
        <v>4599</v>
      </c>
      <c r="E1661" s="4">
        <v>2585</v>
      </c>
      <c r="F1661" s="4">
        <f t="shared" si="239"/>
        <v>2450</v>
      </c>
      <c r="G1661" s="4">
        <f t="shared" si="240"/>
        <v>171.50000000000003</v>
      </c>
      <c r="H1661" s="46">
        <f t="shared" si="241"/>
        <v>2621.5</v>
      </c>
    </row>
    <row r="1662" spans="1:8" x14ac:dyDescent="0.3">
      <c r="A1662" s="3" t="s">
        <v>4629</v>
      </c>
      <c r="D1662" s="3" t="s">
        <v>2440</v>
      </c>
      <c r="E1662" s="4">
        <v>2596.69</v>
      </c>
      <c r="F1662" s="4">
        <f t="shared" si="239"/>
        <v>2461.0283018867922</v>
      </c>
      <c r="G1662" s="4">
        <f t="shared" si="240"/>
        <v>172.27198113207547</v>
      </c>
      <c r="H1662" s="46">
        <f t="shared" si="241"/>
        <v>2633.3002830188675</v>
      </c>
    </row>
    <row r="1663" spans="1:8" x14ac:dyDescent="0.3">
      <c r="A1663" s="3" t="s">
        <v>4633</v>
      </c>
      <c r="C1663" s="3" t="s">
        <v>4634</v>
      </c>
      <c r="D1663" s="3" t="s">
        <v>4141</v>
      </c>
      <c r="E1663" s="4">
        <v>4789.8</v>
      </c>
      <c r="F1663" s="4">
        <f t="shared" si="239"/>
        <v>4530</v>
      </c>
      <c r="G1663" s="4">
        <f t="shared" si="240"/>
        <v>317.10000000000002</v>
      </c>
      <c r="H1663" s="46">
        <f t="shared" si="241"/>
        <v>4847.1000000000004</v>
      </c>
    </row>
    <row r="1664" spans="1:8" x14ac:dyDescent="0.3">
      <c r="A1664" s="3" t="s">
        <v>4632</v>
      </c>
      <c r="C1664" s="3" t="s">
        <v>4635</v>
      </c>
      <c r="D1664" s="3" t="s">
        <v>806</v>
      </c>
      <c r="E1664" s="4">
        <v>16396.8</v>
      </c>
      <c r="F1664" s="4">
        <f t="shared" si="239"/>
        <v>15479.999999999998</v>
      </c>
      <c r="G1664" s="4">
        <f t="shared" si="240"/>
        <v>1083.5999999999999</v>
      </c>
      <c r="H1664" s="46">
        <f t="shared" si="241"/>
        <v>16563.599999999999</v>
      </c>
    </row>
    <row r="1665" spans="1:8" x14ac:dyDescent="0.3">
      <c r="A1665" s="237" t="s">
        <v>4632</v>
      </c>
      <c r="C1665" s="3" t="s">
        <v>4636</v>
      </c>
      <c r="D1665" s="3" t="s">
        <v>862</v>
      </c>
      <c r="E1665" s="235">
        <v>42652.03</v>
      </c>
      <c r="F1665" s="4">
        <v>36744.080000000002</v>
      </c>
      <c r="G1665" s="4">
        <f t="shared" si="240"/>
        <v>2572.0856000000003</v>
      </c>
      <c r="H1665" s="46">
        <f t="shared" si="241"/>
        <v>39316.1656</v>
      </c>
    </row>
    <row r="1666" spans="1:8" x14ac:dyDescent="0.3">
      <c r="A1666" s="238"/>
      <c r="C1666" s="3" t="s">
        <v>4637</v>
      </c>
      <c r="D1666" s="3" t="s">
        <v>4638</v>
      </c>
      <c r="E1666" s="236"/>
      <c r="F1666" s="4">
        <v>3505</v>
      </c>
      <c r="G1666" s="4">
        <f t="shared" si="240"/>
        <v>245.35000000000002</v>
      </c>
      <c r="H1666" s="46">
        <f t="shared" si="241"/>
        <v>3750.35</v>
      </c>
    </row>
    <row r="1667" spans="1:8" x14ac:dyDescent="0.3">
      <c r="A1667" s="3" t="s">
        <v>4648</v>
      </c>
      <c r="C1667" s="3" t="s">
        <v>4649</v>
      </c>
      <c r="D1667" s="3" t="s">
        <v>4059</v>
      </c>
      <c r="E1667" s="4">
        <v>2998.4</v>
      </c>
      <c r="F1667" s="4">
        <f>(E1667+12)/1.06</f>
        <v>2840</v>
      </c>
      <c r="G1667" s="4">
        <f t="shared" ref="G1667:G1688" si="242">F1667*7%</f>
        <v>198.8</v>
      </c>
      <c r="H1667" s="46">
        <f t="shared" ref="H1667:H1688" si="243">F1667+G1667</f>
        <v>3038.8</v>
      </c>
    </row>
    <row r="1668" spans="1:8" x14ac:dyDescent="0.3">
      <c r="A1668" s="3" t="s">
        <v>4648</v>
      </c>
      <c r="C1668" s="3" t="s">
        <v>4650</v>
      </c>
      <c r="D1668" s="3" t="s">
        <v>1354</v>
      </c>
      <c r="E1668" s="4">
        <v>4811</v>
      </c>
      <c r="F1668" s="4">
        <f>(E1668+12)/1.06</f>
        <v>4550</v>
      </c>
      <c r="G1668" s="4">
        <f t="shared" si="242"/>
        <v>318.50000000000006</v>
      </c>
      <c r="H1668" s="46">
        <f t="shared" si="243"/>
        <v>4868.5</v>
      </c>
    </row>
    <row r="1669" spans="1:8" x14ac:dyDescent="0.3">
      <c r="A1669" s="3" t="s">
        <v>4648</v>
      </c>
      <c r="C1669" s="3" t="s">
        <v>4651</v>
      </c>
      <c r="D1669" s="3" t="s">
        <v>4045</v>
      </c>
      <c r="E1669" s="4">
        <v>4970</v>
      </c>
      <c r="F1669" s="4">
        <f>(E1669+12)/1.06</f>
        <v>4700</v>
      </c>
      <c r="G1669" s="4">
        <f t="shared" si="242"/>
        <v>329.00000000000006</v>
      </c>
      <c r="H1669" s="46">
        <f t="shared" si="243"/>
        <v>5029</v>
      </c>
    </row>
    <row r="1670" spans="1:8" x14ac:dyDescent="0.3">
      <c r="A1670" s="3" t="s">
        <v>4648</v>
      </c>
      <c r="C1670" s="3" t="s">
        <v>4652</v>
      </c>
      <c r="D1670" s="3" t="s">
        <v>4256</v>
      </c>
      <c r="E1670" s="4">
        <v>22152.6</v>
      </c>
      <c r="F1670" s="4">
        <f>(E1670+12)/1.06</f>
        <v>20909.999999999996</v>
      </c>
      <c r="G1670" s="4">
        <f t="shared" si="242"/>
        <v>1463.6999999999998</v>
      </c>
      <c r="H1670" s="46">
        <f t="shared" si="243"/>
        <v>22373.699999999997</v>
      </c>
    </row>
    <row r="1671" spans="1:8" x14ac:dyDescent="0.3">
      <c r="A1671" s="3" t="s">
        <v>4648</v>
      </c>
      <c r="C1671" s="3" t="s">
        <v>4658</v>
      </c>
      <c r="D1671" s="3" t="s">
        <v>4657</v>
      </c>
      <c r="E1671" s="4">
        <v>41198.6</v>
      </c>
      <c r="F1671" s="4">
        <f>(E1671+12)/1.06</f>
        <v>38877.924528301883</v>
      </c>
      <c r="G1671" s="4">
        <f t="shared" si="242"/>
        <v>2721.4547169811322</v>
      </c>
      <c r="H1671" s="46">
        <f t="shared" si="243"/>
        <v>41599.379245283017</v>
      </c>
    </row>
    <row r="1672" spans="1:8" x14ac:dyDescent="0.3">
      <c r="A1672" s="3" t="s">
        <v>4647</v>
      </c>
      <c r="C1672" s="3" t="s">
        <v>4655</v>
      </c>
      <c r="D1672" s="3" t="s">
        <v>4656</v>
      </c>
      <c r="E1672" s="4">
        <v>3754.49</v>
      </c>
      <c r="F1672" s="4">
        <f>(E1672+10)/1.06</f>
        <v>3551.4056603773579</v>
      </c>
      <c r="G1672" s="4">
        <f t="shared" si="242"/>
        <v>248.59839622641508</v>
      </c>
      <c r="H1672" s="46">
        <f t="shared" si="243"/>
        <v>3800.0040566037728</v>
      </c>
    </row>
    <row r="1673" spans="1:8" x14ac:dyDescent="0.3">
      <c r="A1673" s="3" t="s">
        <v>4647</v>
      </c>
      <c r="C1673" s="3" t="s">
        <v>4653</v>
      </c>
      <c r="D1673" s="3" t="s">
        <v>4654</v>
      </c>
      <c r="E1673" s="4">
        <v>19208.689999999999</v>
      </c>
      <c r="F1673" s="4">
        <f>(E1673+10)/1.06</f>
        <v>18130.839622641506</v>
      </c>
      <c r="G1673" s="4">
        <f t="shared" si="242"/>
        <v>1269.1587735849055</v>
      </c>
      <c r="H1673" s="46">
        <f t="shared" si="243"/>
        <v>19399.998396226412</v>
      </c>
    </row>
    <row r="1674" spans="1:8" x14ac:dyDescent="0.3">
      <c r="A1674" s="237" t="s">
        <v>4660</v>
      </c>
      <c r="C1674" s="3" t="s">
        <v>4662</v>
      </c>
      <c r="D1674" s="3" t="s">
        <v>4661</v>
      </c>
      <c r="E1674" s="235">
        <v>17489.330000000002</v>
      </c>
      <c r="F1674" s="4">
        <v>14018.69</v>
      </c>
      <c r="G1674" s="4">
        <f t="shared" si="242"/>
        <v>981.30830000000014</v>
      </c>
      <c r="H1674" s="46">
        <f t="shared" si="243"/>
        <v>14999.998300000001</v>
      </c>
    </row>
    <row r="1675" spans="1:8" x14ac:dyDescent="0.3">
      <c r="A1675" s="238"/>
      <c r="C1675" s="3" t="s">
        <v>4663</v>
      </c>
      <c r="D1675" s="3" t="s">
        <v>4661</v>
      </c>
      <c r="E1675" s="236"/>
      <c r="F1675" s="4">
        <v>2803.74</v>
      </c>
      <c r="G1675" s="4">
        <f t="shared" si="242"/>
        <v>196.26179999999999</v>
      </c>
      <c r="H1675" s="46">
        <f t="shared" si="243"/>
        <v>3000.0018</v>
      </c>
    </row>
    <row r="1676" spans="1:8" x14ac:dyDescent="0.3">
      <c r="A1676" s="113" t="s">
        <v>4665</v>
      </c>
      <c r="C1676" s="3" t="s">
        <v>4666</v>
      </c>
      <c r="D1676" s="3" t="s">
        <v>1888</v>
      </c>
      <c r="E1676" s="126">
        <v>29540.799999999999</v>
      </c>
      <c r="F1676" s="4">
        <f t="shared" ref="F1676:F1686" si="244">(E1676+12)/1.06</f>
        <v>27879.999999999996</v>
      </c>
      <c r="G1676" s="4">
        <f t="shared" si="242"/>
        <v>1951.6</v>
      </c>
      <c r="H1676" s="46">
        <f t="shared" si="243"/>
        <v>29831.599999999995</v>
      </c>
    </row>
    <row r="1677" spans="1:8" x14ac:dyDescent="0.3">
      <c r="A1677" s="3" t="s">
        <v>4664</v>
      </c>
      <c r="C1677" s="3" t="s">
        <v>4667</v>
      </c>
      <c r="D1677" s="3" t="s">
        <v>1286</v>
      </c>
      <c r="E1677" s="4">
        <v>7408</v>
      </c>
      <c r="F1677" s="4">
        <f t="shared" si="244"/>
        <v>7000</v>
      </c>
      <c r="G1677" s="4">
        <f t="shared" si="242"/>
        <v>490.00000000000006</v>
      </c>
      <c r="H1677" s="46">
        <f t="shared" si="243"/>
        <v>7490</v>
      </c>
    </row>
    <row r="1678" spans="1:8" x14ac:dyDescent="0.3">
      <c r="A1678" s="3" t="s">
        <v>4668</v>
      </c>
      <c r="C1678" s="3" t="s">
        <v>4669</v>
      </c>
      <c r="D1678" s="3" t="s">
        <v>1970</v>
      </c>
      <c r="E1678" s="4">
        <v>27919</v>
      </c>
      <c r="F1678" s="4">
        <f t="shared" si="244"/>
        <v>26350</v>
      </c>
      <c r="G1678" s="4">
        <f t="shared" si="242"/>
        <v>1844.5000000000002</v>
      </c>
      <c r="H1678" s="46">
        <f t="shared" si="243"/>
        <v>28194.5</v>
      </c>
    </row>
    <row r="1679" spans="1:8" x14ac:dyDescent="0.3">
      <c r="A1679" s="3" t="s">
        <v>4671</v>
      </c>
      <c r="C1679" s="3" t="s">
        <v>4679</v>
      </c>
      <c r="D1679" s="3" t="s">
        <v>1423</v>
      </c>
      <c r="E1679" s="4">
        <v>10778.8</v>
      </c>
      <c r="F1679" s="4">
        <f t="shared" si="244"/>
        <v>10179.999999999998</v>
      </c>
      <c r="G1679" s="4">
        <f t="shared" si="242"/>
        <v>712.59999999999991</v>
      </c>
      <c r="H1679" s="46">
        <f t="shared" si="243"/>
        <v>10892.599999999999</v>
      </c>
    </row>
    <row r="1680" spans="1:8" x14ac:dyDescent="0.3">
      <c r="A1680" s="3" t="s">
        <v>4681</v>
      </c>
      <c r="C1680" s="3" t="s">
        <v>4685</v>
      </c>
      <c r="D1680" s="3" t="s">
        <v>1050</v>
      </c>
      <c r="E1680" s="4">
        <v>31406.400000000001</v>
      </c>
      <c r="F1680" s="4">
        <f t="shared" si="244"/>
        <v>29640</v>
      </c>
      <c r="G1680" s="4">
        <f t="shared" si="242"/>
        <v>2074.8000000000002</v>
      </c>
      <c r="H1680" s="46">
        <f t="shared" si="243"/>
        <v>31714.799999999999</v>
      </c>
    </row>
    <row r="1681" spans="1:8" x14ac:dyDescent="0.3">
      <c r="A1681" s="3" t="s">
        <v>4682</v>
      </c>
      <c r="C1681" s="3" t="s">
        <v>4683</v>
      </c>
      <c r="D1681" s="3" t="s">
        <v>1144</v>
      </c>
      <c r="E1681" s="4">
        <v>17117.599999999999</v>
      </c>
      <c r="F1681" s="4">
        <f t="shared" si="244"/>
        <v>16159.999999999998</v>
      </c>
      <c r="G1681" s="4">
        <f t="shared" si="242"/>
        <v>1131.2</v>
      </c>
      <c r="H1681" s="46">
        <f t="shared" si="243"/>
        <v>17291.199999999997</v>
      </c>
    </row>
    <row r="1682" spans="1:8" x14ac:dyDescent="0.3">
      <c r="A1682" s="3" t="s">
        <v>4682</v>
      </c>
      <c r="C1682" s="3" t="s">
        <v>4686</v>
      </c>
      <c r="D1682" s="3" t="s">
        <v>888</v>
      </c>
      <c r="E1682" s="4">
        <v>3851.55</v>
      </c>
      <c r="F1682" s="4">
        <f t="shared" si="244"/>
        <v>3644.8584905660377</v>
      </c>
      <c r="G1682" s="4">
        <f t="shared" si="242"/>
        <v>255.14009433962266</v>
      </c>
      <c r="H1682" s="46">
        <f t="shared" si="243"/>
        <v>3899.9985849056602</v>
      </c>
    </row>
    <row r="1683" spans="1:8" x14ac:dyDescent="0.3">
      <c r="A1683" s="3" t="s">
        <v>4682</v>
      </c>
      <c r="C1683" s="3" t="s">
        <v>4684</v>
      </c>
      <c r="D1683" s="3" t="s">
        <v>3073</v>
      </c>
      <c r="E1683" s="4">
        <v>33144.800000000003</v>
      </c>
      <c r="F1683" s="4">
        <f t="shared" si="244"/>
        <v>31280</v>
      </c>
      <c r="G1683" s="4">
        <f t="shared" si="242"/>
        <v>2189.6000000000004</v>
      </c>
      <c r="H1683" s="46">
        <f t="shared" si="243"/>
        <v>33469.599999999999</v>
      </c>
    </row>
    <row r="1684" spans="1:8" x14ac:dyDescent="0.3">
      <c r="A1684" s="3" t="s">
        <v>4688</v>
      </c>
      <c r="C1684" s="3" t="s">
        <v>4696</v>
      </c>
      <c r="D1684" s="3" t="s">
        <v>249</v>
      </c>
      <c r="E1684" s="4">
        <v>6856.8</v>
      </c>
      <c r="F1684" s="4">
        <f t="shared" si="244"/>
        <v>6480</v>
      </c>
      <c r="G1684" s="4">
        <f t="shared" si="242"/>
        <v>453.6</v>
      </c>
      <c r="H1684" s="46">
        <f t="shared" si="243"/>
        <v>6933.6</v>
      </c>
    </row>
    <row r="1685" spans="1:8" x14ac:dyDescent="0.3">
      <c r="A1685" s="3" t="s">
        <v>4688</v>
      </c>
      <c r="C1685" s="3" t="s">
        <v>4697</v>
      </c>
      <c r="D1685" s="3" t="s">
        <v>1491</v>
      </c>
      <c r="E1685" s="4">
        <v>16179.5</v>
      </c>
      <c r="F1685" s="4">
        <f t="shared" si="244"/>
        <v>15275</v>
      </c>
      <c r="G1685" s="4">
        <f t="shared" si="242"/>
        <v>1069.25</v>
      </c>
      <c r="H1685" s="46">
        <f t="shared" si="243"/>
        <v>16344.25</v>
      </c>
    </row>
    <row r="1686" spans="1:8" x14ac:dyDescent="0.3">
      <c r="A1686" s="3" t="s">
        <v>4688</v>
      </c>
      <c r="C1686" s="3" t="s">
        <v>4908</v>
      </c>
      <c r="D1686" s="3" t="s">
        <v>4909</v>
      </c>
      <c r="E1686" s="108">
        <v>29689.200000000001</v>
      </c>
      <c r="F1686" s="4">
        <f t="shared" si="244"/>
        <v>28020</v>
      </c>
      <c r="G1686" s="4">
        <f t="shared" si="242"/>
        <v>1961.4</v>
      </c>
      <c r="H1686" s="46">
        <f t="shared" si="243"/>
        <v>29981.4</v>
      </c>
    </row>
    <row r="1687" spans="1:8" x14ac:dyDescent="0.3">
      <c r="A1687" s="237" t="s">
        <v>4687</v>
      </c>
      <c r="C1687" s="3" t="s">
        <v>4698</v>
      </c>
      <c r="D1687" s="3" t="s">
        <v>474</v>
      </c>
      <c r="E1687" s="235">
        <v>43766</v>
      </c>
      <c r="F1687" s="4">
        <v>23090</v>
      </c>
      <c r="G1687" s="4">
        <f t="shared" si="242"/>
        <v>1616.3000000000002</v>
      </c>
      <c r="H1687" s="46">
        <f t="shared" si="243"/>
        <v>24706.3</v>
      </c>
    </row>
    <row r="1688" spans="1:8" x14ac:dyDescent="0.3">
      <c r="A1688" s="238"/>
      <c r="C1688" s="3" t="s">
        <v>4699</v>
      </c>
      <c r="D1688" s="3" t="s">
        <v>541</v>
      </c>
      <c r="E1688" s="236"/>
      <c r="F1688" s="4">
        <v>18210</v>
      </c>
      <c r="G1688" s="4">
        <f t="shared" si="242"/>
        <v>1274.7</v>
      </c>
      <c r="H1688" s="46">
        <f t="shared" si="243"/>
        <v>19484.7</v>
      </c>
    </row>
    <row r="1689" spans="1:8" x14ac:dyDescent="0.3">
      <c r="A1689" s="3" t="s">
        <v>4687</v>
      </c>
      <c r="D1689" s="3" t="s">
        <v>2440</v>
      </c>
      <c r="E1689" s="4">
        <v>3182.57</v>
      </c>
    </row>
    <row r="1690" spans="1:8" x14ac:dyDescent="0.3">
      <c r="A1690" s="3" t="s">
        <v>4701</v>
      </c>
      <c r="C1690" s="3" t="s">
        <v>4702</v>
      </c>
      <c r="D1690" s="3" t="s">
        <v>2008</v>
      </c>
      <c r="E1690" s="4">
        <v>25943.16</v>
      </c>
      <c r="F1690" s="4">
        <f t="shared" ref="F1690:F1698" si="245">(E1690+12)/1.06</f>
        <v>24486</v>
      </c>
      <c r="G1690" s="4">
        <f t="shared" ref="G1690:G1734" si="246">F1690*7%</f>
        <v>1714.0200000000002</v>
      </c>
      <c r="H1690" s="46">
        <f t="shared" ref="H1690:H1734" si="247">F1690+G1690</f>
        <v>26200.02</v>
      </c>
    </row>
    <row r="1691" spans="1:8" x14ac:dyDescent="0.3">
      <c r="A1691" s="3" t="s">
        <v>4703</v>
      </c>
      <c r="D1691" s="3" t="s">
        <v>973</v>
      </c>
      <c r="E1691" s="4">
        <v>15793.67</v>
      </c>
      <c r="F1691" s="4">
        <f t="shared" si="245"/>
        <v>14911.009433962263</v>
      </c>
      <c r="G1691" s="4">
        <f t="shared" si="246"/>
        <v>1043.7706603773586</v>
      </c>
      <c r="H1691" s="46">
        <f t="shared" si="247"/>
        <v>15954.780094339621</v>
      </c>
    </row>
    <row r="1692" spans="1:8" x14ac:dyDescent="0.3">
      <c r="A1692" s="3" t="s">
        <v>4703</v>
      </c>
      <c r="C1692" s="3" t="s">
        <v>4805</v>
      </c>
      <c r="D1692" s="3" t="s">
        <v>4806</v>
      </c>
      <c r="E1692" s="4">
        <v>11991.01</v>
      </c>
      <c r="F1692" s="4">
        <f t="shared" si="245"/>
        <v>11323.594339622641</v>
      </c>
      <c r="G1692" s="4">
        <f t="shared" si="246"/>
        <v>792.65160377358495</v>
      </c>
      <c r="H1692" s="46">
        <f t="shared" si="247"/>
        <v>12116.245943396227</v>
      </c>
    </row>
    <row r="1693" spans="1:8" x14ac:dyDescent="0.3">
      <c r="A1693" s="3" t="s">
        <v>4705</v>
      </c>
      <c r="C1693" s="3" t="s">
        <v>4709</v>
      </c>
      <c r="D1693" s="3" t="s">
        <v>284</v>
      </c>
      <c r="E1693" s="4">
        <v>8987.4</v>
      </c>
      <c r="F1693" s="4">
        <f t="shared" si="245"/>
        <v>8490</v>
      </c>
      <c r="G1693" s="4">
        <f t="shared" si="246"/>
        <v>594.30000000000007</v>
      </c>
      <c r="H1693" s="46">
        <f t="shared" si="247"/>
        <v>9084.2999999999993</v>
      </c>
    </row>
    <row r="1694" spans="1:8" x14ac:dyDescent="0.3">
      <c r="A1694" s="3" t="s">
        <v>4705</v>
      </c>
      <c r="C1694" s="3" t="s">
        <v>4710</v>
      </c>
      <c r="D1694" s="3" t="s">
        <v>3415</v>
      </c>
      <c r="E1694" s="4">
        <v>10990.8</v>
      </c>
      <c r="F1694" s="4">
        <f t="shared" si="245"/>
        <v>10379.999999999998</v>
      </c>
      <c r="G1694" s="4">
        <f t="shared" si="246"/>
        <v>726.59999999999991</v>
      </c>
      <c r="H1694" s="46">
        <f t="shared" si="247"/>
        <v>11106.599999999999</v>
      </c>
    </row>
    <row r="1695" spans="1:8" x14ac:dyDescent="0.3">
      <c r="A1695" s="3" t="s">
        <v>4705</v>
      </c>
      <c r="C1695" s="3" t="s">
        <v>4717</v>
      </c>
      <c r="D1695" s="3" t="s">
        <v>591</v>
      </c>
      <c r="E1695" s="4">
        <v>16185.2</v>
      </c>
      <c r="F1695" s="4">
        <f t="shared" si="245"/>
        <v>15280.377358490567</v>
      </c>
      <c r="G1695" s="4">
        <f t="shared" si="246"/>
        <v>1069.6264150943398</v>
      </c>
      <c r="H1695" s="46">
        <f t="shared" si="247"/>
        <v>16350.003773584907</v>
      </c>
    </row>
    <row r="1696" spans="1:8" x14ac:dyDescent="0.3">
      <c r="A1696" s="3" t="s">
        <v>4705</v>
      </c>
      <c r="C1696" s="3" t="s">
        <v>4711</v>
      </c>
      <c r="D1696" s="3" t="s">
        <v>4200</v>
      </c>
      <c r="E1696" s="4">
        <v>20806.400000000001</v>
      </c>
      <c r="F1696" s="4">
        <f t="shared" si="245"/>
        <v>19640</v>
      </c>
      <c r="G1696" s="4">
        <f t="shared" si="246"/>
        <v>1374.8000000000002</v>
      </c>
      <c r="H1696" s="46">
        <f t="shared" si="247"/>
        <v>21014.799999999999</v>
      </c>
    </row>
    <row r="1697" spans="1:8" x14ac:dyDescent="0.3">
      <c r="A1697" s="3" t="s">
        <v>4705</v>
      </c>
      <c r="C1697" s="3" t="s">
        <v>4712</v>
      </c>
      <c r="D1697" s="3" t="s">
        <v>4713</v>
      </c>
      <c r="E1697" s="4">
        <v>21227.77</v>
      </c>
      <c r="F1697" s="4">
        <f t="shared" si="245"/>
        <v>20037.518867924529</v>
      </c>
      <c r="G1697" s="4">
        <f t="shared" si="246"/>
        <v>1402.6263207547172</v>
      </c>
      <c r="H1697" s="46">
        <f t="shared" si="247"/>
        <v>21440.145188679246</v>
      </c>
    </row>
    <row r="1698" spans="1:8" x14ac:dyDescent="0.3">
      <c r="A1698" s="3" t="s">
        <v>4705</v>
      </c>
      <c r="C1698" s="3" t="s">
        <v>4714</v>
      </c>
      <c r="D1698" s="3" t="s">
        <v>1096</v>
      </c>
      <c r="E1698" s="4">
        <v>25606.32</v>
      </c>
      <c r="F1698" s="4">
        <f t="shared" si="245"/>
        <v>24168.226415094337</v>
      </c>
      <c r="G1698" s="4">
        <f t="shared" si="246"/>
        <v>1691.7758490566039</v>
      </c>
      <c r="H1698" s="46">
        <f t="shared" si="247"/>
        <v>25860.002264150942</v>
      </c>
    </row>
    <row r="1699" spans="1:8" x14ac:dyDescent="0.3">
      <c r="A1699" s="3" t="s">
        <v>4705</v>
      </c>
      <c r="C1699" s="3" t="s">
        <v>4707</v>
      </c>
      <c r="D1699" s="3" t="s">
        <v>4708</v>
      </c>
      <c r="E1699" s="4">
        <v>28718.99</v>
      </c>
      <c r="F1699" s="4">
        <f>(E1699+10)/1.06</f>
        <v>27102.82075471698</v>
      </c>
      <c r="G1699" s="4">
        <f t="shared" si="246"/>
        <v>1897.1974528301889</v>
      </c>
      <c r="H1699" s="46">
        <f t="shared" si="247"/>
        <v>29000.018207547168</v>
      </c>
    </row>
    <row r="1700" spans="1:8" x14ac:dyDescent="0.3">
      <c r="A1700" s="3" t="s">
        <v>4706</v>
      </c>
      <c r="C1700" s="3" t="s">
        <v>4715</v>
      </c>
      <c r="D1700" s="3" t="s">
        <v>3772</v>
      </c>
      <c r="E1700" s="4">
        <v>25841.4</v>
      </c>
      <c r="F1700" s="4">
        <f t="shared" ref="F1700:F1723" si="248">(E1700+12)/1.06</f>
        <v>24390</v>
      </c>
      <c r="G1700" s="4">
        <f t="shared" si="246"/>
        <v>1707.3000000000002</v>
      </c>
      <c r="H1700" s="46">
        <f t="shared" si="247"/>
        <v>26097.3</v>
      </c>
    </row>
    <row r="1701" spans="1:8" x14ac:dyDescent="0.3">
      <c r="A1701" s="3" t="s">
        <v>4706</v>
      </c>
      <c r="C1701" s="3" t="s">
        <v>4716</v>
      </c>
      <c r="D1701" s="3" t="s">
        <v>3874</v>
      </c>
      <c r="E1701" s="4">
        <v>12655</v>
      </c>
      <c r="F1701" s="4">
        <f t="shared" si="248"/>
        <v>11950</v>
      </c>
      <c r="G1701" s="4">
        <f t="shared" si="246"/>
        <v>836.50000000000011</v>
      </c>
      <c r="H1701" s="46">
        <f t="shared" si="247"/>
        <v>12786.5</v>
      </c>
    </row>
    <row r="1702" spans="1:8" x14ac:dyDescent="0.3">
      <c r="A1702" s="3" t="s">
        <v>4720</v>
      </c>
      <c r="C1702" s="3" t="s">
        <v>4721</v>
      </c>
      <c r="D1702" s="3" t="s">
        <v>4722</v>
      </c>
      <c r="E1702" s="4">
        <v>3173.3</v>
      </c>
      <c r="F1702" s="4">
        <f t="shared" si="248"/>
        <v>3005</v>
      </c>
      <c r="G1702" s="4">
        <f t="shared" si="246"/>
        <v>210.35000000000002</v>
      </c>
      <c r="H1702" s="46">
        <f t="shared" si="247"/>
        <v>3215.35</v>
      </c>
    </row>
    <row r="1703" spans="1:8" x14ac:dyDescent="0.3">
      <c r="A1703" s="3" t="s">
        <v>4720</v>
      </c>
      <c r="C1703" s="3" t="s">
        <v>4723</v>
      </c>
      <c r="D1703" s="3" t="s">
        <v>3832</v>
      </c>
      <c r="E1703" s="4">
        <v>6040.6</v>
      </c>
      <c r="F1703" s="4">
        <f t="shared" si="248"/>
        <v>5710</v>
      </c>
      <c r="G1703" s="4">
        <f t="shared" si="246"/>
        <v>399.70000000000005</v>
      </c>
      <c r="H1703" s="46">
        <f t="shared" si="247"/>
        <v>6109.7</v>
      </c>
    </row>
    <row r="1704" spans="1:8" x14ac:dyDescent="0.3">
      <c r="A1704" s="3" t="s">
        <v>4727</v>
      </c>
      <c r="C1704" s="3" t="s">
        <v>4731</v>
      </c>
      <c r="D1704" s="3" t="s">
        <v>3245</v>
      </c>
      <c r="E1704" s="4">
        <v>5659</v>
      </c>
      <c r="F1704" s="4">
        <f t="shared" si="248"/>
        <v>5350</v>
      </c>
      <c r="G1704" s="4">
        <f t="shared" si="246"/>
        <v>374.50000000000006</v>
      </c>
      <c r="H1704" s="46">
        <f t="shared" si="247"/>
        <v>5724.5</v>
      </c>
    </row>
    <row r="1705" spans="1:8" x14ac:dyDescent="0.3">
      <c r="A1705" s="3" t="s">
        <v>4727</v>
      </c>
      <c r="C1705" s="3" t="s">
        <v>4732</v>
      </c>
      <c r="D1705" s="3" t="s">
        <v>3336</v>
      </c>
      <c r="E1705" s="4">
        <v>15244.07</v>
      </c>
      <c r="F1705" s="4">
        <f t="shared" si="248"/>
        <v>14392.518867924528</v>
      </c>
      <c r="G1705" s="4">
        <f t="shared" si="246"/>
        <v>1007.476320754717</v>
      </c>
      <c r="H1705" s="46">
        <f t="shared" si="247"/>
        <v>15399.995188679244</v>
      </c>
    </row>
    <row r="1706" spans="1:8" x14ac:dyDescent="0.3">
      <c r="A1706" s="3" t="s">
        <v>4727</v>
      </c>
      <c r="D1706" s="3" t="s">
        <v>2895</v>
      </c>
      <c r="E1706" s="4">
        <v>28671.200000000001</v>
      </c>
      <c r="F1706" s="4">
        <f t="shared" si="248"/>
        <v>27059.622641509432</v>
      </c>
      <c r="G1706" s="4">
        <f t="shared" si="246"/>
        <v>1894.1735849056604</v>
      </c>
      <c r="H1706" s="46">
        <f t="shared" si="247"/>
        <v>28953.796226415092</v>
      </c>
    </row>
    <row r="1707" spans="1:8" x14ac:dyDescent="0.3">
      <c r="A1707" s="3" t="s">
        <v>4727</v>
      </c>
      <c r="C1707" s="3" t="s">
        <v>4733</v>
      </c>
      <c r="D1707" s="3" t="s">
        <v>358</v>
      </c>
      <c r="E1707" s="4">
        <v>35238.300000000003</v>
      </c>
      <c r="F1707" s="4">
        <f t="shared" si="248"/>
        <v>33255</v>
      </c>
      <c r="G1707" s="4">
        <f t="shared" si="246"/>
        <v>2327.8500000000004</v>
      </c>
      <c r="H1707" s="46">
        <f t="shared" si="247"/>
        <v>35582.85</v>
      </c>
    </row>
    <row r="1708" spans="1:8" x14ac:dyDescent="0.3">
      <c r="A1708" s="3" t="s">
        <v>4727</v>
      </c>
      <c r="C1708" s="3" t="s">
        <v>4734</v>
      </c>
      <c r="D1708" s="3" t="s">
        <v>280</v>
      </c>
      <c r="E1708" s="4">
        <v>66610.47</v>
      </c>
      <c r="F1708" s="4">
        <f t="shared" si="248"/>
        <v>62851.386792452831</v>
      </c>
      <c r="G1708" s="4">
        <f t="shared" si="246"/>
        <v>4399.5970754716982</v>
      </c>
      <c r="H1708" s="46">
        <f t="shared" si="247"/>
        <v>67250.983867924529</v>
      </c>
    </row>
    <row r="1709" spans="1:8" x14ac:dyDescent="0.3">
      <c r="A1709" s="3" t="s">
        <v>4726</v>
      </c>
      <c r="C1709" s="3" t="s">
        <v>4735</v>
      </c>
      <c r="D1709" s="3" t="s">
        <v>1233</v>
      </c>
      <c r="E1709" s="4">
        <v>18326</v>
      </c>
      <c r="F1709" s="4">
        <f t="shared" si="248"/>
        <v>17300</v>
      </c>
      <c r="G1709" s="4">
        <f t="shared" si="246"/>
        <v>1211.0000000000002</v>
      </c>
      <c r="H1709" s="46">
        <f t="shared" si="247"/>
        <v>18511</v>
      </c>
    </row>
    <row r="1710" spans="1:8" x14ac:dyDescent="0.3">
      <c r="A1710" s="3" t="s">
        <v>4736</v>
      </c>
      <c r="C1710" s="3" t="s">
        <v>4737</v>
      </c>
      <c r="D1710" s="3" t="s">
        <v>4200</v>
      </c>
      <c r="E1710" s="4">
        <v>48331.93</v>
      </c>
      <c r="F1710" s="4">
        <f t="shared" si="248"/>
        <v>45607.481132075467</v>
      </c>
      <c r="G1710" s="4">
        <f t="shared" si="246"/>
        <v>3192.5236792452829</v>
      </c>
      <c r="H1710" s="46">
        <f t="shared" si="247"/>
        <v>48800.004811320752</v>
      </c>
    </row>
    <row r="1711" spans="1:8" x14ac:dyDescent="0.3">
      <c r="A1711" s="3" t="s">
        <v>4736</v>
      </c>
      <c r="C1711" s="3" t="s">
        <v>4738</v>
      </c>
      <c r="D1711" s="3" t="s">
        <v>4739</v>
      </c>
      <c r="E1711" s="4">
        <v>33383.300000000003</v>
      </c>
      <c r="F1711" s="4">
        <f t="shared" si="248"/>
        <v>31505</v>
      </c>
      <c r="G1711" s="4">
        <f t="shared" si="246"/>
        <v>2205.3500000000004</v>
      </c>
      <c r="H1711" s="46">
        <f t="shared" si="247"/>
        <v>33710.35</v>
      </c>
    </row>
    <row r="1712" spans="1:8" x14ac:dyDescent="0.3">
      <c r="A1712" s="3" t="s">
        <v>4736</v>
      </c>
      <c r="C1712" s="3" t="s">
        <v>4740</v>
      </c>
      <c r="D1712" s="3" t="s">
        <v>552</v>
      </c>
      <c r="E1712" s="4">
        <v>11524.22</v>
      </c>
      <c r="F1712" s="4">
        <f t="shared" si="248"/>
        <v>10883.226415094339</v>
      </c>
      <c r="G1712" s="4">
        <f t="shared" si="246"/>
        <v>761.82584905660383</v>
      </c>
      <c r="H1712" s="46">
        <f t="shared" si="247"/>
        <v>11645.052264150943</v>
      </c>
    </row>
    <row r="1713" spans="1:8" x14ac:dyDescent="0.3">
      <c r="A1713" s="3" t="s">
        <v>4736</v>
      </c>
      <c r="C1713" s="3" t="s">
        <v>4742</v>
      </c>
      <c r="D1713" s="3" t="s">
        <v>4741</v>
      </c>
      <c r="E1713" s="4">
        <v>1304.1600000000001</v>
      </c>
      <c r="F1713" s="4">
        <f t="shared" si="248"/>
        <v>1241.6603773584907</v>
      </c>
      <c r="G1713" s="4">
        <f t="shared" si="246"/>
        <v>86.916226415094357</v>
      </c>
      <c r="H1713" s="46">
        <f t="shared" si="247"/>
        <v>1328.576603773585</v>
      </c>
    </row>
    <row r="1714" spans="1:8" x14ac:dyDescent="0.3">
      <c r="A1714" s="3" t="s">
        <v>4743</v>
      </c>
      <c r="B1714" s="3" t="s">
        <v>4725</v>
      </c>
      <c r="C1714" s="3" t="s">
        <v>4752</v>
      </c>
      <c r="D1714" s="3" t="s">
        <v>864</v>
      </c>
      <c r="E1714" s="4">
        <v>24627.7</v>
      </c>
      <c r="F1714" s="4">
        <f t="shared" si="248"/>
        <v>23245</v>
      </c>
      <c r="G1714" s="4">
        <f t="shared" si="246"/>
        <v>1627.15</v>
      </c>
      <c r="H1714" s="46">
        <f t="shared" si="247"/>
        <v>24872.15</v>
      </c>
    </row>
    <row r="1715" spans="1:8" x14ac:dyDescent="0.3">
      <c r="A1715" s="3" t="s">
        <v>4744</v>
      </c>
      <c r="C1715" s="3" t="s">
        <v>4753</v>
      </c>
      <c r="D1715" s="3" t="s">
        <v>4011</v>
      </c>
      <c r="E1715" s="4">
        <v>191589.97</v>
      </c>
      <c r="F1715" s="4">
        <f t="shared" si="248"/>
        <v>180756.5754716981</v>
      </c>
      <c r="G1715" s="4">
        <f t="shared" si="246"/>
        <v>12652.960283018869</v>
      </c>
      <c r="H1715" s="46">
        <f t="shared" si="247"/>
        <v>193409.53575471698</v>
      </c>
    </row>
    <row r="1716" spans="1:8" x14ac:dyDescent="0.3">
      <c r="A1716" s="3" t="s">
        <v>4744</v>
      </c>
      <c r="C1716" s="3" t="s">
        <v>4754</v>
      </c>
      <c r="D1716" s="3" t="s">
        <v>804</v>
      </c>
      <c r="E1716" s="4">
        <v>21795.62</v>
      </c>
      <c r="F1716" s="4">
        <f t="shared" si="248"/>
        <v>20573.226415094337</v>
      </c>
      <c r="G1716" s="4">
        <f t="shared" si="246"/>
        <v>1440.1258490566038</v>
      </c>
      <c r="H1716" s="46">
        <f t="shared" si="247"/>
        <v>22013.352264150941</v>
      </c>
    </row>
    <row r="1717" spans="1:8" x14ac:dyDescent="0.3">
      <c r="A1717" s="3" t="s">
        <v>4744</v>
      </c>
      <c r="C1717" s="3" t="s">
        <v>4755</v>
      </c>
      <c r="D1717" s="3" t="s">
        <v>3932</v>
      </c>
      <c r="E1717" s="4">
        <v>22703.8</v>
      </c>
      <c r="F1717" s="4">
        <f t="shared" si="248"/>
        <v>21430</v>
      </c>
      <c r="G1717" s="4">
        <f t="shared" si="246"/>
        <v>1500.1000000000001</v>
      </c>
      <c r="H1717" s="46">
        <f t="shared" si="247"/>
        <v>22930.1</v>
      </c>
    </row>
    <row r="1718" spans="1:8" x14ac:dyDescent="0.3">
      <c r="A1718" s="3" t="s">
        <v>4744</v>
      </c>
      <c r="C1718" s="3" t="s">
        <v>4750</v>
      </c>
      <c r="D1718" s="3" t="s">
        <v>4751</v>
      </c>
      <c r="E1718" s="4">
        <v>35572.199999999997</v>
      </c>
      <c r="F1718" s="4">
        <f t="shared" si="248"/>
        <v>33569.999999999993</v>
      </c>
      <c r="G1718" s="4">
        <f t="shared" si="246"/>
        <v>2349.8999999999996</v>
      </c>
      <c r="H1718" s="46">
        <f t="shared" si="247"/>
        <v>35919.899999999994</v>
      </c>
    </row>
    <row r="1719" spans="1:8" x14ac:dyDescent="0.3">
      <c r="A1719" s="3" t="s">
        <v>4758</v>
      </c>
      <c r="C1719" s="3" t="s">
        <v>4759</v>
      </c>
      <c r="D1719" s="3" t="s">
        <v>167</v>
      </c>
      <c r="E1719" s="4">
        <v>857.2</v>
      </c>
      <c r="F1719" s="4">
        <f t="shared" si="248"/>
        <v>820</v>
      </c>
      <c r="G1719" s="4">
        <f t="shared" si="246"/>
        <v>57.400000000000006</v>
      </c>
      <c r="H1719" s="46">
        <f t="shared" si="247"/>
        <v>877.4</v>
      </c>
    </row>
    <row r="1720" spans="1:8" x14ac:dyDescent="0.3">
      <c r="A1720" s="3" t="s">
        <v>4758</v>
      </c>
      <c r="C1720" s="3" t="s">
        <v>4760</v>
      </c>
      <c r="D1720" s="3" t="s">
        <v>4761</v>
      </c>
      <c r="E1720" s="4">
        <v>37353</v>
      </c>
      <c r="F1720" s="4">
        <f t="shared" si="248"/>
        <v>35250</v>
      </c>
      <c r="G1720" s="4">
        <f t="shared" si="246"/>
        <v>2467.5000000000005</v>
      </c>
      <c r="H1720" s="46">
        <f t="shared" si="247"/>
        <v>37717.5</v>
      </c>
    </row>
    <row r="1721" spans="1:8" x14ac:dyDescent="0.3">
      <c r="A1721" s="3" t="s">
        <v>4762</v>
      </c>
      <c r="D1721" s="3" t="s">
        <v>4857</v>
      </c>
      <c r="E1721" s="4">
        <v>19187.990000000002</v>
      </c>
      <c r="F1721" s="4">
        <f t="shared" si="248"/>
        <v>18113.198113207549</v>
      </c>
      <c r="G1721" s="4">
        <f t="shared" si="246"/>
        <v>1267.9238679245286</v>
      </c>
      <c r="H1721" s="46">
        <f t="shared" si="247"/>
        <v>19381.121981132077</v>
      </c>
    </row>
    <row r="1722" spans="1:8" x14ac:dyDescent="0.3">
      <c r="A1722" s="3" t="s">
        <v>4762</v>
      </c>
      <c r="C1722" s="3" t="s">
        <v>4766</v>
      </c>
      <c r="D1722" s="3" t="s">
        <v>1788</v>
      </c>
      <c r="E1722" s="4">
        <v>182373.48</v>
      </c>
      <c r="F1722" s="4">
        <f t="shared" si="248"/>
        <v>172061.77358490566</v>
      </c>
      <c r="G1722" s="4">
        <f t="shared" si="246"/>
        <v>12044.324150943397</v>
      </c>
      <c r="H1722" s="46">
        <f t="shared" si="247"/>
        <v>184106.09773584906</v>
      </c>
    </row>
    <row r="1723" spans="1:8" x14ac:dyDescent="0.3">
      <c r="A1723" s="3" t="s">
        <v>4763</v>
      </c>
      <c r="C1723" s="3" t="s">
        <v>4767</v>
      </c>
      <c r="D1723" s="3" t="s">
        <v>4768</v>
      </c>
      <c r="E1723" s="4">
        <v>39557.800000000003</v>
      </c>
      <c r="F1723" s="4">
        <f t="shared" si="248"/>
        <v>37330</v>
      </c>
      <c r="G1723" s="4">
        <f t="shared" si="246"/>
        <v>2613.1000000000004</v>
      </c>
      <c r="H1723" s="46">
        <f t="shared" si="247"/>
        <v>39943.1</v>
      </c>
    </row>
    <row r="1724" spans="1:8" x14ac:dyDescent="0.3">
      <c r="A1724" s="237" t="s">
        <v>4763</v>
      </c>
      <c r="C1724" s="3" t="s">
        <v>4769</v>
      </c>
      <c r="D1724" s="3" t="s">
        <v>4770</v>
      </c>
      <c r="E1724" s="235">
        <v>77330.899999999994</v>
      </c>
      <c r="F1724" s="4">
        <v>24765</v>
      </c>
      <c r="G1724" s="4">
        <f t="shared" si="246"/>
        <v>1733.5500000000002</v>
      </c>
      <c r="H1724" s="46">
        <f t="shared" si="247"/>
        <v>26498.55</v>
      </c>
    </row>
    <row r="1725" spans="1:8" x14ac:dyDescent="0.3">
      <c r="A1725" s="239"/>
      <c r="C1725" s="3" t="s">
        <v>4771</v>
      </c>
      <c r="D1725" s="3" t="s">
        <v>4772</v>
      </c>
      <c r="E1725" s="240"/>
      <c r="F1725" s="4">
        <v>15600</v>
      </c>
      <c r="G1725" s="4">
        <f t="shared" si="246"/>
        <v>1092</v>
      </c>
      <c r="H1725" s="46">
        <f t="shared" si="247"/>
        <v>16692</v>
      </c>
    </row>
    <row r="1726" spans="1:8" x14ac:dyDescent="0.3">
      <c r="A1726" s="239"/>
      <c r="C1726" s="3" t="s">
        <v>4773</v>
      </c>
      <c r="D1726" s="3" t="s">
        <v>4774</v>
      </c>
      <c r="E1726" s="240"/>
      <c r="F1726" s="4">
        <v>26920</v>
      </c>
      <c r="G1726" s="4">
        <f t="shared" si="246"/>
        <v>1884.4</v>
      </c>
      <c r="H1726" s="46">
        <f t="shared" si="247"/>
        <v>28804.400000000001</v>
      </c>
    </row>
    <row r="1727" spans="1:8" x14ac:dyDescent="0.3">
      <c r="A1727" s="238"/>
      <c r="C1727" s="3" t="s">
        <v>4775</v>
      </c>
      <c r="D1727" s="3" t="s">
        <v>4776</v>
      </c>
      <c r="E1727" s="236"/>
      <c r="F1727" s="4">
        <v>5680</v>
      </c>
      <c r="G1727" s="4">
        <f t="shared" si="246"/>
        <v>397.6</v>
      </c>
      <c r="H1727" s="46">
        <f t="shared" si="247"/>
        <v>6077.6</v>
      </c>
    </row>
    <row r="1728" spans="1:8" x14ac:dyDescent="0.3">
      <c r="A1728" s="237" t="s">
        <v>4777</v>
      </c>
      <c r="C1728" s="3" t="s">
        <v>4782</v>
      </c>
      <c r="D1728" s="3" t="s">
        <v>1005</v>
      </c>
      <c r="E1728" s="235">
        <v>92958.17</v>
      </c>
      <c r="F1728" s="4">
        <v>12810</v>
      </c>
      <c r="G1728" s="4">
        <f t="shared" si="246"/>
        <v>896.7</v>
      </c>
      <c r="H1728" s="46">
        <f t="shared" si="247"/>
        <v>13706.7</v>
      </c>
    </row>
    <row r="1729" spans="1:8" x14ac:dyDescent="0.3">
      <c r="A1729" s="239"/>
      <c r="C1729" s="3" t="s">
        <v>4783</v>
      </c>
      <c r="D1729" s="3" t="s">
        <v>1900</v>
      </c>
      <c r="E1729" s="240"/>
      <c r="F1729" s="4">
        <v>13073.22</v>
      </c>
      <c r="G1729" s="4">
        <f t="shared" si="246"/>
        <v>915.12540000000001</v>
      </c>
      <c r="H1729" s="46">
        <f t="shared" si="247"/>
        <v>13988.3454</v>
      </c>
    </row>
    <row r="1730" spans="1:8" x14ac:dyDescent="0.3">
      <c r="A1730" s="239"/>
      <c r="C1730" s="3" t="s">
        <v>4784</v>
      </c>
      <c r="D1730" s="3" t="s">
        <v>704</v>
      </c>
      <c r="E1730" s="240"/>
      <c r="F1730" s="4">
        <v>11630</v>
      </c>
      <c r="G1730" s="4">
        <f t="shared" si="246"/>
        <v>814.1</v>
      </c>
      <c r="H1730" s="46">
        <f t="shared" si="247"/>
        <v>12444.1</v>
      </c>
    </row>
    <row r="1731" spans="1:8" x14ac:dyDescent="0.3">
      <c r="A1731" s="239"/>
      <c r="C1731" s="3" t="s">
        <v>4785</v>
      </c>
      <c r="D1731" s="3" t="s">
        <v>1322</v>
      </c>
      <c r="E1731" s="240"/>
      <c r="F1731" s="4">
        <v>8514.49</v>
      </c>
      <c r="G1731" s="4">
        <f t="shared" si="246"/>
        <v>596.01430000000005</v>
      </c>
      <c r="H1731" s="46">
        <f t="shared" si="247"/>
        <v>9110.5043000000005</v>
      </c>
    </row>
    <row r="1732" spans="1:8" x14ac:dyDescent="0.3">
      <c r="A1732" s="239"/>
      <c r="C1732" s="3" t="s">
        <v>4786</v>
      </c>
      <c r="D1732" s="3" t="s">
        <v>638</v>
      </c>
      <c r="E1732" s="240"/>
      <c r="F1732" s="4">
        <v>9500</v>
      </c>
      <c r="G1732" s="4">
        <f t="shared" si="246"/>
        <v>665.00000000000011</v>
      </c>
      <c r="H1732" s="46">
        <f t="shared" si="247"/>
        <v>10165</v>
      </c>
    </row>
    <row r="1733" spans="1:8" x14ac:dyDescent="0.3">
      <c r="A1733" s="239"/>
      <c r="C1733" s="3" t="s">
        <v>4787</v>
      </c>
      <c r="D1733" s="3" t="s">
        <v>1374</v>
      </c>
      <c r="E1733" s="240"/>
      <c r="F1733" s="4">
        <v>28385</v>
      </c>
      <c r="G1733" s="4">
        <f t="shared" si="246"/>
        <v>1986.9500000000003</v>
      </c>
      <c r="H1733" s="46">
        <f t="shared" si="247"/>
        <v>30371.95</v>
      </c>
    </row>
    <row r="1734" spans="1:8" x14ac:dyDescent="0.3">
      <c r="A1734" s="238"/>
      <c r="C1734" s="3" t="s">
        <v>4788</v>
      </c>
      <c r="D1734" s="3" t="s">
        <v>1465</v>
      </c>
      <c r="E1734" s="236"/>
      <c r="F1734" s="4">
        <v>3795</v>
      </c>
      <c r="G1734" s="4">
        <f t="shared" si="246"/>
        <v>265.65000000000003</v>
      </c>
      <c r="H1734" s="46">
        <f t="shared" si="247"/>
        <v>4060.65</v>
      </c>
    </row>
    <row r="1735" spans="1:8" x14ac:dyDescent="0.3">
      <c r="A1735" s="3" t="s">
        <v>4777</v>
      </c>
      <c r="C1735" s="3" t="s">
        <v>4790</v>
      </c>
      <c r="D1735" s="3" t="s">
        <v>4791</v>
      </c>
      <c r="E1735" s="4">
        <v>856</v>
      </c>
    </row>
    <row r="1736" spans="1:8" x14ac:dyDescent="0.3">
      <c r="A1736" s="237" t="s">
        <v>4792</v>
      </c>
      <c r="C1736" s="3" t="s">
        <v>4811</v>
      </c>
      <c r="D1736" s="3" t="s">
        <v>4808</v>
      </c>
      <c r="E1736" s="235">
        <v>6686.92</v>
      </c>
      <c r="F1736" s="4">
        <v>3551.4</v>
      </c>
      <c r="G1736" s="4">
        <f>F1736*7%</f>
        <v>248.59800000000004</v>
      </c>
      <c r="H1736" s="46">
        <f>F1736+G1736</f>
        <v>3799.998</v>
      </c>
    </row>
    <row r="1737" spans="1:8" x14ac:dyDescent="0.3">
      <c r="A1737" s="238"/>
      <c r="C1737" s="3" t="s">
        <v>4810</v>
      </c>
      <c r="D1737" s="3" t="s">
        <v>4809</v>
      </c>
      <c r="E1737" s="236"/>
      <c r="F1737" s="4">
        <v>2757.01</v>
      </c>
      <c r="G1737" s="4">
        <f>F1737*7%</f>
        <v>192.99070000000003</v>
      </c>
      <c r="H1737" s="46">
        <f>F1737+G1737</f>
        <v>2950.0007000000001</v>
      </c>
    </row>
    <row r="1738" spans="1:8" x14ac:dyDescent="0.3">
      <c r="A1738" s="3" t="s">
        <v>4807</v>
      </c>
      <c r="D1738" s="3" t="s">
        <v>944</v>
      </c>
      <c r="E1738" s="4">
        <v>2695</v>
      </c>
    </row>
    <row r="1739" spans="1:8" x14ac:dyDescent="0.3">
      <c r="A1739" s="3" t="s">
        <v>4807</v>
      </c>
      <c r="C1739" s="3" t="s">
        <v>4828</v>
      </c>
      <c r="D1739" s="3" t="s">
        <v>4829</v>
      </c>
      <c r="E1739" s="4">
        <v>6878</v>
      </c>
      <c r="F1739" s="4">
        <f>(E1739+12)/1.06</f>
        <v>6500</v>
      </c>
      <c r="G1739" s="4">
        <f t="shared" ref="G1739:G1773" si="249">F1739*7%</f>
        <v>455.00000000000006</v>
      </c>
      <c r="H1739" s="46">
        <f t="shared" ref="H1739:H1773" si="250">F1739+G1739</f>
        <v>6955</v>
      </c>
    </row>
    <row r="1740" spans="1:8" x14ac:dyDescent="0.3">
      <c r="A1740" s="3" t="s">
        <v>4807</v>
      </c>
      <c r="C1740" s="3" t="s">
        <v>4825</v>
      </c>
      <c r="D1740" s="3" t="s">
        <v>4092</v>
      </c>
      <c r="E1740" s="4">
        <v>8118.2</v>
      </c>
      <c r="F1740" s="4">
        <f>(E1740+12)/1.06</f>
        <v>7669.9999999999991</v>
      </c>
      <c r="G1740" s="4">
        <f t="shared" si="249"/>
        <v>536.9</v>
      </c>
      <c r="H1740" s="46">
        <f t="shared" si="250"/>
        <v>8206.9</v>
      </c>
    </row>
    <row r="1741" spans="1:8" x14ac:dyDescent="0.3">
      <c r="A1741" s="3" t="s">
        <v>4812</v>
      </c>
      <c r="C1741" s="3" t="s">
        <v>4870</v>
      </c>
      <c r="D1741" s="3" t="s">
        <v>4871</v>
      </c>
      <c r="E1741" s="108">
        <v>18273</v>
      </c>
      <c r="F1741" s="4">
        <f>(E1741+12)/1.06</f>
        <v>17250</v>
      </c>
      <c r="G1741" s="4">
        <f t="shared" si="249"/>
        <v>1207.5000000000002</v>
      </c>
      <c r="H1741" s="46">
        <f t="shared" si="250"/>
        <v>18457.5</v>
      </c>
    </row>
    <row r="1742" spans="1:8" x14ac:dyDescent="0.3">
      <c r="A1742" s="237" t="s">
        <v>4812</v>
      </c>
      <c r="C1742" s="3" t="s">
        <v>4819</v>
      </c>
      <c r="D1742" s="3" t="s">
        <v>4820</v>
      </c>
      <c r="E1742" s="235">
        <v>32178.33</v>
      </c>
      <c r="F1742" s="4">
        <v>11214.96</v>
      </c>
      <c r="G1742" s="4">
        <f t="shared" si="249"/>
        <v>785.04719999999998</v>
      </c>
      <c r="H1742" s="46">
        <f t="shared" si="250"/>
        <v>12000.0072</v>
      </c>
    </row>
    <row r="1743" spans="1:8" x14ac:dyDescent="0.3">
      <c r="A1743" s="239"/>
      <c r="C1743" s="3" t="s">
        <v>4824</v>
      </c>
      <c r="D1743" s="3" t="s">
        <v>4820</v>
      </c>
      <c r="E1743" s="240"/>
      <c r="F1743" s="4">
        <v>2663.55</v>
      </c>
      <c r="G1743" s="4">
        <f t="shared" si="249"/>
        <v>186.44850000000002</v>
      </c>
      <c r="H1743" s="46">
        <f t="shared" si="250"/>
        <v>2849.9985000000001</v>
      </c>
    </row>
    <row r="1744" spans="1:8" x14ac:dyDescent="0.3">
      <c r="A1744" s="239"/>
      <c r="C1744" s="3" t="s">
        <v>4822</v>
      </c>
      <c r="D1744" s="3" t="s">
        <v>4774</v>
      </c>
      <c r="E1744" s="240"/>
      <c r="F1744" s="4">
        <v>2663.55</v>
      </c>
      <c r="G1744" s="4">
        <f t="shared" si="249"/>
        <v>186.44850000000002</v>
      </c>
      <c r="H1744" s="46">
        <f t="shared" si="250"/>
        <v>2849.9985000000001</v>
      </c>
    </row>
    <row r="1745" spans="1:8" x14ac:dyDescent="0.3">
      <c r="A1745" s="239"/>
      <c r="C1745" s="3" t="s">
        <v>4823</v>
      </c>
      <c r="D1745" s="3" t="s">
        <v>4525</v>
      </c>
      <c r="E1745" s="240"/>
      <c r="F1745" s="4">
        <v>2663.55</v>
      </c>
      <c r="G1745" s="4">
        <f t="shared" si="249"/>
        <v>186.44850000000002</v>
      </c>
      <c r="H1745" s="46">
        <f t="shared" si="250"/>
        <v>2849.9985000000001</v>
      </c>
    </row>
    <row r="1746" spans="1:8" x14ac:dyDescent="0.3">
      <c r="A1746" s="238"/>
      <c r="C1746" s="3" t="s">
        <v>4821</v>
      </c>
      <c r="D1746" s="3" t="s">
        <v>4776</v>
      </c>
      <c r="E1746" s="236"/>
      <c r="F1746" s="4">
        <v>11944</v>
      </c>
      <c r="G1746" s="4">
        <f t="shared" si="249"/>
        <v>836.08</v>
      </c>
      <c r="H1746" s="46">
        <f t="shared" si="250"/>
        <v>12780.08</v>
      </c>
    </row>
    <row r="1747" spans="1:8" x14ac:dyDescent="0.3">
      <c r="A1747" s="3" t="s">
        <v>4813</v>
      </c>
      <c r="C1747" s="3" t="s">
        <v>4827</v>
      </c>
      <c r="D1747" s="3" t="s">
        <v>4826</v>
      </c>
      <c r="E1747" s="4">
        <v>16048.4</v>
      </c>
      <c r="F1747" s="4">
        <f>(E1747+0)/1.06</f>
        <v>15139.999999999998</v>
      </c>
      <c r="G1747" s="4">
        <f t="shared" si="249"/>
        <v>1059.8</v>
      </c>
      <c r="H1747" s="46">
        <f t="shared" si="250"/>
        <v>16199.799999999997</v>
      </c>
    </row>
    <row r="1748" spans="1:8" x14ac:dyDescent="0.3">
      <c r="A1748" s="3" t="s">
        <v>4831</v>
      </c>
      <c r="C1748" s="3" t="s">
        <v>4832</v>
      </c>
      <c r="D1748" s="3" t="s">
        <v>4833</v>
      </c>
      <c r="E1748" s="4">
        <v>94100.1</v>
      </c>
      <c r="F1748" s="4">
        <f>(E1748+12)/1.06</f>
        <v>88785</v>
      </c>
      <c r="G1748" s="4">
        <f t="shared" si="249"/>
        <v>6214.9500000000007</v>
      </c>
      <c r="H1748" s="46">
        <f t="shared" si="250"/>
        <v>94999.95</v>
      </c>
    </row>
    <row r="1749" spans="1:8" x14ac:dyDescent="0.3">
      <c r="A1749" s="3" t="s">
        <v>4831</v>
      </c>
      <c r="C1749" s="3" t="s">
        <v>4834</v>
      </c>
      <c r="D1749" s="3" t="s">
        <v>744</v>
      </c>
      <c r="E1749" s="4">
        <v>12511.75</v>
      </c>
      <c r="F1749" s="4">
        <f>(E1749+12)/1.06</f>
        <v>11814.858490566037</v>
      </c>
      <c r="G1749" s="4">
        <f t="shared" si="249"/>
        <v>827.04009433962267</v>
      </c>
      <c r="H1749" s="46">
        <f t="shared" si="250"/>
        <v>12641.898584905661</v>
      </c>
    </row>
    <row r="1750" spans="1:8" x14ac:dyDescent="0.3">
      <c r="A1750" s="3" t="s">
        <v>4831</v>
      </c>
      <c r="C1750" s="3" t="s">
        <v>4851</v>
      </c>
      <c r="D1750" s="3" t="s">
        <v>4852</v>
      </c>
      <c r="E1750" s="4">
        <v>43675.9</v>
      </c>
      <c r="F1750" s="4">
        <f>(E1750+12)/1.06</f>
        <v>41215</v>
      </c>
      <c r="G1750" s="4">
        <f t="shared" si="249"/>
        <v>2885.05</v>
      </c>
      <c r="H1750" s="46">
        <f t="shared" si="250"/>
        <v>44100.05</v>
      </c>
    </row>
    <row r="1751" spans="1:8" x14ac:dyDescent="0.3">
      <c r="A1751" s="3" t="s">
        <v>4831</v>
      </c>
      <c r="C1751" s="3" t="s">
        <v>4849</v>
      </c>
      <c r="D1751" s="3" t="s">
        <v>4850</v>
      </c>
      <c r="E1751" s="235">
        <v>44538.15</v>
      </c>
      <c r="F1751" s="4">
        <v>2150</v>
      </c>
      <c r="G1751" s="4">
        <f t="shared" si="249"/>
        <v>150.50000000000003</v>
      </c>
      <c r="H1751" s="46">
        <f t="shared" si="250"/>
        <v>2300.5</v>
      </c>
    </row>
    <row r="1752" spans="1:8" x14ac:dyDescent="0.3">
      <c r="C1752" s="3" t="s">
        <v>4853</v>
      </c>
      <c r="D1752" s="3" t="s">
        <v>4854</v>
      </c>
      <c r="E1752" s="240"/>
      <c r="F1752" s="4">
        <v>3805</v>
      </c>
      <c r="G1752" s="4">
        <f t="shared" si="249"/>
        <v>266.35000000000002</v>
      </c>
      <c r="H1752" s="46">
        <f t="shared" si="250"/>
        <v>4071.35</v>
      </c>
    </row>
    <row r="1753" spans="1:8" x14ac:dyDescent="0.3">
      <c r="C1753" s="3" t="s">
        <v>4855</v>
      </c>
      <c r="D1753" s="3" t="s">
        <v>4856</v>
      </c>
      <c r="E1753" s="236"/>
      <c r="F1753" s="4">
        <v>19963.439999999999</v>
      </c>
      <c r="G1753" s="4">
        <f t="shared" si="249"/>
        <v>1397.4408000000001</v>
      </c>
      <c r="H1753" s="46">
        <f t="shared" si="250"/>
        <v>21360.880799999999</v>
      </c>
    </row>
    <row r="1754" spans="1:8" x14ac:dyDescent="0.3">
      <c r="A1754" s="3" t="s">
        <v>4831</v>
      </c>
      <c r="C1754" s="3" t="s">
        <v>4847</v>
      </c>
      <c r="D1754" s="3" t="s">
        <v>4848</v>
      </c>
      <c r="E1754" s="4">
        <v>3533.7</v>
      </c>
      <c r="F1754" s="4">
        <f>(E1754+12)/1.06</f>
        <v>3344.9999999999995</v>
      </c>
      <c r="G1754" s="4">
        <f t="shared" si="249"/>
        <v>234.14999999999998</v>
      </c>
      <c r="H1754" s="46">
        <f t="shared" si="250"/>
        <v>3579.1499999999996</v>
      </c>
    </row>
    <row r="1755" spans="1:8" x14ac:dyDescent="0.3">
      <c r="A1755" s="237" t="s">
        <v>4831</v>
      </c>
      <c r="C1755" s="3" t="s">
        <v>4839</v>
      </c>
      <c r="D1755" s="3" t="s">
        <v>4840</v>
      </c>
      <c r="E1755" s="235">
        <v>15591.2</v>
      </c>
      <c r="F1755" s="4">
        <v>8530</v>
      </c>
      <c r="G1755" s="4">
        <f t="shared" si="249"/>
        <v>597.1</v>
      </c>
      <c r="H1755" s="46">
        <f t="shared" si="250"/>
        <v>9127.1</v>
      </c>
    </row>
    <row r="1756" spans="1:8" x14ac:dyDescent="0.3">
      <c r="A1756" s="238"/>
      <c r="C1756" s="3" t="s">
        <v>4845</v>
      </c>
      <c r="D1756" s="17" t="s">
        <v>4846</v>
      </c>
      <c r="E1756" s="236"/>
      <c r="F1756" s="4">
        <v>6190</v>
      </c>
      <c r="G1756" s="4">
        <f t="shared" si="249"/>
        <v>433.30000000000007</v>
      </c>
      <c r="H1756" s="46">
        <f t="shared" si="250"/>
        <v>6623.3</v>
      </c>
    </row>
    <row r="1757" spans="1:8" x14ac:dyDescent="0.3">
      <c r="A1757" s="237" t="s">
        <v>4831</v>
      </c>
      <c r="C1757" s="3" t="s">
        <v>4837</v>
      </c>
      <c r="D1757" s="3" t="s">
        <v>4838</v>
      </c>
      <c r="E1757" s="235">
        <v>114920.14</v>
      </c>
      <c r="F1757" s="4">
        <v>27924</v>
      </c>
      <c r="G1757" s="4">
        <f t="shared" si="249"/>
        <v>1954.6800000000003</v>
      </c>
      <c r="H1757" s="46">
        <f t="shared" si="250"/>
        <v>29878.68</v>
      </c>
    </row>
    <row r="1758" spans="1:8" x14ac:dyDescent="0.3">
      <c r="A1758" s="239"/>
      <c r="C1758" s="3" t="s">
        <v>4841</v>
      </c>
      <c r="D1758" s="3" t="s">
        <v>4842</v>
      </c>
      <c r="E1758" s="240"/>
      <c r="F1758" s="4">
        <v>59709</v>
      </c>
      <c r="G1758" s="4">
        <f t="shared" si="249"/>
        <v>4179.63</v>
      </c>
      <c r="H1758" s="46">
        <f t="shared" si="250"/>
        <v>63888.63</v>
      </c>
    </row>
    <row r="1759" spans="1:8" x14ac:dyDescent="0.3">
      <c r="A1759" s="238"/>
      <c r="C1759" s="3" t="s">
        <v>4843</v>
      </c>
      <c r="D1759" s="3" t="s">
        <v>4844</v>
      </c>
      <c r="E1759" s="236"/>
      <c r="F1759" s="4">
        <v>20793.55</v>
      </c>
      <c r="G1759" s="4">
        <f t="shared" si="249"/>
        <v>1455.5485000000001</v>
      </c>
      <c r="H1759" s="46">
        <f t="shared" si="250"/>
        <v>22249.0985</v>
      </c>
    </row>
    <row r="1760" spans="1:8" x14ac:dyDescent="0.3">
      <c r="A1760" s="3" t="s">
        <v>4831</v>
      </c>
      <c r="C1760" s="3" t="s">
        <v>4835</v>
      </c>
      <c r="D1760" s="3" t="s">
        <v>4836</v>
      </c>
      <c r="E1760" s="4">
        <v>33166</v>
      </c>
      <c r="F1760" s="4">
        <f>(E1760+12)/1.06</f>
        <v>31300</v>
      </c>
      <c r="G1760" s="4">
        <f t="shared" si="249"/>
        <v>2191</v>
      </c>
      <c r="H1760" s="46">
        <f t="shared" si="250"/>
        <v>33491</v>
      </c>
    </row>
    <row r="1761" spans="1:8" x14ac:dyDescent="0.3">
      <c r="A1761" s="3" t="s">
        <v>4867</v>
      </c>
      <c r="D1761" s="3" t="s">
        <v>305</v>
      </c>
      <c r="E1761" s="4">
        <v>8100</v>
      </c>
      <c r="F1761" s="4">
        <f>(E1761+12)/1.06</f>
        <v>7652.8301886792451</v>
      </c>
      <c r="G1761" s="4">
        <f t="shared" si="249"/>
        <v>535.69811320754718</v>
      </c>
      <c r="H1761" s="46">
        <f t="shared" si="250"/>
        <v>8188.5283018867922</v>
      </c>
    </row>
    <row r="1762" spans="1:8" x14ac:dyDescent="0.3">
      <c r="A1762" s="3" t="s">
        <v>4867</v>
      </c>
      <c r="D1762" s="3" t="s">
        <v>4857</v>
      </c>
      <c r="E1762" s="4">
        <v>40595.089999999997</v>
      </c>
      <c r="F1762" s="4">
        <f>(E1762+12)/1.06</f>
        <v>38308.57547169811</v>
      </c>
      <c r="G1762" s="4">
        <f t="shared" si="249"/>
        <v>2681.6002830188681</v>
      </c>
      <c r="H1762" s="46">
        <f t="shared" si="250"/>
        <v>40990.175754716976</v>
      </c>
    </row>
    <row r="1763" spans="1:8" x14ac:dyDescent="0.3">
      <c r="A1763" s="3" t="s">
        <v>4869</v>
      </c>
      <c r="B1763" s="9"/>
      <c r="C1763" s="3" t="s">
        <v>4879</v>
      </c>
      <c r="D1763" s="3" t="s">
        <v>4878</v>
      </c>
      <c r="E1763" s="4">
        <v>3120</v>
      </c>
      <c r="F1763" s="4">
        <f>(E1763)/1.04</f>
        <v>3000</v>
      </c>
      <c r="G1763" s="4">
        <f t="shared" si="249"/>
        <v>210.00000000000003</v>
      </c>
      <c r="H1763" s="46">
        <f t="shared" si="250"/>
        <v>3210</v>
      </c>
    </row>
    <row r="1764" spans="1:8" x14ac:dyDescent="0.3">
      <c r="A1764" s="3" t="s">
        <v>4873</v>
      </c>
      <c r="C1764" s="3" t="s">
        <v>4875</v>
      </c>
      <c r="D1764" s="3" t="s">
        <v>2008</v>
      </c>
      <c r="E1764" s="4">
        <v>5466.32</v>
      </c>
      <c r="F1764" s="4">
        <f t="shared" ref="F1764:F1771" si="251">(E1764+12)/1.06</f>
        <v>5168.2264150943392</v>
      </c>
      <c r="G1764" s="4">
        <f t="shared" si="249"/>
        <v>361.77584905660376</v>
      </c>
      <c r="H1764" s="46">
        <f t="shared" si="250"/>
        <v>5530.0022641509431</v>
      </c>
    </row>
    <row r="1765" spans="1:8" x14ac:dyDescent="0.3">
      <c r="A1765" s="3" t="s">
        <v>4880</v>
      </c>
      <c r="D1765" s="3" t="s">
        <v>2440</v>
      </c>
      <c r="E1765" s="4">
        <v>5587.2</v>
      </c>
      <c r="F1765" s="4">
        <f t="shared" si="251"/>
        <v>5282.2641509433961</v>
      </c>
      <c r="G1765" s="4">
        <f t="shared" si="249"/>
        <v>369.75849056603778</v>
      </c>
      <c r="H1765" s="46">
        <f t="shared" si="250"/>
        <v>5652.0226415094339</v>
      </c>
    </row>
    <row r="1766" spans="1:8" x14ac:dyDescent="0.3">
      <c r="A1766" s="3" t="s">
        <v>4881</v>
      </c>
      <c r="C1766" s="3" t="s">
        <v>4882</v>
      </c>
      <c r="D1766" s="3" t="s">
        <v>4256</v>
      </c>
      <c r="E1766" s="4">
        <v>5849.8</v>
      </c>
      <c r="F1766" s="4">
        <f t="shared" si="251"/>
        <v>5530</v>
      </c>
      <c r="G1766" s="4">
        <f t="shared" si="249"/>
        <v>387.1</v>
      </c>
      <c r="H1766" s="46">
        <f t="shared" si="250"/>
        <v>5917.1</v>
      </c>
    </row>
    <row r="1767" spans="1:8" x14ac:dyDescent="0.3">
      <c r="A1767" s="3" t="s">
        <v>4881</v>
      </c>
      <c r="C1767" s="3" t="s">
        <v>4883</v>
      </c>
      <c r="D1767" s="3" t="s">
        <v>2497</v>
      </c>
      <c r="E1767" s="4">
        <v>14287.25</v>
      </c>
      <c r="F1767" s="4">
        <f t="shared" si="251"/>
        <v>13489.858490566037</v>
      </c>
      <c r="G1767" s="4">
        <f t="shared" si="249"/>
        <v>944.29009433962267</v>
      </c>
      <c r="H1767" s="46">
        <f t="shared" si="250"/>
        <v>14434.148584905661</v>
      </c>
    </row>
    <row r="1768" spans="1:8" x14ac:dyDescent="0.3">
      <c r="A1768" s="3" t="s">
        <v>4886</v>
      </c>
      <c r="C1768" s="3" t="s">
        <v>4887</v>
      </c>
      <c r="D1768" s="3" t="s">
        <v>4888</v>
      </c>
      <c r="E1768" s="4">
        <v>19404.82</v>
      </c>
      <c r="F1768" s="4">
        <f t="shared" si="251"/>
        <v>18317.75471698113</v>
      </c>
      <c r="G1768" s="4">
        <f t="shared" si="249"/>
        <v>1282.2428301886791</v>
      </c>
      <c r="H1768" s="46">
        <f t="shared" si="250"/>
        <v>19599.997547169809</v>
      </c>
    </row>
    <row r="1769" spans="1:8" x14ac:dyDescent="0.3">
      <c r="A1769" s="3" t="s">
        <v>4890</v>
      </c>
      <c r="C1769" s="3" t="s">
        <v>4892</v>
      </c>
      <c r="D1769" s="3" t="s">
        <v>4893</v>
      </c>
      <c r="E1769" s="4">
        <v>13262.77</v>
      </c>
      <c r="F1769" s="4">
        <f t="shared" si="251"/>
        <v>12523.367924528302</v>
      </c>
      <c r="G1769" s="4">
        <f t="shared" si="249"/>
        <v>876.63575471698118</v>
      </c>
      <c r="H1769" s="46">
        <f t="shared" si="250"/>
        <v>13400.003679245283</v>
      </c>
    </row>
    <row r="1770" spans="1:8" x14ac:dyDescent="0.3">
      <c r="A1770" s="3" t="s">
        <v>4891</v>
      </c>
      <c r="C1770" s="3" t="s">
        <v>4894</v>
      </c>
      <c r="D1770" s="3" t="s">
        <v>806</v>
      </c>
      <c r="E1770" s="4">
        <v>5775.6</v>
      </c>
      <c r="F1770" s="4">
        <f t="shared" si="251"/>
        <v>5460</v>
      </c>
      <c r="G1770" s="4">
        <f t="shared" si="249"/>
        <v>382.20000000000005</v>
      </c>
      <c r="H1770" s="46">
        <f t="shared" si="250"/>
        <v>5842.2</v>
      </c>
    </row>
    <row r="1771" spans="1:8" x14ac:dyDescent="0.3">
      <c r="A1771" s="3" t="s">
        <v>4889</v>
      </c>
      <c r="C1771" s="3" t="s">
        <v>4895</v>
      </c>
      <c r="D1771" s="3" t="s">
        <v>4045</v>
      </c>
      <c r="E1771" s="4">
        <v>7747.2</v>
      </c>
      <c r="F1771" s="4">
        <f t="shared" si="251"/>
        <v>7319.9999999999991</v>
      </c>
      <c r="G1771" s="4">
        <f t="shared" si="249"/>
        <v>512.4</v>
      </c>
      <c r="H1771" s="46">
        <f t="shared" si="250"/>
        <v>7832.3999999999987</v>
      </c>
    </row>
    <row r="1772" spans="1:8" x14ac:dyDescent="0.3">
      <c r="A1772" s="3">
        <v>43787</v>
      </c>
      <c r="C1772" s="3" t="s">
        <v>4897</v>
      </c>
      <c r="D1772" s="3" t="s">
        <v>4899</v>
      </c>
      <c r="E1772" s="4">
        <v>2872.9</v>
      </c>
      <c r="F1772" s="4">
        <f>(E1772)/1.06</f>
        <v>2710.2830188679245</v>
      </c>
      <c r="G1772" s="4">
        <f t="shared" si="249"/>
        <v>189.71981132075473</v>
      </c>
      <c r="H1772" s="46">
        <f t="shared" si="250"/>
        <v>2900.0028301886791</v>
      </c>
    </row>
    <row r="1773" spans="1:8" x14ac:dyDescent="0.3">
      <c r="A1773" s="3" t="s">
        <v>4896</v>
      </c>
      <c r="C1773" s="3" t="s">
        <v>4898</v>
      </c>
      <c r="D1773" s="3" t="s">
        <v>4290</v>
      </c>
      <c r="E1773" s="4">
        <v>8024.3</v>
      </c>
      <c r="F1773" s="4">
        <f>(E1773)/1.06</f>
        <v>7570.0943396226412</v>
      </c>
      <c r="G1773" s="4">
        <f t="shared" si="249"/>
        <v>529.90660377358495</v>
      </c>
      <c r="H1773" s="46">
        <f t="shared" si="250"/>
        <v>8100.0009433962259</v>
      </c>
    </row>
    <row r="1774" spans="1:8" x14ac:dyDescent="0.3">
      <c r="A1774" s="3" t="s">
        <v>4907</v>
      </c>
      <c r="D1774" s="3" t="s">
        <v>2440</v>
      </c>
      <c r="E1774" s="4">
        <v>4172.9399999999996</v>
      </c>
    </row>
    <row r="1775" spans="1:8" x14ac:dyDescent="0.3">
      <c r="A1775" s="3" t="s">
        <v>4905</v>
      </c>
      <c r="C1775" s="3" t="s">
        <v>4917</v>
      </c>
      <c r="D1775" s="3" t="s">
        <v>4806</v>
      </c>
      <c r="E1775" s="4">
        <v>7437.4</v>
      </c>
      <c r="F1775" s="4">
        <f>(E1775+12)/1.06</f>
        <v>7027.735849056603</v>
      </c>
      <c r="G1775" s="4">
        <f>F1775*7%</f>
        <v>491.94150943396227</v>
      </c>
      <c r="H1775" s="46">
        <f>F1775+G1775</f>
        <v>7519.677358490565</v>
      </c>
    </row>
    <row r="1776" spans="1:8" x14ac:dyDescent="0.3">
      <c r="A1776" s="3" t="s">
        <v>4904</v>
      </c>
      <c r="C1776" s="3" t="s">
        <v>4910</v>
      </c>
      <c r="D1776" s="3" t="s">
        <v>888</v>
      </c>
      <c r="E1776" s="4">
        <v>8648.2000000000007</v>
      </c>
      <c r="F1776" s="4">
        <f>(E1776+12)/1.06</f>
        <v>8170</v>
      </c>
      <c r="G1776" s="4">
        <f>F1776*7%</f>
        <v>571.90000000000009</v>
      </c>
      <c r="H1776" s="46">
        <f>F1776+G1776</f>
        <v>8741.9</v>
      </c>
    </row>
    <row r="1777" spans="1:8" x14ac:dyDescent="0.3">
      <c r="A1777" s="3" t="s">
        <v>4911</v>
      </c>
      <c r="C1777" s="3" t="s">
        <v>4912</v>
      </c>
      <c r="D1777" s="3" t="s">
        <v>808</v>
      </c>
      <c r="E1777" s="4">
        <v>9750.6</v>
      </c>
      <c r="F1777" s="4">
        <f>(E1777+12)/1.06</f>
        <v>9210</v>
      </c>
      <c r="G1777" s="4">
        <f>F1777*7%</f>
        <v>644.70000000000005</v>
      </c>
      <c r="H1777" s="46">
        <f>F1777+G1777</f>
        <v>9854.7000000000007</v>
      </c>
    </row>
    <row r="1778" spans="1:8" x14ac:dyDescent="0.3">
      <c r="A1778" s="3" t="s">
        <v>4911</v>
      </c>
      <c r="C1778" s="3" t="s">
        <v>4916</v>
      </c>
      <c r="D1778" s="3" t="s">
        <v>4915</v>
      </c>
      <c r="E1778" s="4">
        <v>19800.05</v>
      </c>
      <c r="H1778" s="46">
        <v>19800.05</v>
      </c>
    </row>
    <row r="1779" spans="1:8" x14ac:dyDescent="0.3">
      <c r="A1779" s="3" t="s">
        <v>4913</v>
      </c>
      <c r="D1779" s="3" t="s">
        <v>2895</v>
      </c>
      <c r="E1779" s="4">
        <v>5396</v>
      </c>
      <c r="F1779" s="4">
        <f>(E1779+12)/1.06</f>
        <v>5101.8867924528304</v>
      </c>
      <c r="G1779" s="4">
        <f>F1779*7%</f>
        <v>357.13207547169816</v>
      </c>
      <c r="H1779" s="46">
        <f>F1779+G1779</f>
        <v>5459.0188679245284</v>
      </c>
    </row>
    <row r="1780" spans="1:8" x14ac:dyDescent="0.3">
      <c r="A1780" s="3" t="s">
        <v>4914</v>
      </c>
      <c r="C1780" s="3" t="s">
        <v>4919</v>
      </c>
      <c r="D1780" s="3" t="s">
        <v>1682</v>
      </c>
      <c r="E1780" s="4">
        <v>13025.03</v>
      </c>
      <c r="F1780" s="4">
        <f>(E1780+12)/1.06</f>
        <v>12299.084905660377</v>
      </c>
      <c r="G1780" s="4">
        <f>F1780*7%</f>
        <v>860.93594339622643</v>
      </c>
      <c r="H1780" s="46">
        <f>F1780+G1780</f>
        <v>13160.020849056604</v>
      </c>
    </row>
    <row r="1781" spans="1:8" x14ac:dyDescent="0.3">
      <c r="A1781" s="3" t="s">
        <v>4918</v>
      </c>
      <c r="C1781" s="3" t="s">
        <v>4920</v>
      </c>
      <c r="D1781" s="3" t="s">
        <v>1265</v>
      </c>
      <c r="E1781" s="4">
        <v>36593.22</v>
      </c>
      <c r="F1781" s="4">
        <f>(E1781+12)/1.06</f>
        <v>34533.226415094337</v>
      </c>
      <c r="G1781" s="4">
        <f>F1781*7%</f>
        <v>2417.3258490566041</v>
      </c>
      <c r="H1781" s="46">
        <f>F1781+G1781</f>
        <v>36950.552264150945</v>
      </c>
    </row>
    <row r="1782" spans="1:8" x14ac:dyDescent="0.3">
      <c r="A1782" s="3" t="s">
        <v>4918</v>
      </c>
      <c r="C1782" s="3" t="s">
        <v>4921</v>
      </c>
      <c r="D1782" s="3" t="s">
        <v>1096</v>
      </c>
      <c r="E1782" s="4">
        <v>32867.17</v>
      </c>
      <c r="F1782" s="4">
        <f>(E1782+12)/1.06</f>
        <v>31018.084905660373</v>
      </c>
      <c r="G1782" s="4">
        <f>F1782*7%</f>
        <v>2171.2659433962262</v>
      </c>
      <c r="H1782" s="46">
        <f>F1782+G1782</f>
        <v>33189.350849056602</v>
      </c>
    </row>
    <row r="1783" spans="1:8" x14ac:dyDescent="0.3">
      <c r="A1783" s="3" t="s">
        <v>4918</v>
      </c>
      <c r="C1783" s="3" t="s">
        <v>4922</v>
      </c>
      <c r="D1783" s="3" t="s">
        <v>3772</v>
      </c>
      <c r="E1783" s="4">
        <v>22470.01</v>
      </c>
      <c r="F1783" s="4">
        <f>(E1783+12)/1.06</f>
        <v>21209.443396226412</v>
      </c>
      <c r="G1783" s="4">
        <f>F1783*7%</f>
        <v>1484.661037735849</v>
      </c>
      <c r="H1783" s="46">
        <f>F1783+G1783</f>
        <v>22694.10443396226</v>
      </c>
    </row>
    <row r="1784" spans="1:8" x14ac:dyDescent="0.3">
      <c r="A1784" s="3" t="s">
        <v>4924</v>
      </c>
      <c r="D1784" s="3" t="s">
        <v>1331</v>
      </c>
      <c r="E1784" s="4">
        <v>45629.56</v>
      </c>
    </row>
    <row r="1785" spans="1:8" x14ac:dyDescent="0.3">
      <c r="A1785" s="237" t="s">
        <v>4925</v>
      </c>
      <c r="C1785" s="3" t="s">
        <v>4927</v>
      </c>
      <c r="D1785" s="3" t="s">
        <v>4928</v>
      </c>
      <c r="E1785" s="235">
        <v>19989.23</v>
      </c>
      <c r="F1785" s="4">
        <v>12299.08</v>
      </c>
      <c r="G1785" s="4">
        <f t="shared" ref="G1785:G1803" si="252">F1785*7%</f>
        <v>860.93560000000002</v>
      </c>
      <c r="H1785" s="46">
        <f t="shared" ref="H1785:H1803" si="253">F1785+G1785</f>
        <v>13160.015600000001</v>
      </c>
    </row>
    <row r="1786" spans="1:8" x14ac:dyDescent="0.3">
      <c r="A1786" s="238"/>
      <c r="C1786" s="3" t="s">
        <v>4929</v>
      </c>
      <c r="D1786" s="3" t="s">
        <v>4928</v>
      </c>
      <c r="E1786" s="236"/>
      <c r="F1786" s="4">
        <v>6570</v>
      </c>
      <c r="G1786" s="4">
        <f t="shared" si="252"/>
        <v>459.90000000000003</v>
      </c>
      <c r="H1786" s="46">
        <f t="shared" si="253"/>
        <v>7029.9</v>
      </c>
    </row>
    <row r="1787" spans="1:8" x14ac:dyDescent="0.3">
      <c r="A1787" s="3" t="s">
        <v>4923</v>
      </c>
      <c r="C1787" s="3" t="s">
        <v>4926</v>
      </c>
      <c r="D1787" s="3" t="s">
        <v>3540</v>
      </c>
      <c r="E1787" s="4">
        <v>27155.8</v>
      </c>
      <c r="F1787" s="4">
        <f>(E1787+12)/1.06</f>
        <v>25629.999999999996</v>
      </c>
      <c r="G1787" s="4">
        <f t="shared" si="252"/>
        <v>1794.1</v>
      </c>
      <c r="H1787" s="46">
        <f t="shared" si="253"/>
        <v>27424.099999999995</v>
      </c>
    </row>
    <row r="1788" spans="1:8" x14ac:dyDescent="0.3">
      <c r="A1788" s="3" t="s">
        <v>4932</v>
      </c>
      <c r="C1788" s="3" t="s">
        <v>4930</v>
      </c>
      <c r="D1788" s="3" t="s">
        <v>3656</v>
      </c>
      <c r="E1788" s="4">
        <v>13638.92</v>
      </c>
      <c r="F1788" s="4">
        <f>(E1788+12)/1.06</f>
        <v>12878.226415094339</v>
      </c>
      <c r="G1788" s="4">
        <f t="shared" si="252"/>
        <v>901.47584905660381</v>
      </c>
      <c r="H1788" s="46">
        <f t="shared" si="253"/>
        <v>13779.702264150943</v>
      </c>
    </row>
    <row r="1789" spans="1:8" x14ac:dyDescent="0.3">
      <c r="A1789" s="3" t="s">
        <v>4933</v>
      </c>
      <c r="C1789" s="3" t="s">
        <v>4950</v>
      </c>
      <c r="D1789" s="3" t="s">
        <v>862</v>
      </c>
      <c r="E1789" s="4">
        <v>6750.8</v>
      </c>
      <c r="F1789" s="4">
        <v>6033.74</v>
      </c>
      <c r="G1789" s="4">
        <f t="shared" si="252"/>
        <v>422.36180000000002</v>
      </c>
      <c r="H1789" s="46">
        <f t="shared" si="253"/>
        <v>6456.1017999999995</v>
      </c>
    </row>
    <row r="1790" spans="1:8" x14ac:dyDescent="0.3">
      <c r="A1790" s="3" t="s">
        <v>4931</v>
      </c>
      <c r="C1790" s="3" t="s">
        <v>4935</v>
      </c>
      <c r="D1790" s="3" t="s">
        <v>4256</v>
      </c>
      <c r="E1790" s="4">
        <v>9496.2000000000007</v>
      </c>
      <c r="F1790" s="4">
        <f t="shared" ref="F1790:F1803" si="254">(E1790+12)/1.06</f>
        <v>8970</v>
      </c>
      <c r="G1790" s="4">
        <f t="shared" si="252"/>
        <v>627.90000000000009</v>
      </c>
      <c r="H1790" s="46">
        <f t="shared" si="253"/>
        <v>9597.9</v>
      </c>
    </row>
    <row r="1791" spans="1:8" x14ac:dyDescent="0.3">
      <c r="A1791" s="3" t="s">
        <v>4931</v>
      </c>
      <c r="D1791" s="3" t="s">
        <v>2440</v>
      </c>
      <c r="E1791" s="4">
        <v>3427.98</v>
      </c>
      <c r="F1791" s="4">
        <f t="shared" si="254"/>
        <v>3245.2641509433961</v>
      </c>
      <c r="G1791" s="4">
        <f t="shared" si="252"/>
        <v>227.16849056603775</v>
      </c>
      <c r="H1791" s="46">
        <f t="shared" si="253"/>
        <v>3472.4326415094338</v>
      </c>
    </row>
    <row r="1792" spans="1:8" x14ac:dyDescent="0.3">
      <c r="A1792" s="3" t="s">
        <v>4936</v>
      </c>
      <c r="D1792" s="3" t="s">
        <v>973</v>
      </c>
      <c r="E1792" s="4">
        <v>28178.400000000001</v>
      </c>
      <c r="F1792" s="4">
        <f t="shared" si="254"/>
        <v>26594.716981132075</v>
      </c>
      <c r="G1792" s="4">
        <f t="shared" si="252"/>
        <v>1861.6301886792453</v>
      </c>
      <c r="H1792" s="46">
        <f t="shared" si="253"/>
        <v>28456.347169811321</v>
      </c>
    </row>
    <row r="1793" spans="1:8" x14ac:dyDescent="0.3">
      <c r="A1793" s="3" t="s">
        <v>4939</v>
      </c>
      <c r="C1793" s="3" t="s">
        <v>4942</v>
      </c>
      <c r="D1793" s="3" t="s">
        <v>1106</v>
      </c>
      <c r="E1793" s="4">
        <v>46198.7</v>
      </c>
      <c r="F1793" s="4">
        <f t="shared" si="254"/>
        <v>43594.999999999993</v>
      </c>
      <c r="G1793" s="4">
        <f t="shared" si="252"/>
        <v>3051.6499999999996</v>
      </c>
      <c r="H1793" s="46">
        <f t="shared" si="253"/>
        <v>46646.649999999994</v>
      </c>
    </row>
    <row r="1794" spans="1:8" x14ac:dyDescent="0.3">
      <c r="A1794" s="3" t="s">
        <v>4348</v>
      </c>
      <c r="C1794" s="3" t="s">
        <v>4946</v>
      </c>
      <c r="D1794" s="3" t="s">
        <v>4761</v>
      </c>
      <c r="E1794" s="4">
        <v>17366.7</v>
      </c>
      <c r="F1794" s="4">
        <f t="shared" si="254"/>
        <v>16395</v>
      </c>
      <c r="G1794" s="4">
        <f t="shared" si="252"/>
        <v>1147.6500000000001</v>
      </c>
      <c r="H1794" s="46">
        <f t="shared" si="253"/>
        <v>17542.650000000001</v>
      </c>
    </row>
    <row r="1795" spans="1:8" x14ac:dyDescent="0.3">
      <c r="A1795" s="3" t="s">
        <v>4348</v>
      </c>
      <c r="C1795" s="3" t="s">
        <v>4941</v>
      </c>
      <c r="D1795" s="3" t="s">
        <v>280</v>
      </c>
      <c r="E1795" s="4">
        <v>11287.6</v>
      </c>
      <c r="F1795" s="4">
        <f t="shared" si="254"/>
        <v>10660</v>
      </c>
      <c r="G1795" s="4">
        <f t="shared" si="252"/>
        <v>746.2</v>
      </c>
      <c r="H1795" s="46">
        <f t="shared" si="253"/>
        <v>11406.2</v>
      </c>
    </row>
    <row r="1796" spans="1:8" x14ac:dyDescent="0.3">
      <c r="A1796" s="3" t="s">
        <v>4348</v>
      </c>
      <c r="C1796" s="3" t="s">
        <v>4943</v>
      </c>
      <c r="D1796" s="3" t="s">
        <v>1322</v>
      </c>
      <c r="E1796" s="4">
        <v>57016</v>
      </c>
      <c r="F1796" s="4">
        <f t="shared" si="254"/>
        <v>53800</v>
      </c>
      <c r="G1796" s="4">
        <f t="shared" si="252"/>
        <v>3766.0000000000005</v>
      </c>
      <c r="H1796" s="46">
        <f t="shared" si="253"/>
        <v>57566</v>
      </c>
    </row>
    <row r="1797" spans="1:8" x14ac:dyDescent="0.3">
      <c r="A1797" s="3" t="s">
        <v>4348</v>
      </c>
      <c r="C1797" s="3" t="s">
        <v>4944</v>
      </c>
      <c r="D1797" s="3" t="s">
        <v>4945</v>
      </c>
      <c r="E1797" s="4">
        <v>23046.57</v>
      </c>
      <c r="F1797" s="4">
        <f t="shared" si="254"/>
        <v>21753.367924528302</v>
      </c>
      <c r="G1797" s="4">
        <f t="shared" si="252"/>
        <v>1522.7357547169813</v>
      </c>
      <c r="H1797" s="46">
        <f t="shared" si="253"/>
        <v>23276.103679245283</v>
      </c>
    </row>
    <row r="1798" spans="1:8" x14ac:dyDescent="0.3">
      <c r="A1798" s="3" t="s">
        <v>4348</v>
      </c>
      <c r="C1798" s="3" t="s">
        <v>4940</v>
      </c>
      <c r="D1798" s="3" t="s">
        <v>3874</v>
      </c>
      <c r="E1798" s="4">
        <v>10990.8</v>
      </c>
      <c r="F1798" s="4">
        <f t="shared" si="254"/>
        <v>10379.999999999998</v>
      </c>
      <c r="G1798" s="4">
        <f t="shared" si="252"/>
        <v>726.59999999999991</v>
      </c>
      <c r="H1798" s="46">
        <f t="shared" si="253"/>
        <v>11106.599999999999</v>
      </c>
    </row>
    <row r="1799" spans="1:8" x14ac:dyDescent="0.3">
      <c r="A1799" s="3" t="s">
        <v>4948</v>
      </c>
      <c r="C1799" s="3" t="s">
        <v>4949</v>
      </c>
      <c r="D1799" s="3" t="s">
        <v>1374</v>
      </c>
      <c r="E1799" s="4">
        <v>5466.32</v>
      </c>
      <c r="F1799" s="4">
        <f t="shared" si="254"/>
        <v>5168.2264150943392</v>
      </c>
      <c r="G1799" s="4">
        <f t="shared" si="252"/>
        <v>361.77584905660376</v>
      </c>
      <c r="H1799" s="46">
        <f t="shared" si="253"/>
        <v>5530.0022641509431</v>
      </c>
    </row>
    <row r="1800" spans="1:8" x14ac:dyDescent="0.3">
      <c r="A1800" s="3" t="s">
        <v>4953</v>
      </c>
      <c r="C1800" s="3" t="s">
        <v>4956</v>
      </c>
      <c r="D1800" s="3" t="s">
        <v>3856</v>
      </c>
      <c r="E1800" s="4">
        <v>5466.32</v>
      </c>
      <c r="F1800" s="4">
        <f t="shared" si="254"/>
        <v>5168.2264150943392</v>
      </c>
      <c r="G1800" s="4">
        <f t="shared" si="252"/>
        <v>361.77584905660376</v>
      </c>
      <c r="H1800" s="46">
        <f t="shared" si="253"/>
        <v>5530.0022641509431</v>
      </c>
    </row>
    <row r="1801" spans="1:8" x14ac:dyDescent="0.3">
      <c r="A1801" s="3" t="s">
        <v>4947</v>
      </c>
      <c r="C1801" s="3" t="s">
        <v>4954</v>
      </c>
      <c r="D1801" s="3" t="s">
        <v>4955</v>
      </c>
      <c r="E1801" s="4">
        <v>2205.52</v>
      </c>
      <c r="F1801" s="4">
        <f t="shared" si="254"/>
        <v>2092</v>
      </c>
      <c r="G1801" s="4">
        <f t="shared" si="252"/>
        <v>146.44000000000003</v>
      </c>
      <c r="H1801" s="46">
        <f t="shared" si="253"/>
        <v>2238.44</v>
      </c>
    </row>
    <row r="1802" spans="1:8" x14ac:dyDescent="0.3">
      <c r="A1802" s="3" t="s">
        <v>4964</v>
      </c>
      <c r="C1802" s="3" t="s">
        <v>4965</v>
      </c>
      <c r="D1802" s="3" t="s">
        <v>1922</v>
      </c>
      <c r="E1802" s="4">
        <v>15729</v>
      </c>
      <c r="F1802" s="4">
        <f t="shared" si="254"/>
        <v>14850</v>
      </c>
      <c r="G1802" s="4">
        <f t="shared" si="252"/>
        <v>1039.5</v>
      </c>
      <c r="H1802" s="46">
        <f t="shared" si="253"/>
        <v>15889.5</v>
      </c>
    </row>
    <row r="1803" spans="1:8" x14ac:dyDescent="0.3">
      <c r="A1803" s="3" t="s">
        <v>4964</v>
      </c>
      <c r="C1803" s="3" t="s">
        <v>4969</v>
      </c>
      <c r="D1803" s="3" t="s">
        <v>1045</v>
      </c>
      <c r="E1803" s="4">
        <v>5288</v>
      </c>
      <c r="F1803" s="4">
        <f t="shared" si="254"/>
        <v>5000</v>
      </c>
      <c r="G1803" s="4">
        <f t="shared" si="252"/>
        <v>350.00000000000006</v>
      </c>
      <c r="H1803" s="46">
        <f t="shared" si="253"/>
        <v>5350</v>
      </c>
    </row>
    <row r="1804" spans="1:8" x14ac:dyDescent="0.3">
      <c r="A1804" s="3" t="s">
        <v>4966</v>
      </c>
      <c r="B1804" s="3" t="s">
        <v>4970</v>
      </c>
      <c r="D1804" s="3" t="s">
        <v>4976</v>
      </c>
      <c r="E1804" s="4">
        <v>36920</v>
      </c>
    </row>
    <row r="1805" spans="1:8" x14ac:dyDescent="0.3">
      <c r="A1805" s="3" t="s">
        <v>4968</v>
      </c>
      <c r="C1805" s="3" t="s">
        <v>4971</v>
      </c>
      <c r="D1805" s="3" t="s">
        <v>804</v>
      </c>
      <c r="E1805" s="4">
        <v>7111.2</v>
      </c>
      <c r="F1805" s="4">
        <f t="shared" ref="F1805:F1814" si="255">(E1805+12)/1.06</f>
        <v>6719.9999999999991</v>
      </c>
      <c r="G1805" s="4">
        <f t="shared" ref="G1805:G1814" si="256">F1805*7%</f>
        <v>470.4</v>
      </c>
      <c r="H1805" s="46">
        <f t="shared" ref="H1805:H1814" si="257">F1805+G1805</f>
        <v>7190.3999999999987</v>
      </c>
    </row>
    <row r="1806" spans="1:8" x14ac:dyDescent="0.3">
      <c r="A1806" s="3" t="s">
        <v>4968</v>
      </c>
      <c r="C1806" s="3" t="s">
        <v>4977</v>
      </c>
      <c r="D1806" s="3" t="s">
        <v>3832</v>
      </c>
      <c r="E1806" s="4">
        <v>5466.32</v>
      </c>
      <c r="F1806" s="4">
        <f t="shared" si="255"/>
        <v>5168.2264150943392</v>
      </c>
      <c r="G1806" s="4">
        <f t="shared" si="256"/>
        <v>361.77584905660376</v>
      </c>
      <c r="H1806" s="46">
        <f t="shared" si="257"/>
        <v>5530.0022641509431</v>
      </c>
    </row>
    <row r="1807" spans="1:8" x14ac:dyDescent="0.3">
      <c r="A1807" s="3" t="s">
        <v>4968</v>
      </c>
      <c r="D1807" s="3" t="s">
        <v>2440</v>
      </c>
      <c r="E1807" s="4">
        <v>5449.46</v>
      </c>
      <c r="F1807" s="4">
        <f t="shared" si="255"/>
        <v>5152.3207547169814</v>
      </c>
      <c r="G1807" s="4">
        <f t="shared" si="256"/>
        <v>360.66245283018873</v>
      </c>
      <c r="H1807" s="46">
        <f t="shared" si="257"/>
        <v>5512.9832075471704</v>
      </c>
    </row>
    <row r="1808" spans="1:8" x14ac:dyDescent="0.3">
      <c r="A1808" s="3" t="s">
        <v>4974</v>
      </c>
      <c r="C1808" s="3" t="s">
        <v>4990</v>
      </c>
      <c r="D1808" s="3" t="s">
        <v>973</v>
      </c>
      <c r="E1808" s="4">
        <v>2615.31</v>
      </c>
      <c r="F1808" s="4">
        <f t="shared" si="255"/>
        <v>2478.5943396226412</v>
      </c>
      <c r="G1808" s="4">
        <f t="shared" si="256"/>
        <v>173.50160377358489</v>
      </c>
      <c r="H1808" s="46">
        <f t="shared" si="257"/>
        <v>2652.0959433962262</v>
      </c>
    </row>
    <row r="1809" spans="1:8" x14ac:dyDescent="0.3">
      <c r="A1809" s="3" t="s">
        <v>4975</v>
      </c>
      <c r="C1809" s="3" t="s">
        <v>4978</v>
      </c>
      <c r="D1809" s="3" t="s">
        <v>328</v>
      </c>
      <c r="E1809" s="4">
        <v>23493.5</v>
      </c>
      <c r="F1809" s="4">
        <f t="shared" si="255"/>
        <v>22175</v>
      </c>
      <c r="G1809" s="4">
        <f t="shared" si="256"/>
        <v>1552.2500000000002</v>
      </c>
      <c r="H1809" s="46">
        <f t="shared" si="257"/>
        <v>23727.25</v>
      </c>
    </row>
    <row r="1810" spans="1:8" x14ac:dyDescent="0.3">
      <c r="A1810" s="3" t="s">
        <v>4979</v>
      </c>
      <c r="C1810" s="3" t="s">
        <v>4980</v>
      </c>
      <c r="D1810" s="3" t="s">
        <v>4200</v>
      </c>
      <c r="E1810" s="4">
        <v>7270.2</v>
      </c>
      <c r="F1810" s="4">
        <f t="shared" si="255"/>
        <v>6869.9999999999991</v>
      </c>
      <c r="G1810" s="4">
        <f t="shared" si="256"/>
        <v>480.9</v>
      </c>
      <c r="H1810" s="46">
        <f t="shared" si="257"/>
        <v>7350.8999999999987</v>
      </c>
    </row>
    <row r="1811" spans="1:8" x14ac:dyDescent="0.3">
      <c r="A1811" s="3" t="s">
        <v>4979</v>
      </c>
      <c r="C1811" s="3" t="s">
        <v>4982</v>
      </c>
      <c r="D1811" s="3" t="s">
        <v>4016</v>
      </c>
      <c r="E1811" s="4">
        <v>5466.32</v>
      </c>
      <c r="F1811" s="4">
        <f t="shared" si="255"/>
        <v>5168.2264150943392</v>
      </c>
      <c r="G1811" s="4">
        <f t="shared" si="256"/>
        <v>361.77584905660376</v>
      </c>
      <c r="H1811" s="46">
        <f t="shared" si="257"/>
        <v>5530.0022641509431</v>
      </c>
    </row>
    <row r="1812" spans="1:8" x14ac:dyDescent="0.3">
      <c r="A1812" s="3" t="s">
        <v>4979</v>
      </c>
      <c r="C1812" s="3" t="s">
        <v>4981</v>
      </c>
      <c r="D1812" s="3" t="s">
        <v>3245</v>
      </c>
      <c r="E1812" s="4">
        <v>8468</v>
      </c>
      <c r="F1812" s="4">
        <f t="shared" si="255"/>
        <v>8000</v>
      </c>
      <c r="G1812" s="4">
        <f t="shared" si="256"/>
        <v>560</v>
      </c>
      <c r="H1812" s="46">
        <f t="shared" si="257"/>
        <v>8560</v>
      </c>
    </row>
    <row r="1813" spans="1:8" x14ac:dyDescent="0.3">
      <c r="A1813" s="3" t="s">
        <v>4984</v>
      </c>
      <c r="C1813" s="3" t="s">
        <v>4985</v>
      </c>
      <c r="D1813" s="3" t="s">
        <v>1888</v>
      </c>
      <c r="E1813" s="4">
        <v>13262.77</v>
      </c>
      <c r="F1813" s="4">
        <f t="shared" si="255"/>
        <v>12523.367924528302</v>
      </c>
      <c r="G1813" s="4">
        <f t="shared" si="256"/>
        <v>876.63575471698118</v>
      </c>
      <c r="H1813" s="46">
        <f t="shared" si="257"/>
        <v>13400.003679245283</v>
      </c>
    </row>
    <row r="1814" spans="1:8" x14ac:dyDescent="0.3">
      <c r="A1814" s="3" t="s">
        <v>4984</v>
      </c>
      <c r="C1814" s="3" t="s">
        <v>4986</v>
      </c>
      <c r="D1814" s="3" t="s">
        <v>420</v>
      </c>
      <c r="E1814" s="4">
        <v>23785</v>
      </c>
      <c r="F1814" s="4">
        <f t="shared" si="255"/>
        <v>22450</v>
      </c>
      <c r="G1814" s="4">
        <f t="shared" si="256"/>
        <v>1571.5000000000002</v>
      </c>
      <c r="H1814" s="46">
        <f t="shared" si="257"/>
        <v>24021.5</v>
      </c>
    </row>
    <row r="1815" spans="1:8" x14ac:dyDescent="0.3">
      <c r="A1815" s="3" t="s">
        <v>4984</v>
      </c>
      <c r="D1815" s="3" t="s">
        <v>4987</v>
      </c>
      <c r="E1815" s="4">
        <v>23400</v>
      </c>
    </row>
    <row r="1816" spans="1:8" x14ac:dyDescent="0.3">
      <c r="A1816" s="3" t="s">
        <v>4984</v>
      </c>
      <c r="D1816" s="3" t="s">
        <v>4988</v>
      </c>
      <c r="E1816" s="4">
        <v>73600</v>
      </c>
    </row>
    <row r="1817" spans="1:8" x14ac:dyDescent="0.3">
      <c r="A1817" s="3" t="s">
        <v>4989</v>
      </c>
      <c r="D1817" s="3" t="s">
        <v>2895</v>
      </c>
      <c r="E1817" s="4">
        <v>11355.2</v>
      </c>
      <c r="F1817" s="4">
        <f t="shared" ref="F1817:F1822" si="258">(E1817+12)/1.06</f>
        <v>10723.773584905661</v>
      </c>
      <c r="G1817" s="4">
        <f t="shared" ref="G1817:G1832" si="259">F1817*7%</f>
        <v>750.66415094339629</v>
      </c>
      <c r="H1817" s="46">
        <f t="shared" ref="H1817:H1832" si="260">F1817+G1817</f>
        <v>11474.437735849056</v>
      </c>
    </row>
    <row r="1818" spans="1:8" x14ac:dyDescent="0.3">
      <c r="A1818" s="3" t="s">
        <v>4989</v>
      </c>
      <c r="D1818" s="3" t="s">
        <v>4857</v>
      </c>
      <c r="E1818" s="4">
        <v>5158.88</v>
      </c>
      <c r="F1818" s="4">
        <f t="shared" si="258"/>
        <v>4878.1886792452833</v>
      </c>
      <c r="G1818" s="4">
        <f t="shared" si="259"/>
        <v>341.47320754716986</v>
      </c>
      <c r="H1818" s="46">
        <f t="shared" si="260"/>
        <v>5219.6618867924535</v>
      </c>
    </row>
    <row r="1819" spans="1:8" x14ac:dyDescent="0.3">
      <c r="A1819" s="3" t="s">
        <v>4991</v>
      </c>
      <c r="C1819" s="3" t="s">
        <v>4996</v>
      </c>
      <c r="D1819" s="3" t="s">
        <v>2094</v>
      </c>
      <c r="E1819" s="4">
        <v>5012.3999999999996</v>
      </c>
      <c r="F1819" s="4">
        <f t="shared" si="258"/>
        <v>4739.9999999999991</v>
      </c>
      <c r="G1819" s="4">
        <f t="shared" si="259"/>
        <v>331.79999999999995</v>
      </c>
      <c r="H1819" s="46">
        <f t="shared" si="260"/>
        <v>5071.7999999999993</v>
      </c>
    </row>
    <row r="1820" spans="1:8" x14ac:dyDescent="0.3">
      <c r="A1820" s="3" t="s">
        <v>4991</v>
      </c>
      <c r="C1820" s="3" t="s">
        <v>4992</v>
      </c>
      <c r="D1820" s="3" t="s">
        <v>4993</v>
      </c>
      <c r="E1820" s="4">
        <v>12470.24</v>
      </c>
      <c r="F1820" s="4">
        <f t="shared" si="258"/>
        <v>11775.698113207547</v>
      </c>
      <c r="G1820" s="4">
        <f t="shared" si="259"/>
        <v>824.29886792452839</v>
      </c>
      <c r="H1820" s="46">
        <f t="shared" si="260"/>
        <v>12599.996981132075</v>
      </c>
    </row>
    <row r="1821" spans="1:8" x14ac:dyDescent="0.3">
      <c r="A1821" s="3" t="s">
        <v>4991</v>
      </c>
      <c r="C1821" s="3" t="s">
        <v>4994</v>
      </c>
      <c r="D1821" s="3" t="s">
        <v>1888</v>
      </c>
      <c r="E1821" s="4">
        <v>23366.3</v>
      </c>
      <c r="F1821" s="4">
        <f t="shared" si="258"/>
        <v>22055</v>
      </c>
      <c r="G1821" s="4">
        <f t="shared" si="259"/>
        <v>1543.8500000000001</v>
      </c>
      <c r="H1821" s="46">
        <f t="shared" si="260"/>
        <v>23598.85</v>
      </c>
    </row>
    <row r="1822" spans="1:8" x14ac:dyDescent="0.3">
      <c r="A1822" s="3" t="s">
        <v>4997</v>
      </c>
      <c r="C1822" s="3" t="s">
        <v>4998</v>
      </c>
      <c r="D1822" s="3" t="s">
        <v>1922</v>
      </c>
      <c r="E1822" s="4">
        <v>7651.8</v>
      </c>
      <c r="F1822" s="4">
        <f t="shared" si="258"/>
        <v>7230</v>
      </c>
      <c r="G1822" s="4">
        <f t="shared" si="259"/>
        <v>506.1</v>
      </c>
      <c r="H1822" s="46">
        <f t="shared" si="260"/>
        <v>7736.1</v>
      </c>
    </row>
    <row r="1823" spans="1:8" x14ac:dyDescent="0.3">
      <c r="A1823" s="237" t="s">
        <v>4999</v>
      </c>
      <c r="C1823" s="3" t="s">
        <v>5001</v>
      </c>
      <c r="D1823" s="3" t="s">
        <v>673</v>
      </c>
      <c r="E1823" s="235">
        <v>81930.960000000006</v>
      </c>
      <c r="F1823" s="4">
        <v>47849.68</v>
      </c>
      <c r="G1823" s="4">
        <f t="shared" si="259"/>
        <v>3349.4776000000002</v>
      </c>
      <c r="H1823" s="46">
        <f t="shared" si="260"/>
        <v>51199.157599999999</v>
      </c>
    </row>
    <row r="1824" spans="1:8" x14ac:dyDescent="0.3">
      <c r="A1824" s="239"/>
      <c r="C1824" s="3" t="s">
        <v>5000</v>
      </c>
      <c r="D1824" s="3" t="s">
        <v>1859</v>
      </c>
      <c r="E1824" s="240"/>
      <c r="F1824" s="4">
        <v>27955</v>
      </c>
      <c r="G1824" s="4">
        <f t="shared" si="259"/>
        <v>1956.8500000000001</v>
      </c>
      <c r="H1824" s="46">
        <f t="shared" si="260"/>
        <v>29911.85</v>
      </c>
    </row>
    <row r="1825" spans="1:8" x14ac:dyDescent="0.3">
      <c r="A1825" s="238"/>
      <c r="C1825" s="3" t="s">
        <v>5004</v>
      </c>
      <c r="D1825" s="3" t="s">
        <v>1859</v>
      </c>
      <c r="E1825" s="236"/>
      <c r="F1825" s="4">
        <v>1500</v>
      </c>
      <c r="G1825" s="4">
        <f t="shared" si="259"/>
        <v>105.00000000000001</v>
      </c>
      <c r="H1825" s="46">
        <f t="shared" si="260"/>
        <v>1605</v>
      </c>
    </row>
    <row r="1826" spans="1:8" x14ac:dyDescent="0.3">
      <c r="A1826" s="113" t="s">
        <v>5003</v>
      </c>
      <c r="C1826" s="3" t="s">
        <v>5009</v>
      </c>
      <c r="D1826" s="3" t="s">
        <v>167</v>
      </c>
      <c r="E1826" s="126">
        <v>12149.62</v>
      </c>
      <c r="F1826" s="4">
        <f>(E1826+12)/1.06</f>
        <v>11473.226415094339</v>
      </c>
      <c r="G1826" s="4">
        <f t="shared" si="259"/>
        <v>803.12584905660378</v>
      </c>
      <c r="H1826" s="46">
        <f t="shared" si="260"/>
        <v>12276.352264150943</v>
      </c>
    </row>
    <row r="1827" spans="1:8" x14ac:dyDescent="0.3">
      <c r="A1827" s="113" t="s">
        <v>5003</v>
      </c>
      <c r="C1827" s="3" t="s">
        <v>5010</v>
      </c>
      <c r="D1827" s="3" t="s">
        <v>3063</v>
      </c>
      <c r="E1827" s="126">
        <v>16524</v>
      </c>
      <c r="F1827" s="4">
        <f>(E1827+12)/1.06</f>
        <v>15600</v>
      </c>
      <c r="G1827" s="4">
        <f t="shared" si="259"/>
        <v>1092</v>
      </c>
      <c r="H1827" s="46">
        <f t="shared" si="260"/>
        <v>16692</v>
      </c>
    </row>
    <row r="1828" spans="1:8" x14ac:dyDescent="0.3">
      <c r="A1828" s="113" t="s">
        <v>5003</v>
      </c>
      <c r="C1828" s="3" t="s">
        <v>5011</v>
      </c>
      <c r="D1828" s="3" t="s">
        <v>3415</v>
      </c>
      <c r="E1828" s="126">
        <v>16969.2</v>
      </c>
      <c r="F1828" s="4">
        <f>(E1828+12)/1.06</f>
        <v>16020</v>
      </c>
      <c r="G1828" s="4">
        <f t="shared" si="259"/>
        <v>1121.4000000000001</v>
      </c>
      <c r="H1828" s="46">
        <f t="shared" si="260"/>
        <v>17141.400000000001</v>
      </c>
    </row>
    <row r="1829" spans="1:8" x14ac:dyDescent="0.3">
      <c r="A1829" s="113" t="s">
        <v>5003</v>
      </c>
      <c r="C1829" s="3" t="s">
        <v>5012</v>
      </c>
      <c r="D1829" s="3" t="s">
        <v>5013</v>
      </c>
      <c r="E1829" s="126">
        <v>27330.07</v>
      </c>
      <c r="F1829" s="4">
        <f>(E1829+12)/1.06</f>
        <v>25794.405660377357</v>
      </c>
      <c r="G1829" s="4">
        <f t="shared" si="259"/>
        <v>1805.6083962264152</v>
      </c>
      <c r="H1829" s="46">
        <f t="shared" si="260"/>
        <v>27600.014056603773</v>
      </c>
    </row>
    <row r="1830" spans="1:8" x14ac:dyDescent="0.3">
      <c r="A1830" s="113" t="s">
        <v>5003</v>
      </c>
      <c r="C1830" s="3" t="s">
        <v>5014</v>
      </c>
      <c r="D1830" s="3" t="s">
        <v>3856</v>
      </c>
      <c r="E1830" s="126">
        <v>18538.59</v>
      </c>
      <c r="F1830" s="4">
        <f>(E1830+12)/1.06</f>
        <v>17500.556603773584</v>
      </c>
      <c r="G1830" s="4">
        <f t="shared" si="259"/>
        <v>1225.038962264151</v>
      </c>
      <c r="H1830" s="46">
        <f t="shared" si="260"/>
        <v>18725.595566037737</v>
      </c>
    </row>
    <row r="1831" spans="1:8" x14ac:dyDescent="0.3">
      <c r="A1831" s="3" t="s">
        <v>5002</v>
      </c>
      <c r="C1831" s="3" t="s">
        <v>5005</v>
      </c>
      <c r="D1831" s="3" t="s">
        <v>5006</v>
      </c>
      <c r="E1831" s="4">
        <v>34309.089999999997</v>
      </c>
      <c r="F1831" s="4">
        <f>(E1831+9)/1.06</f>
        <v>32375.556603773581</v>
      </c>
      <c r="G1831" s="4">
        <f t="shared" si="259"/>
        <v>2266.288962264151</v>
      </c>
      <c r="H1831" s="46">
        <f t="shared" si="260"/>
        <v>34641.845566037729</v>
      </c>
    </row>
    <row r="1832" spans="1:8" x14ac:dyDescent="0.3">
      <c r="A1832" s="3" t="s">
        <v>5002</v>
      </c>
      <c r="C1832" s="3" t="s">
        <v>5008</v>
      </c>
      <c r="D1832" s="3" t="s">
        <v>5007</v>
      </c>
      <c r="E1832" s="4">
        <v>18281.990000000002</v>
      </c>
      <c r="F1832" s="4">
        <f>(E1832+9)/1.06</f>
        <v>17255.650943396227</v>
      </c>
      <c r="G1832" s="4">
        <f t="shared" si="259"/>
        <v>1207.895566037736</v>
      </c>
      <c r="H1832" s="46">
        <f t="shared" si="260"/>
        <v>18463.546509433963</v>
      </c>
    </row>
    <row r="1833" spans="1:8" x14ac:dyDescent="0.3">
      <c r="A1833" s="3" t="s">
        <v>5017</v>
      </c>
      <c r="D1833" s="3" t="s">
        <v>2440</v>
      </c>
      <c r="E1833" s="4">
        <v>97</v>
      </c>
    </row>
    <row r="1834" spans="1:8" x14ac:dyDescent="0.3">
      <c r="A1834" s="3" t="s">
        <v>5017</v>
      </c>
      <c r="C1834" s="3" t="s">
        <v>5019</v>
      </c>
      <c r="D1834" s="3" t="s">
        <v>3832</v>
      </c>
      <c r="E1834" s="4">
        <v>5033.6000000000004</v>
      </c>
      <c r="F1834" s="4">
        <f>(E1834+12)/1.06</f>
        <v>4760</v>
      </c>
      <c r="G1834" s="4">
        <f t="shared" ref="G1834:G1848" si="261">F1834*7%</f>
        <v>333.20000000000005</v>
      </c>
      <c r="H1834" s="46">
        <f t="shared" ref="H1834:H1848" si="262">F1834+G1834</f>
        <v>5093.2</v>
      </c>
    </row>
    <row r="1835" spans="1:8" x14ac:dyDescent="0.3">
      <c r="A1835" s="3" t="s">
        <v>5017</v>
      </c>
      <c r="C1835" s="3" t="s">
        <v>5020</v>
      </c>
      <c r="D1835" s="3" t="s">
        <v>5021</v>
      </c>
      <c r="E1835" s="4">
        <v>27138.02</v>
      </c>
      <c r="F1835" s="4">
        <f>(E1835+12)/1.06</f>
        <v>25613.226415094337</v>
      </c>
      <c r="G1835" s="4">
        <f t="shared" si="261"/>
        <v>1792.9258490566037</v>
      </c>
      <c r="H1835" s="46">
        <f t="shared" si="262"/>
        <v>27406.15226415094</v>
      </c>
    </row>
    <row r="1836" spans="1:8" x14ac:dyDescent="0.3">
      <c r="A1836" s="3" t="s">
        <v>5017</v>
      </c>
      <c r="D1836" s="3" t="s">
        <v>4970</v>
      </c>
      <c r="E1836" s="4">
        <v>23940.400000000001</v>
      </c>
      <c r="F1836" s="4">
        <f>(E1836+12)/1.06</f>
        <v>22596.603773584906</v>
      </c>
      <c r="G1836" s="4">
        <f t="shared" si="261"/>
        <v>1581.7622641509436</v>
      </c>
      <c r="H1836" s="46">
        <f t="shared" si="262"/>
        <v>24178.36603773585</v>
      </c>
    </row>
    <row r="1837" spans="1:8" x14ac:dyDescent="0.3">
      <c r="A1837" s="3" t="s">
        <v>5016</v>
      </c>
      <c r="C1837" s="3" t="s">
        <v>5024</v>
      </c>
      <c r="D1837" s="3" t="s">
        <v>4185</v>
      </c>
      <c r="E1837" s="4">
        <v>35047.5</v>
      </c>
      <c r="F1837" s="4">
        <f>(E1837+12)/1.06</f>
        <v>33075</v>
      </c>
      <c r="G1837" s="4">
        <f t="shared" si="261"/>
        <v>2315.25</v>
      </c>
      <c r="H1837" s="46">
        <f t="shared" si="262"/>
        <v>35390.25</v>
      </c>
    </row>
    <row r="1838" spans="1:8" x14ac:dyDescent="0.3">
      <c r="A1838" s="3" t="s">
        <v>5016</v>
      </c>
      <c r="C1838" s="3" t="s">
        <v>5022</v>
      </c>
      <c r="D1838" s="3" t="s">
        <v>5023</v>
      </c>
      <c r="E1838" s="4">
        <v>20910.79</v>
      </c>
      <c r="F1838" s="4">
        <f>(E1838+9)/1.06</f>
        <v>19735.650943396227</v>
      </c>
      <c r="G1838" s="4">
        <f t="shared" si="261"/>
        <v>1381.4955660377361</v>
      </c>
      <c r="H1838" s="46">
        <f t="shared" si="262"/>
        <v>21117.146509433962</v>
      </c>
    </row>
    <row r="1839" spans="1:8" x14ac:dyDescent="0.3">
      <c r="A1839" s="3" t="s">
        <v>5025</v>
      </c>
      <c r="C1839" s="3" t="s">
        <v>5026</v>
      </c>
      <c r="D1839" s="3" t="s">
        <v>5027</v>
      </c>
      <c r="E1839" s="4">
        <v>46969.81</v>
      </c>
      <c r="F1839" s="4">
        <f>(E1839+9)/1.06</f>
        <v>44319.632075471694</v>
      </c>
      <c r="G1839" s="4">
        <f t="shared" si="261"/>
        <v>3102.3742452830188</v>
      </c>
      <c r="H1839" s="46">
        <f t="shared" si="262"/>
        <v>47422.006320754714</v>
      </c>
    </row>
    <row r="1840" spans="1:8" x14ac:dyDescent="0.3">
      <c r="A1840" s="3" t="s">
        <v>5030</v>
      </c>
      <c r="D1840" s="3" t="s">
        <v>305</v>
      </c>
      <c r="E1840" s="4">
        <v>17231.2</v>
      </c>
      <c r="F1840" s="4">
        <f>(E1840+12)/1.06</f>
        <v>16267.169811320755</v>
      </c>
      <c r="G1840" s="4">
        <f t="shared" si="261"/>
        <v>1138.701886792453</v>
      </c>
      <c r="H1840" s="46">
        <f t="shared" si="262"/>
        <v>17405.871698113209</v>
      </c>
    </row>
    <row r="1841" spans="1:8" x14ac:dyDescent="0.3">
      <c r="A1841" s="3" t="s">
        <v>5031</v>
      </c>
      <c r="C1841" s="3" t="s">
        <v>5035</v>
      </c>
      <c r="D1841" s="3" t="s">
        <v>2675</v>
      </c>
      <c r="E1841" s="4">
        <v>7620</v>
      </c>
      <c r="F1841" s="4">
        <f>(E1841+12)/1.06</f>
        <v>7200</v>
      </c>
      <c r="G1841" s="4">
        <f t="shared" si="261"/>
        <v>504.00000000000006</v>
      </c>
      <c r="H1841" s="46">
        <f t="shared" si="262"/>
        <v>7704</v>
      </c>
    </row>
    <row r="1842" spans="1:8" x14ac:dyDescent="0.3">
      <c r="A1842" s="3" t="s">
        <v>5033</v>
      </c>
      <c r="C1842" s="3" t="s">
        <v>5034</v>
      </c>
      <c r="D1842" s="3" t="s">
        <v>5013</v>
      </c>
      <c r="E1842" s="4">
        <v>32858.6</v>
      </c>
      <c r="F1842" s="4">
        <f>(E1842+12)/1.06</f>
        <v>31009.999999999996</v>
      </c>
      <c r="G1842" s="4">
        <f t="shared" si="261"/>
        <v>2170.6999999999998</v>
      </c>
      <c r="H1842" s="46">
        <f t="shared" si="262"/>
        <v>33180.699999999997</v>
      </c>
    </row>
    <row r="1843" spans="1:8" x14ac:dyDescent="0.3">
      <c r="A1843" s="3" t="s">
        <v>5036</v>
      </c>
      <c r="C1843" s="3" t="s">
        <v>5037</v>
      </c>
      <c r="D1843" s="3" t="s">
        <v>5038</v>
      </c>
      <c r="E1843" s="4">
        <v>3370.8</v>
      </c>
      <c r="F1843" s="4">
        <f>(E1843)/1.06</f>
        <v>3180</v>
      </c>
      <c r="G1843" s="4">
        <f t="shared" si="261"/>
        <v>222.60000000000002</v>
      </c>
      <c r="H1843" s="46">
        <f t="shared" si="262"/>
        <v>3402.6</v>
      </c>
    </row>
    <row r="1844" spans="1:8" x14ac:dyDescent="0.3">
      <c r="A1844" s="3" t="s">
        <v>5036</v>
      </c>
      <c r="C1844" s="3" t="s">
        <v>5039</v>
      </c>
      <c r="D1844" s="3" t="s">
        <v>1189</v>
      </c>
      <c r="E1844" s="4">
        <v>13262.77</v>
      </c>
      <c r="F1844" s="4">
        <f>(E1844+12)/1.06</f>
        <v>12523.367924528302</v>
      </c>
      <c r="G1844" s="4">
        <f t="shared" si="261"/>
        <v>876.63575471698118</v>
      </c>
      <c r="H1844" s="46">
        <f t="shared" si="262"/>
        <v>13400.003679245283</v>
      </c>
    </row>
    <row r="1845" spans="1:8" x14ac:dyDescent="0.3">
      <c r="A1845" s="3" t="s">
        <v>5036</v>
      </c>
      <c r="C1845" s="3" t="s">
        <v>5040</v>
      </c>
      <c r="D1845" s="3" t="s">
        <v>1140</v>
      </c>
      <c r="E1845" s="4">
        <v>13262.77</v>
      </c>
      <c r="F1845" s="4">
        <f>(E1845+12)/1.06</f>
        <v>12523.367924528302</v>
      </c>
      <c r="G1845" s="4">
        <f t="shared" si="261"/>
        <v>876.63575471698118</v>
      </c>
      <c r="H1845" s="46">
        <f t="shared" si="262"/>
        <v>13400.003679245283</v>
      </c>
    </row>
    <row r="1846" spans="1:8" x14ac:dyDescent="0.3">
      <c r="A1846" s="3" t="s">
        <v>5036</v>
      </c>
      <c r="C1846" s="3" t="s">
        <v>5041</v>
      </c>
      <c r="D1846" s="3" t="s">
        <v>5042</v>
      </c>
      <c r="E1846" s="4">
        <v>16047</v>
      </c>
      <c r="F1846" s="4">
        <f>(E1846+12)/1.06</f>
        <v>15150</v>
      </c>
      <c r="G1846" s="4">
        <f t="shared" si="261"/>
        <v>1060.5</v>
      </c>
      <c r="H1846" s="46">
        <f t="shared" si="262"/>
        <v>16210.5</v>
      </c>
    </row>
    <row r="1847" spans="1:8" x14ac:dyDescent="0.3">
      <c r="A1847" s="3" t="s">
        <v>5036</v>
      </c>
      <c r="C1847" s="3" t="s">
        <v>5043</v>
      </c>
      <c r="D1847" s="3" t="s">
        <v>950</v>
      </c>
      <c r="E1847" s="4">
        <v>8521</v>
      </c>
      <c r="F1847" s="4">
        <f>(E1847+12)/1.06</f>
        <v>8050</v>
      </c>
      <c r="G1847" s="4">
        <f t="shared" si="261"/>
        <v>563.5</v>
      </c>
      <c r="H1847" s="46">
        <f t="shared" si="262"/>
        <v>8613.5</v>
      </c>
    </row>
    <row r="1848" spans="1:8" x14ac:dyDescent="0.3">
      <c r="A1848" s="3" t="s">
        <v>5249</v>
      </c>
      <c r="C1848" s="3" t="s">
        <v>5250</v>
      </c>
      <c r="D1848" s="3" t="s">
        <v>642</v>
      </c>
      <c r="E1848" s="4">
        <v>6088.3</v>
      </c>
      <c r="F1848" s="4">
        <f>(E1848+12)/1.06</f>
        <v>5755</v>
      </c>
      <c r="G1848" s="4">
        <f t="shared" si="261"/>
        <v>402.85</v>
      </c>
      <c r="H1848" s="46">
        <f t="shared" si="262"/>
        <v>6157.85</v>
      </c>
    </row>
    <row r="1849" spans="1:8" x14ac:dyDescent="0.3">
      <c r="A1849" s="3" t="s">
        <v>5046</v>
      </c>
      <c r="C1849" s="3" t="s">
        <v>5047</v>
      </c>
      <c r="D1849" s="3" t="s">
        <v>305</v>
      </c>
      <c r="E1849" s="4">
        <v>16628</v>
      </c>
    </row>
    <row r="1850" spans="1:8" x14ac:dyDescent="0.3">
      <c r="A1850" s="189" t="s">
        <v>5053</v>
      </c>
      <c r="E1850" s="203">
        <v>5295.23</v>
      </c>
      <c r="F1850" s="4">
        <f>(E1850+12)/1.06</f>
        <v>5006.8207547169804</v>
      </c>
      <c r="G1850" s="4">
        <f t="shared" ref="G1850:G1866" si="263">F1850*7%</f>
        <v>350.47745283018867</v>
      </c>
      <c r="H1850" s="46">
        <f t="shared" ref="H1850:H1866" si="264">F1850+G1850</f>
        <v>5357.2982075471691</v>
      </c>
    </row>
    <row r="1851" spans="1:8" x14ac:dyDescent="0.3">
      <c r="A1851" s="237" t="s">
        <v>5049</v>
      </c>
      <c r="C1851" s="3" t="s">
        <v>5050</v>
      </c>
      <c r="D1851" s="3" t="s">
        <v>248</v>
      </c>
      <c r="E1851" s="235">
        <v>18686.400000000001</v>
      </c>
      <c r="F1851" s="4">
        <v>12620</v>
      </c>
      <c r="G1851" s="4">
        <f t="shared" si="263"/>
        <v>883.40000000000009</v>
      </c>
      <c r="H1851" s="46">
        <f t="shared" si="264"/>
        <v>13503.4</v>
      </c>
    </row>
    <row r="1852" spans="1:8" x14ac:dyDescent="0.3">
      <c r="A1852" s="238"/>
      <c r="C1852" s="3" t="s">
        <v>5051</v>
      </c>
      <c r="D1852" s="3" t="s">
        <v>5052</v>
      </c>
      <c r="E1852" s="236"/>
      <c r="F1852" s="4">
        <v>5020</v>
      </c>
      <c r="G1852" s="4">
        <f t="shared" si="263"/>
        <v>351.40000000000003</v>
      </c>
      <c r="H1852" s="46">
        <f t="shared" si="264"/>
        <v>5371.4</v>
      </c>
    </row>
    <row r="1853" spans="1:8" x14ac:dyDescent="0.3">
      <c r="A1853" s="3" t="s">
        <v>5055</v>
      </c>
      <c r="C1853" s="3" t="s">
        <v>5153</v>
      </c>
      <c r="D1853" s="3" t="s">
        <v>5154</v>
      </c>
      <c r="E1853" s="108">
        <v>2615.31</v>
      </c>
      <c r="F1853" s="4">
        <f t="shared" ref="F1853:F1859" si="265">(E1853+12)/1.06</f>
        <v>2478.5943396226412</v>
      </c>
      <c r="G1853" s="4">
        <f t="shared" si="263"/>
        <v>173.50160377358489</v>
      </c>
      <c r="H1853" s="46">
        <f t="shared" si="264"/>
        <v>2652.0959433962262</v>
      </c>
    </row>
    <row r="1854" spans="1:8" x14ac:dyDescent="0.3">
      <c r="A1854" s="3" t="s">
        <v>5055</v>
      </c>
      <c r="C1854" s="3" t="s">
        <v>5066</v>
      </c>
      <c r="D1854" s="3" t="s">
        <v>5067</v>
      </c>
      <c r="E1854" s="4">
        <v>5466.32</v>
      </c>
      <c r="F1854" s="4">
        <f t="shared" si="265"/>
        <v>5168.2264150943392</v>
      </c>
      <c r="G1854" s="4">
        <f t="shared" si="263"/>
        <v>361.77584905660376</v>
      </c>
      <c r="H1854" s="46">
        <f t="shared" si="264"/>
        <v>5530.0022641509431</v>
      </c>
    </row>
    <row r="1855" spans="1:8" x14ac:dyDescent="0.3">
      <c r="A1855" s="3" t="s">
        <v>5054</v>
      </c>
      <c r="C1855" s="3" t="s">
        <v>5065</v>
      </c>
      <c r="D1855" s="3" t="s">
        <v>3336</v>
      </c>
      <c r="E1855" s="4">
        <v>5346.3</v>
      </c>
      <c r="F1855" s="4">
        <f t="shared" si="265"/>
        <v>5055</v>
      </c>
      <c r="G1855" s="4">
        <f t="shared" si="263"/>
        <v>353.85</v>
      </c>
      <c r="H1855" s="46">
        <f t="shared" si="264"/>
        <v>5408.85</v>
      </c>
    </row>
    <row r="1856" spans="1:8" x14ac:dyDescent="0.3">
      <c r="A1856" s="3" t="s">
        <v>5054</v>
      </c>
      <c r="C1856" s="3" t="s">
        <v>5214</v>
      </c>
      <c r="D1856" s="3" t="s">
        <v>4515</v>
      </c>
      <c r="E1856" s="4">
        <v>13659.03</v>
      </c>
      <c r="F1856" s="4">
        <f t="shared" si="265"/>
        <v>12897.198113207547</v>
      </c>
      <c r="G1856" s="4">
        <f t="shared" si="263"/>
        <v>902.80386792452839</v>
      </c>
      <c r="H1856" s="46">
        <f t="shared" si="264"/>
        <v>13800.001981132076</v>
      </c>
    </row>
    <row r="1857" spans="1:10" x14ac:dyDescent="0.3">
      <c r="A1857" s="3" t="s">
        <v>5056</v>
      </c>
      <c r="C1857" s="3" t="s">
        <v>5058</v>
      </c>
      <c r="D1857" s="3" t="s">
        <v>358</v>
      </c>
      <c r="E1857" s="4">
        <v>17054</v>
      </c>
      <c r="F1857" s="4">
        <f t="shared" si="265"/>
        <v>16100</v>
      </c>
      <c r="G1857" s="4">
        <f t="shared" si="263"/>
        <v>1127</v>
      </c>
      <c r="H1857" s="46">
        <f t="shared" si="264"/>
        <v>17227</v>
      </c>
    </row>
    <row r="1858" spans="1:10" x14ac:dyDescent="0.3">
      <c r="A1858" s="3" t="s">
        <v>5057</v>
      </c>
      <c r="C1858" s="3" t="s">
        <v>5059</v>
      </c>
      <c r="D1858" s="3" t="s">
        <v>4141</v>
      </c>
      <c r="E1858" s="4">
        <v>9745.15</v>
      </c>
      <c r="F1858" s="4">
        <f t="shared" si="265"/>
        <v>9204.8584905660373</v>
      </c>
      <c r="G1858" s="4">
        <f t="shared" si="263"/>
        <v>644.34009433962262</v>
      </c>
      <c r="H1858" s="46">
        <f t="shared" si="264"/>
        <v>9849.19858490566</v>
      </c>
    </row>
    <row r="1859" spans="1:10" x14ac:dyDescent="0.3">
      <c r="A1859" s="3" t="s">
        <v>5069</v>
      </c>
      <c r="D1859" s="3" t="s">
        <v>305</v>
      </c>
      <c r="E1859" s="4">
        <v>17247.8</v>
      </c>
      <c r="F1859" s="4">
        <f t="shared" si="265"/>
        <v>16282.830188679243</v>
      </c>
      <c r="G1859" s="4">
        <f t="shared" si="263"/>
        <v>1139.7981132075472</v>
      </c>
      <c r="H1859" s="46">
        <f t="shared" si="264"/>
        <v>17422.628301886791</v>
      </c>
    </row>
    <row r="1860" spans="1:10" x14ac:dyDescent="0.3">
      <c r="A1860" s="237" t="s">
        <v>5069</v>
      </c>
      <c r="C1860" s="3" t="s">
        <v>5081</v>
      </c>
      <c r="D1860" s="3" t="s">
        <v>5071</v>
      </c>
      <c r="E1860" s="235">
        <v>36008.21</v>
      </c>
      <c r="F1860" s="4">
        <v>3551.4</v>
      </c>
      <c r="G1860" s="4">
        <f t="shared" si="263"/>
        <v>248.59800000000004</v>
      </c>
      <c r="H1860" s="46">
        <f t="shared" si="264"/>
        <v>3799.998</v>
      </c>
    </row>
    <row r="1861" spans="1:10" x14ac:dyDescent="0.3">
      <c r="A1861" s="239"/>
      <c r="C1861" s="3" t="s">
        <v>5082</v>
      </c>
      <c r="D1861" s="3" t="s">
        <v>5072</v>
      </c>
      <c r="E1861" s="240"/>
      <c r="F1861" s="4">
        <v>2336.4499999999998</v>
      </c>
      <c r="G1861" s="4">
        <f t="shared" si="263"/>
        <v>163.5515</v>
      </c>
      <c r="H1861" s="46">
        <f t="shared" si="264"/>
        <v>2500.0014999999999</v>
      </c>
    </row>
    <row r="1862" spans="1:10" x14ac:dyDescent="0.3">
      <c r="A1862" s="239"/>
      <c r="C1862" s="3" t="s">
        <v>5074</v>
      </c>
      <c r="D1862" s="3" t="s">
        <v>5073</v>
      </c>
      <c r="E1862" s="240"/>
      <c r="F1862" s="4">
        <v>7289.72</v>
      </c>
      <c r="G1862" s="4">
        <f t="shared" si="263"/>
        <v>510.28040000000004</v>
      </c>
      <c r="H1862" s="46">
        <f t="shared" si="264"/>
        <v>7800.0003999999999</v>
      </c>
    </row>
    <row r="1863" spans="1:10" x14ac:dyDescent="0.3">
      <c r="A1863" s="239"/>
      <c r="C1863" s="3" t="s">
        <v>5075</v>
      </c>
      <c r="D1863" s="3" t="s">
        <v>5073</v>
      </c>
      <c r="E1863" s="240"/>
      <c r="F1863" s="4">
        <v>2336.4499999999998</v>
      </c>
      <c r="G1863" s="4">
        <f t="shared" si="263"/>
        <v>163.5515</v>
      </c>
      <c r="H1863" s="46">
        <f t="shared" si="264"/>
        <v>2500.0014999999999</v>
      </c>
    </row>
    <row r="1864" spans="1:10" x14ac:dyDescent="0.3">
      <c r="A1864" s="239"/>
      <c r="C1864" s="3" t="s">
        <v>5076</v>
      </c>
      <c r="D1864" s="3" t="s">
        <v>5077</v>
      </c>
      <c r="E1864" s="240"/>
      <c r="F1864" s="4">
        <v>12299.08</v>
      </c>
      <c r="G1864" s="4">
        <f t="shared" si="263"/>
        <v>860.93560000000002</v>
      </c>
      <c r="H1864" s="46">
        <f t="shared" si="264"/>
        <v>13160.015600000001</v>
      </c>
    </row>
    <row r="1865" spans="1:10" x14ac:dyDescent="0.3">
      <c r="A1865" s="239"/>
      <c r="C1865" s="3" t="s">
        <v>5078</v>
      </c>
      <c r="D1865" s="3" t="s">
        <v>5077</v>
      </c>
      <c r="E1865" s="240"/>
      <c r="F1865" s="4">
        <v>3551.4</v>
      </c>
      <c r="G1865" s="4">
        <f t="shared" si="263"/>
        <v>248.59800000000004</v>
      </c>
      <c r="H1865" s="46">
        <f t="shared" si="264"/>
        <v>3799.998</v>
      </c>
    </row>
    <row r="1866" spans="1:10" x14ac:dyDescent="0.3">
      <c r="A1866" s="238"/>
      <c r="C1866" s="3" t="s">
        <v>5079</v>
      </c>
      <c r="D1866" s="3" t="s">
        <v>5080</v>
      </c>
      <c r="E1866" s="236"/>
      <c r="F1866" s="4">
        <v>2616.8200000000002</v>
      </c>
      <c r="G1866" s="4">
        <f t="shared" si="263"/>
        <v>183.17740000000003</v>
      </c>
      <c r="H1866" s="46">
        <f t="shared" si="264"/>
        <v>2799.9974000000002</v>
      </c>
    </row>
    <row r="1867" spans="1:10" x14ac:dyDescent="0.3">
      <c r="A1867" s="3" t="s">
        <v>5068</v>
      </c>
      <c r="D1867" s="3" t="s">
        <v>5070</v>
      </c>
      <c r="E1867" s="4">
        <v>25957.78</v>
      </c>
    </row>
    <row r="1868" spans="1:10" x14ac:dyDescent="0.3">
      <c r="A1868" s="3" t="s">
        <v>5093</v>
      </c>
      <c r="C1868" s="3" t="s">
        <v>5094</v>
      </c>
      <c r="D1868" s="3" t="s">
        <v>5095</v>
      </c>
      <c r="E1868" s="4">
        <v>25311.15</v>
      </c>
      <c r="F1868" s="4">
        <f>(E1868+10)/1.06</f>
        <v>23887.877358490565</v>
      </c>
      <c r="G1868" s="4">
        <f t="shared" ref="G1868:G1876" si="266">F1868*7%</f>
        <v>1672.1514150943397</v>
      </c>
      <c r="H1868" s="46">
        <f t="shared" ref="H1868:H1876" si="267">F1868+G1868</f>
        <v>25560.028773584905</v>
      </c>
      <c r="J1868" s="9" t="s">
        <v>5098</v>
      </c>
    </row>
    <row r="1869" spans="1:10" x14ac:dyDescent="0.3">
      <c r="A1869" s="3" t="s">
        <v>5093</v>
      </c>
      <c r="C1869" s="3" t="s">
        <v>5096</v>
      </c>
      <c r="D1869" s="3" t="s">
        <v>1354</v>
      </c>
      <c r="E1869" s="4">
        <v>2811.36</v>
      </c>
      <c r="F1869" s="4">
        <f>(E1869+12)/1.06</f>
        <v>2663.5471698113206</v>
      </c>
      <c r="G1869" s="4">
        <f t="shared" si="266"/>
        <v>186.44830188679245</v>
      </c>
      <c r="H1869" s="46">
        <f t="shared" si="267"/>
        <v>2849.9954716981129</v>
      </c>
    </row>
    <row r="1870" spans="1:10" x14ac:dyDescent="0.3">
      <c r="A1870" s="3" t="s">
        <v>5101</v>
      </c>
      <c r="C1870" s="3" t="s">
        <v>5104</v>
      </c>
      <c r="D1870" s="3" t="s">
        <v>4826</v>
      </c>
      <c r="E1870" s="4">
        <v>3962.62</v>
      </c>
      <c r="F1870" s="4">
        <f>(E1870)/1.06</f>
        <v>3738.3207547169809</v>
      </c>
      <c r="G1870" s="4">
        <f t="shared" si="266"/>
        <v>261.68245283018871</v>
      </c>
      <c r="H1870" s="46">
        <f t="shared" si="267"/>
        <v>4000.0032075471695</v>
      </c>
    </row>
    <row r="1871" spans="1:10" x14ac:dyDescent="0.3">
      <c r="A1871" s="3" t="s">
        <v>5101</v>
      </c>
      <c r="C1871" s="3" t="s">
        <v>5111</v>
      </c>
      <c r="D1871" s="3" t="s">
        <v>1140</v>
      </c>
      <c r="E1871" s="4">
        <v>7100.6</v>
      </c>
      <c r="F1871" s="4">
        <f>(E1871+12)/1.06</f>
        <v>6710</v>
      </c>
      <c r="G1871" s="4">
        <f t="shared" si="266"/>
        <v>469.70000000000005</v>
      </c>
      <c r="H1871" s="46">
        <f t="shared" si="267"/>
        <v>7179.7</v>
      </c>
    </row>
    <row r="1872" spans="1:10" x14ac:dyDescent="0.3">
      <c r="A1872" s="3" t="s">
        <v>5101</v>
      </c>
      <c r="C1872" s="3" t="s">
        <v>5109</v>
      </c>
      <c r="D1872" s="3" t="s">
        <v>5110</v>
      </c>
      <c r="E1872" s="4">
        <v>51466.75</v>
      </c>
      <c r="F1872" s="4">
        <f>(E1872+12)/1.06</f>
        <v>48564.858490566032</v>
      </c>
      <c r="G1872" s="4">
        <f t="shared" si="266"/>
        <v>3399.5400943396226</v>
      </c>
      <c r="H1872" s="46">
        <f t="shared" si="267"/>
        <v>51964.398584905655</v>
      </c>
    </row>
    <row r="1873" spans="1:8" x14ac:dyDescent="0.3">
      <c r="A1873" s="3" t="s">
        <v>5102</v>
      </c>
      <c r="C1873" s="3" t="s">
        <v>5103</v>
      </c>
      <c r="D1873" s="3" t="s">
        <v>4826</v>
      </c>
      <c r="E1873" s="4">
        <v>65909.740000000005</v>
      </c>
      <c r="F1873" s="4">
        <f>(E1873)/1.06</f>
        <v>62179</v>
      </c>
      <c r="G1873" s="4">
        <f t="shared" si="266"/>
        <v>4352.5300000000007</v>
      </c>
      <c r="H1873" s="46">
        <f t="shared" si="267"/>
        <v>66531.53</v>
      </c>
    </row>
    <row r="1874" spans="1:8" x14ac:dyDescent="0.3">
      <c r="A1874" s="3" t="s">
        <v>5100</v>
      </c>
      <c r="C1874" s="3" t="s">
        <v>5112</v>
      </c>
      <c r="D1874" s="3" t="s">
        <v>1189</v>
      </c>
      <c r="E1874" s="4">
        <v>33409.800000000003</v>
      </c>
      <c r="F1874" s="4">
        <f>(E1874+12)/1.06</f>
        <v>31530</v>
      </c>
      <c r="G1874" s="4">
        <f t="shared" si="266"/>
        <v>2207.1000000000004</v>
      </c>
      <c r="H1874" s="46">
        <f t="shared" si="267"/>
        <v>33737.1</v>
      </c>
    </row>
    <row r="1875" spans="1:8" x14ac:dyDescent="0.3">
      <c r="A1875" s="3" t="s">
        <v>5114</v>
      </c>
      <c r="C1875" s="3" t="s">
        <v>5122</v>
      </c>
      <c r="D1875" s="3" t="s">
        <v>4256</v>
      </c>
      <c r="E1875" s="4">
        <v>7270.2</v>
      </c>
      <c r="F1875" s="4">
        <f>(E1875+12)/1.06</f>
        <v>6869.9999999999991</v>
      </c>
      <c r="G1875" s="4">
        <f t="shared" si="266"/>
        <v>480.9</v>
      </c>
      <c r="H1875" s="46">
        <f t="shared" si="267"/>
        <v>7350.8999999999987</v>
      </c>
    </row>
    <row r="1876" spans="1:8" x14ac:dyDescent="0.3">
      <c r="A1876" s="3" t="s">
        <v>5115</v>
      </c>
      <c r="C1876" s="3" t="s">
        <v>5123</v>
      </c>
      <c r="D1876" s="3" t="s">
        <v>1489</v>
      </c>
      <c r="E1876" s="4">
        <v>60600.47</v>
      </c>
      <c r="F1876" s="4">
        <f>(E1876+12)/1.06</f>
        <v>57181.57547169811</v>
      </c>
      <c r="G1876" s="4">
        <f t="shared" si="266"/>
        <v>4002.7102830188683</v>
      </c>
      <c r="H1876" s="46">
        <f t="shared" si="267"/>
        <v>61184.285754716977</v>
      </c>
    </row>
    <row r="1877" spans="1:8" x14ac:dyDescent="0.3">
      <c r="A1877" s="3" t="s">
        <v>5115</v>
      </c>
      <c r="D1877" s="3" t="s">
        <v>2440</v>
      </c>
      <c r="E1877" s="4">
        <v>3369.68</v>
      </c>
    </row>
    <row r="1878" spans="1:8" x14ac:dyDescent="0.3">
      <c r="A1878" s="3" t="s">
        <v>5124</v>
      </c>
      <c r="D1878" s="3" t="s">
        <v>3013</v>
      </c>
      <c r="E1878" s="4">
        <v>26091.7</v>
      </c>
      <c r="F1878" s="4">
        <f>(E1878+12)/1.06</f>
        <v>24626.132075471698</v>
      </c>
      <c r="G1878" s="4">
        <f t="shared" ref="G1878:G1914" si="268">F1878*7%</f>
        <v>1723.829245283019</v>
      </c>
      <c r="H1878" s="46">
        <f t="shared" ref="H1878:H1914" si="269">F1878+G1878</f>
        <v>26349.961320754715</v>
      </c>
    </row>
    <row r="1879" spans="1:8" x14ac:dyDescent="0.3">
      <c r="A1879" s="3" t="s">
        <v>5124</v>
      </c>
      <c r="C1879" s="3" t="s">
        <v>5128</v>
      </c>
      <c r="D1879" s="3" t="s">
        <v>5127</v>
      </c>
      <c r="E1879" s="4">
        <v>2922.43</v>
      </c>
      <c r="F1879" s="4">
        <f>(E1879)/1.06</f>
        <v>2757.0094339622638</v>
      </c>
      <c r="G1879" s="4">
        <f t="shared" si="268"/>
        <v>192.99066037735849</v>
      </c>
      <c r="H1879" s="46">
        <f t="shared" si="269"/>
        <v>2950.0000943396221</v>
      </c>
    </row>
    <row r="1880" spans="1:8" x14ac:dyDescent="0.3">
      <c r="A1880" s="3" t="s">
        <v>5124</v>
      </c>
      <c r="C1880" s="3" t="s">
        <v>5126</v>
      </c>
      <c r="D1880" s="3" t="s">
        <v>5129</v>
      </c>
      <c r="E1880" s="4">
        <v>2922.43</v>
      </c>
      <c r="F1880" s="4">
        <f>(E1880)/1.06</f>
        <v>2757.0094339622638</v>
      </c>
      <c r="G1880" s="4">
        <f t="shared" si="268"/>
        <v>192.99066037735849</v>
      </c>
      <c r="H1880" s="46">
        <f t="shared" si="269"/>
        <v>2950.0000943396221</v>
      </c>
    </row>
    <row r="1881" spans="1:8" x14ac:dyDescent="0.3">
      <c r="A1881" s="3" t="s">
        <v>5124</v>
      </c>
      <c r="C1881" s="3" t="s">
        <v>5125</v>
      </c>
      <c r="D1881" s="3" t="s">
        <v>4051</v>
      </c>
      <c r="E1881" s="4">
        <v>12878.49</v>
      </c>
      <c r="F1881" s="4">
        <f>(E1881)/1.06</f>
        <v>12149.518867924528</v>
      </c>
      <c r="G1881" s="4">
        <f t="shared" si="268"/>
        <v>850.466320754717</v>
      </c>
      <c r="H1881" s="46">
        <f t="shared" si="269"/>
        <v>12999.985188679244</v>
      </c>
    </row>
    <row r="1882" spans="1:8" x14ac:dyDescent="0.3">
      <c r="A1882" s="3" t="s">
        <v>5130</v>
      </c>
      <c r="C1882" s="3" t="s">
        <v>5131</v>
      </c>
      <c r="D1882" s="3" t="s">
        <v>1465</v>
      </c>
      <c r="E1882" s="4">
        <v>20940.349999999999</v>
      </c>
      <c r="F1882" s="4">
        <f>(E1882+12)/1.06</f>
        <v>19766.367924528298</v>
      </c>
      <c r="G1882" s="4">
        <f t="shared" si="268"/>
        <v>1383.6457547169809</v>
      </c>
      <c r="H1882" s="46">
        <f t="shared" si="269"/>
        <v>21150.013679245279</v>
      </c>
    </row>
    <row r="1883" spans="1:8" x14ac:dyDescent="0.3">
      <c r="A1883" s="3" t="s">
        <v>5130</v>
      </c>
      <c r="C1883" s="3" t="s">
        <v>5132</v>
      </c>
      <c r="D1883" s="3" t="s">
        <v>1005</v>
      </c>
      <c r="E1883" s="4">
        <v>2892.4</v>
      </c>
      <c r="F1883" s="4">
        <f>(E1883+12)/1.06</f>
        <v>2740</v>
      </c>
      <c r="G1883" s="4">
        <f t="shared" si="268"/>
        <v>191.8</v>
      </c>
      <c r="H1883" s="46">
        <f t="shared" si="269"/>
        <v>2931.8</v>
      </c>
    </row>
    <row r="1884" spans="1:8" x14ac:dyDescent="0.3">
      <c r="A1884" s="3" t="s">
        <v>5135</v>
      </c>
      <c r="C1884" s="3" t="s">
        <v>5137</v>
      </c>
      <c r="D1884" s="3" t="s">
        <v>2396</v>
      </c>
      <c r="E1884" s="4">
        <v>5466.32</v>
      </c>
      <c r="F1884" s="4">
        <f>(E1884+12)/1.06</f>
        <v>5168.2264150943392</v>
      </c>
      <c r="G1884" s="4">
        <f t="shared" si="268"/>
        <v>361.77584905660376</v>
      </c>
      <c r="H1884" s="46">
        <f t="shared" si="269"/>
        <v>5530.0022641509431</v>
      </c>
    </row>
    <row r="1885" spans="1:8" x14ac:dyDescent="0.3">
      <c r="A1885" s="3" t="s">
        <v>5135</v>
      </c>
      <c r="C1885" s="3" t="s">
        <v>5145</v>
      </c>
      <c r="D1885" s="3" t="s">
        <v>744</v>
      </c>
      <c r="E1885" s="4">
        <v>5659</v>
      </c>
      <c r="F1885" s="4">
        <f>(E1885+12)/1.06</f>
        <v>5350</v>
      </c>
      <c r="G1885" s="4">
        <f t="shared" si="268"/>
        <v>374.50000000000006</v>
      </c>
      <c r="H1885" s="46">
        <f t="shared" si="269"/>
        <v>5724.5</v>
      </c>
    </row>
    <row r="1886" spans="1:8" x14ac:dyDescent="0.3">
      <c r="A1886" s="3" t="s">
        <v>5135</v>
      </c>
      <c r="C1886" s="3" t="s">
        <v>5150</v>
      </c>
      <c r="D1886" s="3" t="s">
        <v>1197</v>
      </c>
      <c r="E1886" s="4">
        <v>58256.87</v>
      </c>
      <c r="F1886" s="4">
        <f>(E1886+12)/1.06</f>
        <v>54970.632075471694</v>
      </c>
      <c r="G1886" s="4">
        <f t="shared" si="268"/>
        <v>3847.944245283019</v>
      </c>
      <c r="H1886" s="46">
        <f t="shared" si="269"/>
        <v>58818.576320754713</v>
      </c>
    </row>
    <row r="1887" spans="1:8" x14ac:dyDescent="0.3">
      <c r="A1887" s="237" t="s">
        <v>5135</v>
      </c>
      <c r="C1887" s="3" t="s">
        <v>5251</v>
      </c>
      <c r="D1887" s="3" t="s">
        <v>474</v>
      </c>
      <c r="E1887" s="235">
        <v>59335.88</v>
      </c>
      <c r="F1887" s="4">
        <v>37834.080000000002</v>
      </c>
      <c r="G1887" s="4">
        <f t="shared" si="268"/>
        <v>2648.3856000000005</v>
      </c>
      <c r="H1887" s="46">
        <f t="shared" si="269"/>
        <v>40482.465600000003</v>
      </c>
    </row>
    <row r="1888" spans="1:8" x14ac:dyDescent="0.3">
      <c r="A1888" s="238"/>
      <c r="C1888" s="3" t="s">
        <v>5252</v>
      </c>
      <c r="D1888" s="3" t="s">
        <v>541</v>
      </c>
      <c r="E1888" s="236"/>
      <c r="F1888" s="4">
        <v>18154.490000000002</v>
      </c>
      <c r="G1888" s="4">
        <f t="shared" si="268"/>
        <v>1270.8143000000002</v>
      </c>
      <c r="H1888" s="46">
        <f t="shared" si="269"/>
        <v>19425.304300000003</v>
      </c>
    </row>
    <row r="1889" spans="1:8" x14ac:dyDescent="0.3">
      <c r="A1889" s="3" t="s">
        <v>5136</v>
      </c>
      <c r="C1889" s="3" t="s">
        <v>5176</v>
      </c>
      <c r="D1889" s="3" t="s">
        <v>4092</v>
      </c>
      <c r="E1889" s="4">
        <v>5563.6</v>
      </c>
      <c r="F1889" s="4">
        <f>(E1889+12)/1.06</f>
        <v>5260</v>
      </c>
      <c r="G1889" s="4">
        <f t="shared" si="268"/>
        <v>368.20000000000005</v>
      </c>
      <c r="H1889" s="46">
        <f t="shared" si="269"/>
        <v>5628.2</v>
      </c>
    </row>
    <row r="1890" spans="1:8" x14ac:dyDescent="0.3">
      <c r="A1890" s="3" t="s">
        <v>5133</v>
      </c>
      <c r="C1890" s="3" t="s">
        <v>5146</v>
      </c>
      <c r="D1890" s="3" t="s">
        <v>4256</v>
      </c>
      <c r="E1890" s="4">
        <v>4970</v>
      </c>
      <c r="F1890" s="4">
        <f>(E1890+12)/1.06</f>
        <v>4700</v>
      </c>
      <c r="G1890" s="4">
        <f t="shared" si="268"/>
        <v>329.00000000000006</v>
      </c>
      <c r="H1890" s="46">
        <f t="shared" si="269"/>
        <v>5029</v>
      </c>
    </row>
    <row r="1891" spans="1:8" x14ac:dyDescent="0.3">
      <c r="A1891" s="3" t="s">
        <v>5133</v>
      </c>
      <c r="E1891" s="108">
        <v>5076.66</v>
      </c>
      <c r="F1891" s="4">
        <f>(E1891+12)/1.06</f>
        <v>4800.6226415094334</v>
      </c>
      <c r="G1891" s="4">
        <f t="shared" si="268"/>
        <v>336.0435849056604</v>
      </c>
      <c r="H1891" s="46">
        <f t="shared" si="269"/>
        <v>5136.6662264150937</v>
      </c>
    </row>
    <row r="1892" spans="1:8" x14ac:dyDescent="0.3">
      <c r="A1892" s="3" t="s">
        <v>5133</v>
      </c>
      <c r="C1892" s="3" t="s">
        <v>5138</v>
      </c>
      <c r="D1892" s="3" t="s">
        <v>2396</v>
      </c>
      <c r="E1892" s="4">
        <v>12708</v>
      </c>
      <c r="F1892" s="4">
        <f>(E1892+12)/1.06</f>
        <v>12000</v>
      </c>
      <c r="G1892" s="4">
        <f t="shared" si="268"/>
        <v>840.00000000000011</v>
      </c>
      <c r="H1892" s="46">
        <f t="shared" si="269"/>
        <v>12840</v>
      </c>
    </row>
    <row r="1893" spans="1:8" x14ac:dyDescent="0.3">
      <c r="A1893" s="3" t="s">
        <v>5134</v>
      </c>
      <c r="C1893" s="3" t="s">
        <v>5141</v>
      </c>
      <c r="D1893" s="3" t="s">
        <v>5142</v>
      </c>
      <c r="E1893" s="4">
        <v>2922.43</v>
      </c>
      <c r="F1893" s="4">
        <f>(E1893)/1.06</f>
        <v>2757.0094339622638</v>
      </c>
      <c r="G1893" s="4">
        <f t="shared" si="268"/>
        <v>192.99066037735849</v>
      </c>
      <c r="H1893" s="46">
        <f t="shared" si="269"/>
        <v>2950.0000943396221</v>
      </c>
    </row>
    <row r="1894" spans="1:8" x14ac:dyDescent="0.3">
      <c r="A1894" s="237" t="s">
        <v>5134</v>
      </c>
      <c r="C1894" s="3" t="s">
        <v>5147</v>
      </c>
      <c r="D1894" s="3" t="s">
        <v>4852</v>
      </c>
      <c r="E1894" s="235">
        <v>6464.12</v>
      </c>
      <c r="F1894" s="4">
        <v>1796</v>
      </c>
      <c r="G1894" s="4">
        <f t="shared" si="268"/>
        <v>125.72000000000001</v>
      </c>
      <c r="H1894" s="46">
        <f t="shared" si="269"/>
        <v>1921.72</v>
      </c>
    </row>
    <row r="1895" spans="1:8" x14ac:dyDescent="0.3">
      <c r="A1895" s="238"/>
      <c r="C1895" s="3" t="s">
        <v>5148</v>
      </c>
      <c r="D1895" s="3" t="s">
        <v>5149</v>
      </c>
      <c r="E1895" s="236"/>
      <c r="F1895" s="4">
        <v>4313.55</v>
      </c>
      <c r="G1895" s="4">
        <f t="shared" si="268"/>
        <v>301.94850000000002</v>
      </c>
      <c r="H1895" s="46">
        <f t="shared" si="269"/>
        <v>4615.4985000000006</v>
      </c>
    </row>
    <row r="1896" spans="1:8" x14ac:dyDescent="0.3">
      <c r="A1896" s="3" t="s">
        <v>5134</v>
      </c>
      <c r="C1896" s="3" t="s">
        <v>5139</v>
      </c>
      <c r="D1896" s="3" t="s">
        <v>4053</v>
      </c>
      <c r="E1896" s="4">
        <v>14265.44</v>
      </c>
      <c r="F1896" s="4">
        <f>(E1896)/1.06</f>
        <v>13457.962264150943</v>
      </c>
      <c r="G1896" s="4">
        <f t="shared" si="268"/>
        <v>942.05735849056612</v>
      </c>
      <c r="H1896" s="46">
        <f t="shared" si="269"/>
        <v>14400.01962264151</v>
      </c>
    </row>
    <row r="1897" spans="1:8" x14ac:dyDescent="0.3">
      <c r="A1897" s="3" t="s">
        <v>5134</v>
      </c>
      <c r="C1897" s="3" t="s">
        <v>5140</v>
      </c>
      <c r="D1897" s="3" t="s">
        <v>4656</v>
      </c>
      <c r="E1897" s="4">
        <v>14265.44</v>
      </c>
      <c r="F1897" s="4">
        <f>(E1897)/1.06</f>
        <v>13457.962264150943</v>
      </c>
      <c r="G1897" s="4">
        <f t="shared" si="268"/>
        <v>942.05735849056612</v>
      </c>
      <c r="H1897" s="46">
        <f t="shared" si="269"/>
        <v>14400.01962264151</v>
      </c>
    </row>
    <row r="1898" spans="1:8" x14ac:dyDescent="0.3">
      <c r="A1898" s="3" t="s">
        <v>5134</v>
      </c>
      <c r="C1898" s="3" t="s">
        <v>5143</v>
      </c>
      <c r="D1898" s="3" t="s">
        <v>5127</v>
      </c>
      <c r="E1898" s="4">
        <v>23181.31</v>
      </c>
      <c r="F1898" s="4">
        <f>(E1898)/1.06</f>
        <v>21869.16037735849</v>
      </c>
      <c r="G1898" s="4">
        <f t="shared" si="268"/>
        <v>1530.8412264150945</v>
      </c>
      <c r="H1898" s="46">
        <f t="shared" si="269"/>
        <v>23400.001603773584</v>
      </c>
    </row>
    <row r="1899" spans="1:8" x14ac:dyDescent="0.3">
      <c r="A1899" s="3" t="s">
        <v>5134</v>
      </c>
      <c r="C1899" s="3" t="s">
        <v>5144</v>
      </c>
      <c r="D1899" s="3" t="s">
        <v>4809</v>
      </c>
      <c r="E1899" s="4">
        <v>23181.31</v>
      </c>
      <c r="F1899" s="4">
        <f>(E1899)/1.06</f>
        <v>21869.16037735849</v>
      </c>
      <c r="G1899" s="4">
        <f t="shared" si="268"/>
        <v>1530.8412264150945</v>
      </c>
      <c r="H1899" s="46">
        <f t="shared" si="269"/>
        <v>23400.001603773584</v>
      </c>
    </row>
    <row r="1900" spans="1:8" x14ac:dyDescent="0.3">
      <c r="A1900" s="3" t="s">
        <v>5151</v>
      </c>
      <c r="C1900" s="3" t="s">
        <v>5152</v>
      </c>
      <c r="D1900" s="3" t="s">
        <v>4145</v>
      </c>
      <c r="E1900" s="4">
        <v>5466.32</v>
      </c>
      <c r="F1900" s="4">
        <f>(E1900+12)/1.06</f>
        <v>5168.2264150943392</v>
      </c>
      <c r="G1900" s="4">
        <f t="shared" si="268"/>
        <v>361.77584905660376</v>
      </c>
      <c r="H1900" s="46">
        <f t="shared" si="269"/>
        <v>5530.0022641509431</v>
      </c>
    </row>
    <row r="1901" spans="1:8" x14ac:dyDescent="0.3">
      <c r="A1901" s="3" t="s">
        <v>5157</v>
      </c>
      <c r="C1901" s="3" t="s">
        <v>5159</v>
      </c>
      <c r="D1901" s="3" t="s">
        <v>1423</v>
      </c>
      <c r="E1901" s="4">
        <v>46542.95</v>
      </c>
      <c r="F1901" s="4">
        <f>(E1901+10)/1.06</f>
        <v>43917.877358490558</v>
      </c>
      <c r="G1901" s="4">
        <f t="shared" si="268"/>
        <v>3074.2514150943393</v>
      </c>
      <c r="H1901" s="46">
        <f t="shared" si="269"/>
        <v>46992.128773584896</v>
      </c>
    </row>
    <row r="1902" spans="1:8" x14ac:dyDescent="0.3">
      <c r="A1902" s="237" t="s">
        <v>5158</v>
      </c>
      <c r="C1902" s="3" t="s">
        <v>5160</v>
      </c>
      <c r="D1902" s="3" t="s">
        <v>4774</v>
      </c>
      <c r="E1902" s="235">
        <v>148975.24</v>
      </c>
      <c r="F1902" s="4">
        <v>30290</v>
      </c>
      <c r="G1902" s="4">
        <f t="shared" si="268"/>
        <v>2120.3000000000002</v>
      </c>
      <c r="H1902" s="46">
        <f t="shared" si="269"/>
        <v>32410.3</v>
      </c>
    </row>
    <row r="1903" spans="1:8" x14ac:dyDescent="0.3">
      <c r="A1903" s="239"/>
      <c r="C1903" s="3" t="s">
        <v>5161</v>
      </c>
      <c r="D1903" s="3" t="s">
        <v>5162</v>
      </c>
      <c r="E1903" s="240"/>
      <c r="F1903" s="4">
        <v>31867</v>
      </c>
      <c r="G1903" s="4">
        <f t="shared" si="268"/>
        <v>2230.69</v>
      </c>
      <c r="H1903" s="46">
        <f t="shared" si="269"/>
        <v>34097.69</v>
      </c>
    </row>
    <row r="1904" spans="1:8" x14ac:dyDescent="0.3">
      <c r="A1904" s="239"/>
      <c r="C1904" s="3" t="s">
        <v>5163</v>
      </c>
      <c r="D1904" s="3" t="s">
        <v>5164</v>
      </c>
      <c r="E1904" s="240"/>
      <c r="F1904" s="4">
        <v>39390</v>
      </c>
      <c r="G1904" s="4">
        <f t="shared" si="268"/>
        <v>2757.3</v>
      </c>
      <c r="H1904" s="46">
        <f t="shared" si="269"/>
        <v>42147.3</v>
      </c>
    </row>
    <row r="1905" spans="1:8" x14ac:dyDescent="0.3">
      <c r="A1905" s="239"/>
      <c r="C1905" s="3" t="s">
        <v>5165</v>
      </c>
      <c r="D1905" s="3" t="s">
        <v>4770</v>
      </c>
      <c r="E1905" s="240"/>
      <c r="F1905" s="4">
        <v>1840</v>
      </c>
      <c r="G1905" s="4">
        <f t="shared" si="268"/>
        <v>128.80000000000001</v>
      </c>
      <c r="H1905" s="46">
        <f t="shared" si="269"/>
        <v>1968.8</v>
      </c>
    </row>
    <row r="1906" spans="1:8" x14ac:dyDescent="0.3">
      <c r="A1906" s="239"/>
      <c r="C1906" s="3" t="s">
        <v>5166</v>
      </c>
      <c r="D1906" s="3" t="s">
        <v>4527</v>
      </c>
      <c r="E1906" s="240"/>
      <c r="F1906" s="4">
        <v>6220</v>
      </c>
      <c r="G1906" s="4">
        <f t="shared" si="268"/>
        <v>435.40000000000003</v>
      </c>
      <c r="H1906" s="46">
        <f t="shared" si="269"/>
        <v>6655.4</v>
      </c>
    </row>
    <row r="1907" spans="1:8" x14ac:dyDescent="0.3">
      <c r="A1907" s="239"/>
      <c r="C1907" s="3" t="s">
        <v>5167</v>
      </c>
      <c r="D1907" s="3" t="s">
        <v>5168</v>
      </c>
      <c r="E1907" s="240"/>
      <c r="F1907" s="4">
        <v>30167</v>
      </c>
      <c r="G1907" s="4">
        <f t="shared" si="268"/>
        <v>2111.69</v>
      </c>
      <c r="H1907" s="46">
        <f t="shared" si="269"/>
        <v>32278.69</v>
      </c>
    </row>
    <row r="1908" spans="1:8" x14ac:dyDescent="0.3">
      <c r="A1908" s="238"/>
      <c r="C1908" s="3" t="s">
        <v>5169</v>
      </c>
      <c r="D1908" s="3" t="s">
        <v>5170</v>
      </c>
      <c r="E1908" s="236"/>
      <c r="F1908" s="4">
        <v>780</v>
      </c>
      <c r="G1908" s="4">
        <f t="shared" si="268"/>
        <v>54.600000000000009</v>
      </c>
      <c r="H1908" s="46">
        <f t="shared" si="269"/>
        <v>834.6</v>
      </c>
    </row>
    <row r="1909" spans="1:8" x14ac:dyDescent="0.3">
      <c r="A1909" s="3" t="s">
        <v>5177</v>
      </c>
      <c r="C1909" s="3" t="s">
        <v>5178</v>
      </c>
      <c r="D1909" s="3" t="s">
        <v>3540</v>
      </c>
      <c r="E1909" s="4">
        <v>42533.1</v>
      </c>
      <c r="F1909" s="4">
        <f>(E1909+10)/1.06</f>
        <v>40135</v>
      </c>
      <c r="G1909" s="4">
        <f t="shared" si="268"/>
        <v>2809.4500000000003</v>
      </c>
      <c r="H1909" s="46">
        <f t="shared" si="269"/>
        <v>42944.45</v>
      </c>
    </row>
    <row r="1910" spans="1:8" x14ac:dyDescent="0.3">
      <c r="A1910" s="3" t="s">
        <v>5180</v>
      </c>
      <c r="C1910" s="3" t="s">
        <v>5181</v>
      </c>
      <c r="D1910" s="3" t="s">
        <v>744</v>
      </c>
      <c r="E1910" s="4">
        <v>29710.400000000001</v>
      </c>
      <c r="F1910" s="4">
        <f>(E1910+12)/1.06</f>
        <v>28040</v>
      </c>
      <c r="G1910" s="4">
        <f t="shared" si="268"/>
        <v>1962.8000000000002</v>
      </c>
      <c r="H1910" s="46">
        <f t="shared" si="269"/>
        <v>30002.799999999999</v>
      </c>
    </row>
    <row r="1911" spans="1:8" x14ac:dyDescent="0.3">
      <c r="A1911" s="3" t="s">
        <v>5180</v>
      </c>
      <c r="C1911" s="3" t="s">
        <v>5182</v>
      </c>
      <c r="D1911" s="3" t="s">
        <v>888</v>
      </c>
      <c r="E1911" s="4">
        <v>43225.4</v>
      </c>
      <c r="F1911" s="4">
        <f>(E1911+12)/1.06</f>
        <v>40790</v>
      </c>
      <c r="G1911" s="4">
        <f t="shared" si="268"/>
        <v>2855.3</v>
      </c>
      <c r="H1911" s="46">
        <f t="shared" si="269"/>
        <v>43645.3</v>
      </c>
    </row>
    <row r="1912" spans="1:8" x14ac:dyDescent="0.3">
      <c r="A1912" s="3" t="s">
        <v>5190</v>
      </c>
      <c r="C1912" s="3" t="s">
        <v>5195</v>
      </c>
      <c r="D1912" s="3" t="s">
        <v>4502</v>
      </c>
      <c r="E1912" s="4">
        <v>5506.7</v>
      </c>
      <c r="F1912" s="4">
        <f>(E1912)/1.06</f>
        <v>5195</v>
      </c>
      <c r="G1912" s="4">
        <f t="shared" si="268"/>
        <v>363.65000000000003</v>
      </c>
      <c r="H1912" s="46">
        <f t="shared" si="269"/>
        <v>5558.65</v>
      </c>
    </row>
    <row r="1913" spans="1:8" x14ac:dyDescent="0.3">
      <c r="A1913" s="3" t="s">
        <v>5190</v>
      </c>
      <c r="C1913" s="3" t="s">
        <v>5196</v>
      </c>
      <c r="D1913" s="3" t="s">
        <v>4502</v>
      </c>
      <c r="E1913" s="4">
        <v>3233</v>
      </c>
      <c r="F1913" s="4">
        <f>(E1913)/1.06</f>
        <v>3050</v>
      </c>
      <c r="G1913" s="4">
        <f t="shared" si="268"/>
        <v>213.50000000000003</v>
      </c>
      <c r="H1913" s="46">
        <f t="shared" si="269"/>
        <v>3263.5</v>
      </c>
    </row>
    <row r="1914" spans="1:8" x14ac:dyDescent="0.3">
      <c r="A1914" s="3" t="s">
        <v>5197</v>
      </c>
      <c r="C1914" s="3" t="s">
        <v>5201</v>
      </c>
      <c r="D1914" s="3" t="s">
        <v>558</v>
      </c>
      <c r="E1914" s="4">
        <v>4148.5</v>
      </c>
      <c r="F1914" s="4">
        <f>(E1914+12)/1.06</f>
        <v>3925</v>
      </c>
      <c r="G1914" s="4">
        <f t="shared" si="268"/>
        <v>274.75</v>
      </c>
      <c r="H1914" s="46">
        <f t="shared" si="269"/>
        <v>4199.75</v>
      </c>
    </row>
    <row r="1915" spans="1:8" x14ac:dyDescent="0.3">
      <c r="A1915" s="237" t="s">
        <v>5207</v>
      </c>
      <c r="D1915" s="3" t="s">
        <v>5204</v>
      </c>
      <c r="E1915" s="235">
        <v>24800</v>
      </c>
      <c r="F1915" s="4">
        <v>7800</v>
      </c>
    </row>
    <row r="1916" spans="1:8" x14ac:dyDescent="0.3">
      <c r="A1916" s="239"/>
      <c r="D1916" s="3" t="s">
        <v>5205</v>
      </c>
      <c r="E1916" s="240"/>
      <c r="F1916" s="4">
        <v>7800</v>
      </c>
    </row>
    <row r="1917" spans="1:8" x14ac:dyDescent="0.3">
      <c r="A1917" s="238"/>
      <c r="D1917" s="3" t="s">
        <v>5206</v>
      </c>
      <c r="E1917" s="236"/>
      <c r="F1917" s="4">
        <v>9200</v>
      </c>
    </row>
    <row r="1918" spans="1:8" x14ac:dyDescent="0.3">
      <c r="A1918" s="3" t="s">
        <v>5198</v>
      </c>
      <c r="C1918" s="3" t="s">
        <v>5202</v>
      </c>
      <c r="D1918" s="3" t="s">
        <v>4333</v>
      </c>
      <c r="E1918" s="4">
        <v>5466.32</v>
      </c>
      <c r="F1918" s="4">
        <f>(E1918+12)/1.06</f>
        <v>5168.2264150943392</v>
      </c>
      <c r="G1918" s="4">
        <f t="shared" ref="G1918:G1959" si="270">F1918*7%</f>
        <v>361.77584905660376</v>
      </c>
      <c r="H1918" s="46">
        <f t="shared" ref="H1918:H1959" si="271">F1918+G1918</f>
        <v>5530.0022641509431</v>
      </c>
    </row>
    <row r="1919" spans="1:8" x14ac:dyDescent="0.3">
      <c r="A1919" s="3" t="s">
        <v>5200</v>
      </c>
      <c r="C1919" s="3" t="s">
        <v>5203</v>
      </c>
      <c r="D1919" s="3" t="s">
        <v>2394</v>
      </c>
      <c r="E1919" s="4">
        <v>18741.07</v>
      </c>
      <c r="F1919" s="4">
        <f>(E1919+12)/1.06</f>
        <v>17691.575471698114</v>
      </c>
      <c r="G1919" s="4">
        <f t="shared" si="270"/>
        <v>1238.4102830188681</v>
      </c>
      <c r="H1919" s="46">
        <f t="shared" si="271"/>
        <v>18929.985754716981</v>
      </c>
    </row>
    <row r="1920" spans="1:8" x14ac:dyDescent="0.3">
      <c r="A1920" s="3" t="s">
        <v>5208</v>
      </c>
      <c r="C1920" s="3" t="s">
        <v>5209</v>
      </c>
      <c r="D1920" s="3" t="s">
        <v>4713</v>
      </c>
      <c r="E1920" s="4">
        <v>3756.3</v>
      </c>
      <c r="F1920" s="4">
        <f>(E1920+12)/1.06</f>
        <v>3555</v>
      </c>
      <c r="G1920" s="4">
        <f t="shared" si="270"/>
        <v>248.85000000000002</v>
      </c>
      <c r="H1920" s="46">
        <f t="shared" si="271"/>
        <v>3803.85</v>
      </c>
    </row>
    <row r="1921" spans="1:8" x14ac:dyDescent="0.3">
      <c r="A1921" s="3" t="s">
        <v>5208</v>
      </c>
      <c r="C1921" s="3" t="s">
        <v>5210</v>
      </c>
      <c r="D1921" s="3" t="s">
        <v>284</v>
      </c>
      <c r="E1921" s="4">
        <v>75643.47</v>
      </c>
      <c r="F1921" s="4">
        <f>(E1921+12)/1.06</f>
        <v>71373.084905660377</v>
      </c>
      <c r="G1921" s="4">
        <f t="shared" si="270"/>
        <v>4996.1159433962266</v>
      </c>
      <c r="H1921" s="46">
        <f t="shared" si="271"/>
        <v>76369.200849056608</v>
      </c>
    </row>
    <row r="1922" spans="1:8" x14ac:dyDescent="0.3">
      <c r="A1922" s="3" t="s">
        <v>5208</v>
      </c>
      <c r="C1922" s="3" t="s">
        <v>5211</v>
      </c>
      <c r="D1922" s="3" t="s">
        <v>5212</v>
      </c>
      <c r="E1922" s="4">
        <v>2638</v>
      </c>
      <c r="F1922" s="4">
        <f>(E1922+12)/1.06</f>
        <v>2500</v>
      </c>
      <c r="G1922" s="4">
        <f t="shared" si="270"/>
        <v>175.00000000000003</v>
      </c>
      <c r="H1922" s="46">
        <f t="shared" si="271"/>
        <v>2675</v>
      </c>
    </row>
    <row r="1923" spans="1:8" x14ac:dyDescent="0.3">
      <c r="A1923" s="3" t="s">
        <v>5213</v>
      </c>
      <c r="D1923" s="3" t="s">
        <v>305</v>
      </c>
      <c r="E1923" s="4">
        <v>14187.05</v>
      </c>
      <c r="F1923" s="4">
        <f>(E1923+10)/1.06</f>
        <v>13393.443396226414</v>
      </c>
      <c r="G1923" s="4">
        <f t="shared" si="270"/>
        <v>937.54103773584905</v>
      </c>
      <c r="H1923" s="46">
        <f t="shared" si="271"/>
        <v>14330.984433962263</v>
      </c>
    </row>
    <row r="1924" spans="1:8" x14ac:dyDescent="0.3">
      <c r="A1924" s="3" t="s">
        <v>5215</v>
      </c>
      <c r="C1924" s="3" t="s">
        <v>5223</v>
      </c>
      <c r="D1924" s="3" t="s">
        <v>800</v>
      </c>
      <c r="E1924" s="4">
        <v>18741.07</v>
      </c>
      <c r="F1924" s="4">
        <f>(E1924+12)/1.06</f>
        <v>17691.575471698114</v>
      </c>
      <c r="G1924" s="4">
        <f t="shared" si="270"/>
        <v>1238.4102830188681</v>
      </c>
      <c r="H1924" s="46">
        <f t="shared" si="271"/>
        <v>18929.985754716981</v>
      </c>
    </row>
    <row r="1925" spans="1:8" x14ac:dyDescent="0.3">
      <c r="A1925" s="3" t="s">
        <v>5215</v>
      </c>
      <c r="D1925" s="3" t="s">
        <v>5217</v>
      </c>
      <c r="E1925" s="4">
        <v>9400</v>
      </c>
      <c r="F1925" s="4">
        <f>(E1925+12)/1.06</f>
        <v>8879.2452830188668</v>
      </c>
      <c r="G1925" s="4">
        <f t="shared" si="270"/>
        <v>621.54716981132071</v>
      </c>
      <c r="H1925" s="46">
        <f t="shared" si="271"/>
        <v>9500.7924528301883</v>
      </c>
    </row>
    <row r="1926" spans="1:8" x14ac:dyDescent="0.3">
      <c r="A1926" s="3" t="s">
        <v>5224</v>
      </c>
      <c r="C1926" s="3" t="s">
        <v>5225</v>
      </c>
      <c r="D1926" s="3" t="s">
        <v>2014</v>
      </c>
      <c r="E1926" s="4">
        <v>7796.9</v>
      </c>
      <c r="F1926" s="4">
        <f>(E1926+10)/1.06</f>
        <v>7364.9999999999991</v>
      </c>
      <c r="G1926" s="4">
        <f t="shared" si="270"/>
        <v>515.54999999999995</v>
      </c>
      <c r="H1926" s="46">
        <f t="shared" si="271"/>
        <v>7880.5499999999993</v>
      </c>
    </row>
    <row r="1927" spans="1:8" x14ac:dyDescent="0.3">
      <c r="A1927" s="3" t="s">
        <v>5224</v>
      </c>
      <c r="C1927" s="3" t="s">
        <v>5226</v>
      </c>
      <c r="D1927" s="3" t="s">
        <v>218</v>
      </c>
      <c r="E1927" s="4">
        <v>12079.3</v>
      </c>
      <c r="F1927" s="4">
        <f>(E1927+10)/1.06</f>
        <v>11404.999999999998</v>
      </c>
      <c r="G1927" s="4">
        <f t="shared" si="270"/>
        <v>798.34999999999991</v>
      </c>
      <c r="H1927" s="46">
        <f t="shared" si="271"/>
        <v>12203.349999999999</v>
      </c>
    </row>
    <row r="1928" spans="1:8" x14ac:dyDescent="0.3">
      <c r="A1928" s="3" t="s">
        <v>5236</v>
      </c>
      <c r="C1928" s="3" t="s">
        <v>5239</v>
      </c>
      <c r="D1928" s="3" t="s">
        <v>5240</v>
      </c>
      <c r="E1928" s="4">
        <v>4907.8</v>
      </c>
      <c r="F1928" s="4">
        <f>(E1928)/1.06</f>
        <v>4630</v>
      </c>
      <c r="G1928" s="4">
        <f t="shared" si="270"/>
        <v>324.10000000000002</v>
      </c>
      <c r="H1928" s="46">
        <f t="shared" si="271"/>
        <v>4954.1000000000004</v>
      </c>
    </row>
    <row r="1929" spans="1:8" x14ac:dyDescent="0.3">
      <c r="A1929" s="3" t="s">
        <v>5236</v>
      </c>
      <c r="C1929" s="3" t="s">
        <v>5241</v>
      </c>
      <c r="D1929" s="3" t="s">
        <v>2396</v>
      </c>
      <c r="E1929" s="4">
        <v>13262.77</v>
      </c>
      <c r="F1929" s="4">
        <f t="shared" ref="F1929:F1934" si="272">(E1929+12)/1.06</f>
        <v>12523.367924528302</v>
      </c>
      <c r="G1929" s="4">
        <f t="shared" si="270"/>
        <v>876.63575471698118</v>
      </c>
      <c r="H1929" s="46">
        <f t="shared" si="271"/>
        <v>13400.003679245283</v>
      </c>
    </row>
    <row r="1930" spans="1:8" x14ac:dyDescent="0.3">
      <c r="A1930" s="3" t="s">
        <v>5242</v>
      </c>
      <c r="C1930" s="3" t="s">
        <v>5243</v>
      </c>
      <c r="D1930" s="3" t="s">
        <v>2150</v>
      </c>
      <c r="E1930" s="4">
        <v>7980.4</v>
      </c>
      <c r="F1930" s="4">
        <f t="shared" si="272"/>
        <v>7539.9999999999991</v>
      </c>
      <c r="G1930" s="4">
        <f t="shared" si="270"/>
        <v>527.79999999999995</v>
      </c>
      <c r="H1930" s="46">
        <f t="shared" si="271"/>
        <v>8067.7999999999993</v>
      </c>
    </row>
    <row r="1931" spans="1:8" x14ac:dyDescent="0.3">
      <c r="A1931" s="3" t="s">
        <v>5246</v>
      </c>
      <c r="C1931" s="3" t="s">
        <v>5247</v>
      </c>
      <c r="D1931" s="3" t="s">
        <v>4185</v>
      </c>
      <c r="E1931" s="4">
        <v>18580.400000000001</v>
      </c>
      <c r="F1931" s="4">
        <f t="shared" si="272"/>
        <v>17540</v>
      </c>
      <c r="G1931" s="4">
        <f t="shared" si="270"/>
        <v>1227.8000000000002</v>
      </c>
      <c r="H1931" s="46">
        <f t="shared" si="271"/>
        <v>18767.8</v>
      </c>
    </row>
    <row r="1932" spans="1:8" x14ac:dyDescent="0.3">
      <c r="A1932" s="3" t="s">
        <v>5246</v>
      </c>
      <c r="C1932" s="3" t="s">
        <v>5248</v>
      </c>
      <c r="D1932" s="3" t="s">
        <v>105</v>
      </c>
      <c r="E1932" s="4">
        <v>11578.65</v>
      </c>
      <c r="F1932" s="4">
        <f t="shared" si="272"/>
        <v>10934.575471698112</v>
      </c>
      <c r="G1932" s="4">
        <f t="shared" si="270"/>
        <v>765.42028301886785</v>
      </c>
      <c r="H1932" s="46">
        <f t="shared" si="271"/>
        <v>11699.99575471698</v>
      </c>
    </row>
    <row r="1933" spans="1:8" x14ac:dyDescent="0.3">
      <c r="A1933" s="3" t="s">
        <v>5253</v>
      </c>
      <c r="C1933" s="3" t="s">
        <v>5254</v>
      </c>
      <c r="D1933" s="3" t="s">
        <v>284</v>
      </c>
      <c r="E1933" s="4">
        <v>14446.4</v>
      </c>
      <c r="F1933" s="4">
        <f t="shared" si="272"/>
        <v>13639.999999999998</v>
      </c>
      <c r="G1933" s="4">
        <f t="shared" si="270"/>
        <v>954.8</v>
      </c>
      <c r="H1933" s="46">
        <f t="shared" si="271"/>
        <v>14594.799999999997</v>
      </c>
    </row>
    <row r="1934" spans="1:8" x14ac:dyDescent="0.3">
      <c r="A1934" s="3" t="s">
        <v>5253</v>
      </c>
      <c r="C1934" s="3" t="s">
        <v>5255</v>
      </c>
      <c r="D1934" s="3" t="s">
        <v>4848</v>
      </c>
      <c r="E1934" s="4">
        <v>9835.4</v>
      </c>
      <c r="F1934" s="4">
        <f t="shared" si="272"/>
        <v>9290</v>
      </c>
      <c r="G1934" s="4">
        <f t="shared" si="270"/>
        <v>650.30000000000007</v>
      </c>
      <c r="H1934" s="46">
        <f t="shared" si="271"/>
        <v>9940.2999999999993</v>
      </c>
    </row>
    <row r="1935" spans="1:8" x14ac:dyDescent="0.3">
      <c r="A1935" s="237" t="s">
        <v>5253</v>
      </c>
      <c r="C1935" s="3" t="s">
        <v>5256</v>
      </c>
      <c r="D1935" s="3" t="s">
        <v>4848</v>
      </c>
      <c r="E1935" s="235">
        <v>8736.76</v>
      </c>
      <c r="F1935" s="4">
        <v>5143.55</v>
      </c>
      <c r="G1935" s="4">
        <f t="shared" si="270"/>
        <v>360.04850000000005</v>
      </c>
      <c r="H1935" s="46">
        <f t="shared" si="271"/>
        <v>5503.5985000000001</v>
      </c>
    </row>
    <row r="1936" spans="1:8" x14ac:dyDescent="0.3">
      <c r="A1936" s="238"/>
      <c r="C1936" s="3" t="s">
        <v>5257</v>
      </c>
      <c r="D1936" s="3" t="s">
        <v>4761</v>
      </c>
      <c r="E1936" s="236"/>
      <c r="F1936" s="4">
        <v>3110</v>
      </c>
      <c r="G1936" s="4">
        <f t="shared" si="270"/>
        <v>217.70000000000002</v>
      </c>
      <c r="H1936" s="46">
        <f t="shared" si="271"/>
        <v>3327.7</v>
      </c>
    </row>
    <row r="1937" spans="1:8" x14ac:dyDescent="0.3">
      <c r="A1937" s="3" t="s">
        <v>5253</v>
      </c>
      <c r="C1937" s="3" t="s">
        <v>5258</v>
      </c>
      <c r="D1937" s="3" t="s">
        <v>5259</v>
      </c>
      <c r="E1937" s="4">
        <v>21576.35</v>
      </c>
      <c r="F1937" s="4">
        <f>(E1937+12)/1.06</f>
        <v>20366.367924528298</v>
      </c>
      <c r="G1937" s="4">
        <f t="shared" si="270"/>
        <v>1425.6457547169809</v>
      </c>
      <c r="H1937" s="46">
        <f t="shared" si="271"/>
        <v>21792.013679245279</v>
      </c>
    </row>
    <row r="1938" spans="1:8" x14ac:dyDescent="0.3">
      <c r="A1938" s="237" t="s">
        <v>5253</v>
      </c>
      <c r="C1938" s="3" t="s">
        <v>5260</v>
      </c>
      <c r="D1938" s="3" t="s">
        <v>5261</v>
      </c>
      <c r="E1938" s="235">
        <v>37681.839999999997</v>
      </c>
      <c r="F1938" s="4">
        <v>10701.4</v>
      </c>
      <c r="G1938" s="4">
        <f t="shared" si="270"/>
        <v>749.09800000000007</v>
      </c>
      <c r="H1938" s="46">
        <f t="shared" si="271"/>
        <v>11450.498</v>
      </c>
    </row>
    <row r="1939" spans="1:8" x14ac:dyDescent="0.3">
      <c r="A1939" s="239"/>
      <c r="C1939" s="3" t="s">
        <v>5262</v>
      </c>
      <c r="D1939" s="3" t="s">
        <v>4955</v>
      </c>
      <c r="E1939" s="240"/>
      <c r="F1939" s="4">
        <v>2472</v>
      </c>
      <c r="G1939" s="4">
        <f t="shared" si="270"/>
        <v>173.04000000000002</v>
      </c>
      <c r="H1939" s="46">
        <f t="shared" si="271"/>
        <v>2645.04</v>
      </c>
    </row>
    <row r="1940" spans="1:8" x14ac:dyDescent="0.3">
      <c r="A1940" s="238"/>
      <c r="C1940" s="3" t="s">
        <v>5263</v>
      </c>
      <c r="D1940" s="3" t="s">
        <v>4846</v>
      </c>
      <c r="E1940" s="236"/>
      <c r="F1940" s="4">
        <v>22386.82</v>
      </c>
      <c r="G1940" s="4">
        <f t="shared" si="270"/>
        <v>1567.0774000000001</v>
      </c>
      <c r="H1940" s="46">
        <f t="shared" si="271"/>
        <v>23953.897400000002</v>
      </c>
    </row>
    <row r="1941" spans="1:8" x14ac:dyDescent="0.3">
      <c r="A1941" s="113" t="s">
        <v>5265</v>
      </c>
      <c r="C1941" s="3" t="s">
        <v>5321</v>
      </c>
      <c r="D1941" s="3" t="s">
        <v>4245</v>
      </c>
      <c r="E1941" s="126">
        <v>5466.32</v>
      </c>
      <c r="F1941" s="4">
        <f t="shared" ref="F1941:F1949" si="273">(E1941+12)/1.06</f>
        <v>5168.2264150943392</v>
      </c>
      <c r="G1941" s="4">
        <f t="shared" si="270"/>
        <v>361.77584905660376</v>
      </c>
      <c r="H1941" s="46">
        <f t="shared" si="271"/>
        <v>5530.0022641509431</v>
      </c>
    </row>
    <row r="1942" spans="1:8" x14ac:dyDescent="0.3">
      <c r="A1942" s="3" t="s">
        <v>5266</v>
      </c>
      <c r="C1942" s="3" t="s">
        <v>5267</v>
      </c>
      <c r="D1942" s="3" t="s">
        <v>1140</v>
      </c>
      <c r="E1942" s="4">
        <v>29199.72</v>
      </c>
      <c r="F1942" s="4">
        <f t="shared" si="273"/>
        <v>27558.226415094341</v>
      </c>
      <c r="G1942" s="4">
        <f t="shared" si="270"/>
        <v>1929.0758490566041</v>
      </c>
      <c r="H1942" s="46">
        <f t="shared" si="271"/>
        <v>29487.302264150945</v>
      </c>
    </row>
    <row r="1943" spans="1:8" x14ac:dyDescent="0.3">
      <c r="A1943" s="3" t="s">
        <v>5268</v>
      </c>
      <c r="C1943" s="3" t="s">
        <v>5269</v>
      </c>
      <c r="D1943" s="3" t="s">
        <v>2497</v>
      </c>
      <c r="E1943" s="4">
        <v>19602.96</v>
      </c>
      <c r="F1943" s="4">
        <f t="shared" si="273"/>
        <v>18504.679245283016</v>
      </c>
      <c r="G1943" s="4">
        <f t="shared" si="270"/>
        <v>1295.3275471698112</v>
      </c>
      <c r="H1943" s="46">
        <f t="shared" si="271"/>
        <v>19800.006792452827</v>
      </c>
    </row>
    <row r="1944" spans="1:8" x14ac:dyDescent="0.3">
      <c r="A1944" s="3" t="s">
        <v>5268</v>
      </c>
      <c r="C1944" s="3" t="s">
        <v>5270</v>
      </c>
      <c r="D1944" s="3" t="s">
        <v>773</v>
      </c>
      <c r="E1944" s="4">
        <v>19602.96</v>
      </c>
      <c r="F1944" s="4">
        <f t="shared" si="273"/>
        <v>18504.679245283016</v>
      </c>
      <c r="G1944" s="4">
        <f t="shared" si="270"/>
        <v>1295.3275471698112</v>
      </c>
      <c r="H1944" s="46">
        <f t="shared" si="271"/>
        <v>19800.006792452827</v>
      </c>
    </row>
    <row r="1945" spans="1:8" x14ac:dyDescent="0.3">
      <c r="A1945" s="3" t="s">
        <v>5273</v>
      </c>
      <c r="C1945" s="3" t="s">
        <v>5275</v>
      </c>
      <c r="D1945" s="3" t="s">
        <v>4739</v>
      </c>
      <c r="E1945" s="4">
        <v>51702.58</v>
      </c>
      <c r="F1945" s="4">
        <f t="shared" si="273"/>
        <v>48787.339622641506</v>
      </c>
      <c r="G1945" s="4">
        <f t="shared" si="270"/>
        <v>3415.1137735849056</v>
      </c>
      <c r="H1945" s="46">
        <f t="shared" si="271"/>
        <v>52202.45339622641</v>
      </c>
    </row>
    <row r="1946" spans="1:8" x14ac:dyDescent="0.3">
      <c r="A1946" s="3" t="s">
        <v>5274</v>
      </c>
      <c r="D1946" s="3" t="s">
        <v>973</v>
      </c>
      <c r="E1946" s="4">
        <v>64963.31</v>
      </c>
      <c r="F1946" s="4">
        <f t="shared" si="273"/>
        <v>61297.462264150941</v>
      </c>
      <c r="G1946" s="4">
        <f t="shared" si="270"/>
        <v>4290.8223584905663</v>
      </c>
      <c r="H1946" s="46">
        <f t="shared" si="271"/>
        <v>65588.284622641513</v>
      </c>
    </row>
    <row r="1947" spans="1:8" x14ac:dyDescent="0.3">
      <c r="A1947" s="3" t="s">
        <v>5276</v>
      </c>
      <c r="C1947" s="3" t="s">
        <v>5280</v>
      </c>
      <c r="D1947" s="3" t="s">
        <v>1144</v>
      </c>
      <c r="E1947" s="4">
        <v>20801.099999999999</v>
      </c>
      <c r="F1947" s="4">
        <f t="shared" si="273"/>
        <v>19634.999999999996</v>
      </c>
      <c r="G1947" s="4">
        <f t="shared" si="270"/>
        <v>1374.4499999999998</v>
      </c>
      <c r="H1947" s="46">
        <f t="shared" si="271"/>
        <v>21009.449999999997</v>
      </c>
    </row>
    <row r="1948" spans="1:8" x14ac:dyDescent="0.3">
      <c r="A1948" s="3" t="s">
        <v>5276</v>
      </c>
      <c r="C1948" s="3" t="s">
        <v>5279</v>
      </c>
      <c r="D1948" s="3" t="s">
        <v>950</v>
      </c>
      <c r="E1948" s="4">
        <v>25592.3</v>
      </c>
      <c r="F1948" s="4">
        <f t="shared" si="273"/>
        <v>24154.999999999996</v>
      </c>
      <c r="G1948" s="4">
        <f t="shared" si="270"/>
        <v>1690.85</v>
      </c>
      <c r="H1948" s="46">
        <f t="shared" si="271"/>
        <v>25845.849999999995</v>
      </c>
    </row>
    <row r="1949" spans="1:8" x14ac:dyDescent="0.3">
      <c r="A1949" s="3" t="s">
        <v>5276</v>
      </c>
      <c r="C1949" s="3" t="s">
        <v>5278</v>
      </c>
      <c r="D1949" s="3" t="s">
        <v>706</v>
      </c>
      <c r="E1949" s="4">
        <v>57533.52</v>
      </c>
      <c r="F1949" s="4">
        <f t="shared" si="273"/>
        <v>54288.226415094337</v>
      </c>
      <c r="G1949" s="4">
        <f t="shared" si="270"/>
        <v>3800.175849056604</v>
      </c>
      <c r="H1949" s="46">
        <f t="shared" si="271"/>
        <v>58088.402264150944</v>
      </c>
    </row>
    <row r="1950" spans="1:8" x14ac:dyDescent="0.3">
      <c r="A1950" s="3" t="s">
        <v>5284</v>
      </c>
      <c r="C1950" s="3" t="s">
        <v>5287</v>
      </c>
      <c r="D1950" s="3" t="s">
        <v>5240</v>
      </c>
      <c r="E1950" s="4">
        <v>667.8</v>
      </c>
      <c r="F1950" s="4">
        <f>(E1950)/1.06</f>
        <v>629.99999999999989</v>
      </c>
      <c r="G1950" s="4">
        <f t="shared" si="270"/>
        <v>44.099999999999994</v>
      </c>
      <c r="H1950" s="46">
        <f t="shared" si="271"/>
        <v>674.09999999999991</v>
      </c>
    </row>
    <row r="1951" spans="1:8" x14ac:dyDescent="0.3">
      <c r="A1951" s="3" t="s">
        <v>5284</v>
      </c>
      <c r="C1951" s="3" t="s">
        <v>5288</v>
      </c>
      <c r="D1951" s="3" t="s">
        <v>5289</v>
      </c>
      <c r="E1951" s="4">
        <v>3752.49</v>
      </c>
      <c r="F1951" s="4">
        <f>(E1951+12)/1.06</f>
        <v>3551.4056603773579</v>
      </c>
      <c r="G1951" s="4">
        <f t="shared" si="270"/>
        <v>248.59839622641508</v>
      </c>
      <c r="H1951" s="46">
        <f t="shared" si="271"/>
        <v>3800.0040566037728</v>
      </c>
    </row>
    <row r="1952" spans="1:8" x14ac:dyDescent="0.3">
      <c r="A1952" s="237" t="s">
        <v>5284</v>
      </c>
      <c r="C1952" s="3" t="s">
        <v>5290</v>
      </c>
      <c r="D1952" s="3" t="s">
        <v>4842</v>
      </c>
      <c r="E1952" s="246">
        <v>41584.519999999997</v>
      </c>
      <c r="F1952" s="4">
        <v>2130</v>
      </c>
      <c r="G1952" s="4">
        <f t="shared" si="270"/>
        <v>149.10000000000002</v>
      </c>
      <c r="H1952" s="46">
        <f t="shared" si="271"/>
        <v>2279.1</v>
      </c>
    </row>
    <row r="1953" spans="1:8" x14ac:dyDescent="0.3">
      <c r="A1953" s="238"/>
      <c r="C1953" s="3" t="s">
        <v>5291</v>
      </c>
      <c r="D1953" s="3" t="s">
        <v>4838</v>
      </c>
      <c r="E1953" s="247"/>
      <c r="F1953" s="4">
        <v>37112</v>
      </c>
      <c r="G1953" s="4">
        <f t="shared" si="270"/>
        <v>2597.84</v>
      </c>
      <c r="H1953" s="46">
        <f t="shared" si="271"/>
        <v>39709.839999999997</v>
      </c>
    </row>
    <row r="1954" spans="1:8" x14ac:dyDescent="0.3">
      <c r="A1954" s="3" t="s">
        <v>5282</v>
      </c>
      <c r="C1954" s="3" t="s">
        <v>5320</v>
      </c>
      <c r="D1954" s="3" t="s">
        <v>4147</v>
      </c>
      <c r="E1954" s="4">
        <v>5466.32</v>
      </c>
      <c r="F1954" s="4">
        <f>(E1954+12)/1.06</f>
        <v>5168.2264150943392</v>
      </c>
      <c r="G1954" s="4">
        <f t="shared" si="270"/>
        <v>361.77584905660376</v>
      </c>
      <c r="H1954" s="46">
        <f t="shared" si="271"/>
        <v>5530.0022641509431</v>
      </c>
    </row>
    <row r="1955" spans="1:8" x14ac:dyDescent="0.3">
      <c r="A1955" s="3" t="s">
        <v>5283</v>
      </c>
      <c r="D1955" s="3" t="s">
        <v>4857</v>
      </c>
      <c r="E1955" s="4">
        <v>2938</v>
      </c>
      <c r="F1955" s="4">
        <f>(E1955+12)/1.06</f>
        <v>2783.018867924528</v>
      </c>
      <c r="G1955" s="4">
        <f t="shared" si="270"/>
        <v>194.81132075471697</v>
      </c>
      <c r="H1955" s="46">
        <f t="shared" si="271"/>
        <v>2977.8301886792451</v>
      </c>
    </row>
    <row r="1956" spans="1:8" x14ac:dyDescent="0.3">
      <c r="A1956" s="3" t="s">
        <v>5292</v>
      </c>
      <c r="C1956" s="3" t="s">
        <v>5296</v>
      </c>
      <c r="D1956" s="3" t="s">
        <v>3311</v>
      </c>
      <c r="E1956" s="4">
        <v>5054.8</v>
      </c>
      <c r="F1956" s="4">
        <f>(E1956+12)/1.06</f>
        <v>4780</v>
      </c>
      <c r="G1956" s="4">
        <f t="shared" si="270"/>
        <v>334.6</v>
      </c>
      <c r="H1956" s="46">
        <f t="shared" si="271"/>
        <v>5114.6000000000004</v>
      </c>
    </row>
    <row r="1957" spans="1:8" x14ac:dyDescent="0.3">
      <c r="A1957" s="3" t="s">
        <v>5297</v>
      </c>
      <c r="C1957" s="3" t="s">
        <v>5298</v>
      </c>
      <c r="D1957" s="3" t="s">
        <v>3656</v>
      </c>
      <c r="E1957" s="4">
        <v>35531.800000000003</v>
      </c>
      <c r="F1957" s="4">
        <f>(E1957+10)/1.06</f>
        <v>33530</v>
      </c>
      <c r="G1957" s="4">
        <f t="shared" si="270"/>
        <v>2347.1000000000004</v>
      </c>
      <c r="H1957" s="46">
        <f t="shared" si="271"/>
        <v>35877.1</v>
      </c>
    </row>
    <row r="1958" spans="1:8" x14ac:dyDescent="0.3">
      <c r="A1958" s="3" t="s">
        <v>5303</v>
      </c>
      <c r="C1958" s="3" t="s">
        <v>5304</v>
      </c>
      <c r="D1958" s="3" t="s">
        <v>1922</v>
      </c>
      <c r="E1958" s="4">
        <v>5466.32</v>
      </c>
      <c r="F1958" s="4">
        <f>(E1958+12)/1.06</f>
        <v>5168.2264150943392</v>
      </c>
      <c r="G1958" s="4">
        <f t="shared" si="270"/>
        <v>361.77584905660376</v>
      </c>
      <c r="H1958" s="46">
        <f t="shared" si="271"/>
        <v>5530.0022641509431</v>
      </c>
    </row>
    <row r="1959" spans="1:8" x14ac:dyDescent="0.3">
      <c r="A1959" s="3" t="s">
        <v>5303</v>
      </c>
      <c r="C1959" s="3" t="s">
        <v>5305</v>
      </c>
      <c r="D1959" s="3" t="s">
        <v>5240</v>
      </c>
      <c r="E1959" s="4">
        <v>14404</v>
      </c>
      <c r="F1959" s="4">
        <f>(E1959+12)/1.06</f>
        <v>13600</v>
      </c>
      <c r="G1959" s="4">
        <f t="shared" si="270"/>
        <v>952.00000000000011</v>
      </c>
      <c r="H1959" s="46">
        <f t="shared" si="271"/>
        <v>14552</v>
      </c>
    </row>
    <row r="1960" spans="1:8" x14ac:dyDescent="0.3">
      <c r="A1960" s="3" t="s">
        <v>5300</v>
      </c>
      <c r="D1960" s="3" t="s">
        <v>305</v>
      </c>
      <c r="E1960" s="4">
        <v>180.6</v>
      </c>
    </row>
    <row r="1961" spans="1:8" x14ac:dyDescent="0.3">
      <c r="A1961" s="3" t="s">
        <v>5306</v>
      </c>
      <c r="C1961" s="3" t="s">
        <v>5317</v>
      </c>
      <c r="D1961" s="3" t="s">
        <v>3874</v>
      </c>
      <c r="E1961" s="4">
        <v>7010.5</v>
      </c>
      <c r="F1961" s="4">
        <f>(E1961+12)/1.06</f>
        <v>6625</v>
      </c>
      <c r="G1961" s="4">
        <f>F1961*7%</f>
        <v>463.75000000000006</v>
      </c>
      <c r="H1961" s="46">
        <f>F1961+G1961</f>
        <v>7088.75</v>
      </c>
    </row>
    <row r="1962" spans="1:8" x14ac:dyDescent="0.3">
      <c r="A1962" s="3" t="s">
        <v>5306</v>
      </c>
      <c r="C1962" s="3" t="s">
        <v>5318</v>
      </c>
      <c r="D1962" s="3" t="s">
        <v>5319</v>
      </c>
      <c r="E1962" s="4">
        <v>7047.6</v>
      </c>
      <c r="F1962" s="4">
        <f>(E1962+12)/1.06</f>
        <v>6660</v>
      </c>
      <c r="G1962" s="4">
        <f>F1962*7%</f>
        <v>466.20000000000005</v>
      </c>
      <c r="H1962" s="46">
        <f>F1962+G1962</f>
        <v>7126.2</v>
      </c>
    </row>
    <row r="1963" spans="1:8" x14ac:dyDescent="0.3">
      <c r="A1963" s="3" t="s">
        <v>5306</v>
      </c>
      <c r="D1963" s="3" t="s">
        <v>305</v>
      </c>
      <c r="E1963" s="4">
        <v>99866.03</v>
      </c>
    </row>
    <row r="1964" spans="1:8" x14ac:dyDescent="0.3">
      <c r="A1964" s="3" t="s">
        <v>5325</v>
      </c>
      <c r="C1964" s="3" t="s">
        <v>5326</v>
      </c>
      <c r="D1964" s="3" t="s">
        <v>1996</v>
      </c>
      <c r="E1964" s="4">
        <v>3100.5</v>
      </c>
      <c r="F1964" s="4">
        <f>(E1964)/1.06</f>
        <v>2925</v>
      </c>
      <c r="G1964" s="4">
        <f t="shared" ref="G1964:G1973" si="274">F1964*7%</f>
        <v>204.75000000000003</v>
      </c>
      <c r="H1964" s="46">
        <f t="shared" ref="H1964:H1973" si="275">F1964+G1964</f>
        <v>3129.75</v>
      </c>
    </row>
    <row r="1965" spans="1:8" x14ac:dyDescent="0.3">
      <c r="A1965" s="3" t="s">
        <v>5325</v>
      </c>
      <c r="C1965" s="3" t="s">
        <v>5327</v>
      </c>
      <c r="D1965" s="3" t="s">
        <v>5328</v>
      </c>
      <c r="E1965" s="4">
        <v>3423.8</v>
      </c>
      <c r="F1965" s="4">
        <f>(E1965)/1.06</f>
        <v>3230</v>
      </c>
      <c r="G1965" s="4">
        <f t="shared" si="274"/>
        <v>226.10000000000002</v>
      </c>
      <c r="H1965" s="46">
        <f t="shared" si="275"/>
        <v>3456.1</v>
      </c>
    </row>
    <row r="1966" spans="1:8" x14ac:dyDescent="0.3">
      <c r="A1966" s="3" t="s">
        <v>5331</v>
      </c>
      <c r="C1966" s="3" t="s">
        <v>5332</v>
      </c>
      <c r="D1966" s="3" t="s">
        <v>5007</v>
      </c>
      <c r="E1966" s="4">
        <v>27772.63</v>
      </c>
      <c r="F1966" s="4">
        <f>(E1966+9)/1.06</f>
        <v>26209.084905660377</v>
      </c>
      <c r="G1966" s="4">
        <f t="shared" si="274"/>
        <v>1834.6359433962266</v>
      </c>
      <c r="H1966" s="46">
        <f t="shared" si="275"/>
        <v>28043.720849056604</v>
      </c>
    </row>
    <row r="1967" spans="1:8" x14ac:dyDescent="0.3">
      <c r="A1967" s="3" t="s">
        <v>5333</v>
      </c>
      <c r="C1967" s="3" t="s">
        <v>5337</v>
      </c>
      <c r="D1967" s="3" t="s">
        <v>130</v>
      </c>
      <c r="E1967" s="4">
        <v>9681.7000000000007</v>
      </c>
      <c r="F1967" s="4">
        <f>(E1967+12)/1.06</f>
        <v>9145</v>
      </c>
      <c r="G1967" s="4">
        <f t="shared" si="274"/>
        <v>640.15000000000009</v>
      </c>
      <c r="H1967" s="46">
        <f t="shared" si="275"/>
        <v>9785.15</v>
      </c>
    </row>
    <row r="1968" spans="1:8" x14ac:dyDescent="0.3">
      <c r="A1968" s="3" t="s">
        <v>5333</v>
      </c>
      <c r="C1968" s="3" t="s">
        <v>5338</v>
      </c>
      <c r="D1968" s="3" t="s">
        <v>5339</v>
      </c>
      <c r="E1968" s="4">
        <v>27251.200000000001</v>
      </c>
      <c r="F1968" s="4">
        <f>(E1968+12)/1.06</f>
        <v>25720</v>
      </c>
      <c r="G1968" s="4">
        <f t="shared" si="274"/>
        <v>1800.4</v>
      </c>
      <c r="H1968" s="46">
        <f t="shared" si="275"/>
        <v>27520.400000000001</v>
      </c>
    </row>
    <row r="1969" spans="1:8" x14ac:dyDescent="0.3">
      <c r="A1969" s="3" t="s">
        <v>5340</v>
      </c>
      <c r="D1969" s="3" t="s">
        <v>305</v>
      </c>
      <c r="E1969" s="4">
        <v>2076.9</v>
      </c>
      <c r="F1969" s="4">
        <f>(E1969+12)/1.06</f>
        <v>1970.6603773584905</v>
      </c>
      <c r="G1969" s="4">
        <f t="shared" si="274"/>
        <v>137.94622641509434</v>
      </c>
      <c r="H1969" s="46">
        <f t="shared" si="275"/>
        <v>2108.606603773585</v>
      </c>
    </row>
    <row r="1970" spans="1:8" x14ac:dyDescent="0.3">
      <c r="A1970" s="3" t="s">
        <v>5342</v>
      </c>
      <c r="C1970" s="3" t="s">
        <v>5343</v>
      </c>
      <c r="D1970" s="3" t="s">
        <v>4852</v>
      </c>
      <c r="E1970" s="4">
        <v>2612.56</v>
      </c>
      <c r="F1970" s="4">
        <f>(E1970+12)/1.06</f>
        <v>2476</v>
      </c>
      <c r="G1970" s="4">
        <f t="shared" si="274"/>
        <v>173.32000000000002</v>
      </c>
      <c r="H1970" s="46">
        <f t="shared" si="275"/>
        <v>2649.32</v>
      </c>
    </row>
    <row r="1971" spans="1:8" x14ac:dyDescent="0.3">
      <c r="A1971" s="3" t="s">
        <v>5345</v>
      </c>
      <c r="C1971" s="3" t="s">
        <v>5346</v>
      </c>
      <c r="D1971" s="3" t="s">
        <v>5348</v>
      </c>
      <c r="E1971" s="4">
        <v>6953.6</v>
      </c>
      <c r="F1971" s="4">
        <f>(E1971)/1.06</f>
        <v>6560</v>
      </c>
      <c r="G1971" s="4">
        <f t="shared" si="274"/>
        <v>459.20000000000005</v>
      </c>
      <c r="H1971" s="46">
        <f t="shared" si="275"/>
        <v>7019.2</v>
      </c>
    </row>
    <row r="1972" spans="1:8" x14ac:dyDescent="0.3">
      <c r="A1972" s="3" t="s">
        <v>5345</v>
      </c>
      <c r="C1972" s="3" t="s">
        <v>5347</v>
      </c>
      <c r="D1972" s="3" t="s">
        <v>5349</v>
      </c>
      <c r="E1972" s="4">
        <v>13986.7</v>
      </c>
      <c r="F1972" s="4">
        <f>(E1972)/1.06</f>
        <v>13195</v>
      </c>
      <c r="G1972" s="4">
        <f t="shared" si="274"/>
        <v>923.65000000000009</v>
      </c>
      <c r="H1972" s="46">
        <f t="shared" si="275"/>
        <v>14118.65</v>
      </c>
    </row>
    <row r="1973" spans="1:8" x14ac:dyDescent="0.3">
      <c r="A1973" s="3" t="s">
        <v>5352</v>
      </c>
      <c r="C1973" s="3" t="s">
        <v>5353</v>
      </c>
      <c r="D1973" s="3" t="s">
        <v>4045</v>
      </c>
      <c r="E1973" s="4">
        <v>52585.2</v>
      </c>
      <c r="F1973" s="4">
        <f>(E1973+12)/1.06</f>
        <v>49619.999999999993</v>
      </c>
      <c r="G1973" s="4">
        <f t="shared" si="274"/>
        <v>3473.3999999999996</v>
      </c>
      <c r="H1973" s="46">
        <f t="shared" si="275"/>
        <v>53093.399999999994</v>
      </c>
    </row>
    <row r="1974" spans="1:8" x14ac:dyDescent="0.3">
      <c r="A1974" s="3" t="s">
        <v>5356</v>
      </c>
      <c r="C1974" s="3" t="s">
        <v>5361</v>
      </c>
      <c r="D1974" s="3" t="s">
        <v>5360</v>
      </c>
      <c r="E1974" s="4">
        <v>6869.4</v>
      </c>
    </row>
    <row r="1975" spans="1:8" x14ac:dyDescent="0.3">
      <c r="A1975" s="3" t="s">
        <v>5357</v>
      </c>
      <c r="C1975" s="3" t="s">
        <v>5362</v>
      </c>
      <c r="D1975" s="3" t="s">
        <v>862</v>
      </c>
      <c r="E1975" s="4">
        <v>27044.5</v>
      </c>
      <c r="F1975" s="4">
        <f>(E1975+12)/1.06</f>
        <v>25525</v>
      </c>
      <c r="G1975" s="4">
        <f t="shared" ref="G1975:G2013" si="276">F1975*7%</f>
        <v>1786.7500000000002</v>
      </c>
      <c r="H1975" s="46">
        <f t="shared" ref="H1975:H2013" si="277">F1975+G1975</f>
        <v>27311.75</v>
      </c>
    </row>
    <row r="1976" spans="1:8" x14ac:dyDescent="0.3">
      <c r="A1976" s="237" t="s">
        <v>5357</v>
      </c>
      <c r="C1976" s="3" t="s">
        <v>5363</v>
      </c>
      <c r="D1976" s="3" t="s">
        <v>5364</v>
      </c>
      <c r="E1976" s="235">
        <v>62977.440000000002</v>
      </c>
      <c r="F1976" s="4">
        <v>8452</v>
      </c>
      <c r="G1976" s="4">
        <f t="shared" si="276"/>
        <v>591.6400000000001</v>
      </c>
      <c r="H1976" s="46">
        <f t="shared" si="277"/>
        <v>9043.64</v>
      </c>
    </row>
    <row r="1977" spans="1:8" x14ac:dyDescent="0.3">
      <c r="A1977" s="239"/>
      <c r="C1977" s="3" t="s">
        <v>5365</v>
      </c>
      <c r="D1977" s="3" t="s">
        <v>4820</v>
      </c>
      <c r="E1977" s="240"/>
      <c r="F1977" s="4">
        <v>30050</v>
      </c>
      <c r="G1977" s="4">
        <f t="shared" si="276"/>
        <v>2103.5</v>
      </c>
      <c r="H1977" s="46">
        <f t="shared" si="277"/>
        <v>32153.5</v>
      </c>
    </row>
    <row r="1978" spans="1:8" x14ac:dyDescent="0.3">
      <c r="A1978" s="239"/>
      <c r="C1978" s="3" t="s">
        <v>5366</v>
      </c>
      <c r="D1978" s="3" t="s">
        <v>4551</v>
      </c>
      <c r="E1978" s="240"/>
      <c r="F1978" s="4">
        <v>6560</v>
      </c>
      <c r="G1978" s="4">
        <f t="shared" si="276"/>
        <v>459.20000000000005</v>
      </c>
      <c r="H1978" s="46">
        <f t="shared" si="277"/>
        <v>7019.2</v>
      </c>
    </row>
    <row r="1979" spans="1:8" x14ac:dyDescent="0.3">
      <c r="A1979" s="239"/>
      <c r="C1979" s="3" t="s">
        <v>5367</v>
      </c>
      <c r="D1979" s="3" t="s">
        <v>5368</v>
      </c>
      <c r="E1979" s="240"/>
      <c r="F1979" s="4">
        <v>7772</v>
      </c>
      <c r="G1979" s="4">
        <f t="shared" si="276"/>
        <v>544.04000000000008</v>
      </c>
      <c r="H1979" s="46">
        <f t="shared" si="277"/>
        <v>8316.0400000000009</v>
      </c>
    </row>
    <row r="1980" spans="1:8" x14ac:dyDescent="0.3">
      <c r="A1980" s="238"/>
      <c r="C1980" s="3" t="s">
        <v>5369</v>
      </c>
      <c r="D1980" s="3" t="s">
        <v>5170</v>
      </c>
      <c r="E1980" s="236"/>
      <c r="F1980" s="4">
        <v>6590</v>
      </c>
      <c r="G1980" s="4">
        <f t="shared" si="276"/>
        <v>461.30000000000007</v>
      </c>
      <c r="H1980" s="46">
        <f t="shared" si="277"/>
        <v>7051.3</v>
      </c>
    </row>
    <row r="1981" spans="1:8" x14ac:dyDescent="0.3">
      <c r="A1981" s="237" t="s">
        <v>5357</v>
      </c>
      <c r="C1981" s="3" t="s">
        <v>5370</v>
      </c>
      <c r="D1981" s="3" t="s">
        <v>4586</v>
      </c>
      <c r="E1981" s="235">
        <v>62052.480000000003</v>
      </c>
      <c r="F1981" s="4">
        <v>2663.55</v>
      </c>
      <c r="G1981" s="4">
        <f t="shared" si="276"/>
        <v>186.44850000000002</v>
      </c>
      <c r="H1981" s="46">
        <f t="shared" si="277"/>
        <v>2849.9985000000001</v>
      </c>
    </row>
    <row r="1982" spans="1:8" x14ac:dyDescent="0.3">
      <c r="A1982" s="239"/>
      <c r="C1982" s="3" t="s">
        <v>5371</v>
      </c>
      <c r="D1982" s="3" t="s">
        <v>5170</v>
      </c>
      <c r="E1982" s="240"/>
      <c r="F1982" s="4">
        <v>11214.96</v>
      </c>
      <c r="G1982" s="4">
        <f t="shared" si="276"/>
        <v>785.04719999999998</v>
      </c>
      <c r="H1982" s="46">
        <f t="shared" si="277"/>
        <v>12000.0072</v>
      </c>
    </row>
    <row r="1983" spans="1:8" x14ac:dyDescent="0.3">
      <c r="A1983" s="239"/>
      <c r="C1983" s="3" t="s">
        <v>5372</v>
      </c>
      <c r="D1983" s="3" t="s">
        <v>5373</v>
      </c>
      <c r="E1983" s="240"/>
      <c r="F1983" s="4">
        <v>15700.92</v>
      </c>
      <c r="G1983" s="4">
        <f t="shared" si="276"/>
        <v>1099.0644000000002</v>
      </c>
      <c r="H1983" s="46">
        <f t="shared" si="277"/>
        <v>16799.984400000001</v>
      </c>
    </row>
    <row r="1984" spans="1:8" x14ac:dyDescent="0.3">
      <c r="A1984" s="239"/>
      <c r="C1984" s="3" t="s">
        <v>5374</v>
      </c>
      <c r="D1984" s="3" t="s">
        <v>5373</v>
      </c>
      <c r="E1984" s="240"/>
      <c r="F1984" s="4">
        <v>3551.4</v>
      </c>
      <c r="G1984" s="4">
        <f t="shared" si="276"/>
        <v>248.59800000000004</v>
      </c>
      <c r="H1984" s="46">
        <f t="shared" si="277"/>
        <v>3799.998</v>
      </c>
    </row>
    <row r="1985" spans="1:10" x14ac:dyDescent="0.3">
      <c r="A1985" s="239"/>
      <c r="C1985" s="3" t="s">
        <v>5375</v>
      </c>
      <c r="D1985" s="3" t="s">
        <v>5364</v>
      </c>
      <c r="E1985" s="240"/>
      <c r="F1985" s="4">
        <v>3551.4</v>
      </c>
      <c r="G1985" s="4">
        <f t="shared" si="276"/>
        <v>248.59800000000004</v>
      </c>
      <c r="H1985" s="46">
        <f t="shared" si="277"/>
        <v>3799.998</v>
      </c>
    </row>
    <row r="1986" spans="1:10" x14ac:dyDescent="0.3">
      <c r="A1986" s="239"/>
      <c r="C1986" s="3" t="s">
        <v>5376</v>
      </c>
      <c r="D1986" s="3" t="s">
        <v>4551</v>
      </c>
      <c r="E1986" s="240"/>
      <c r="F1986" s="4">
        <v>18317.759999999998</v>
      </c>
      <c r="G1986" s="4">
        <f t="shared" si="276"/>
        <v>1282.2432000000001</v>
      </c>
      <c r="H1986" s="46">
        <f t="shared" si="277"/>
        <v>19600.003199999999</v>
      </c>
    </row>
    <row r="1987" spans="1:10" x14ac:dyDescent="0.3">
      <c r="A1987" s="238"/>
      <c r="C1987" s="3" t="s">
        <v>5377</v>
      </c>
      <c r="D1987" s="3" t="s">
        <v>4551</v>
      </c>
      <c r="E1987" s="236"/>
      <c r="F1987" s="4">
        <v>3551.4</v>
      </c>
      <c r="G1987" s="4">
        <f t="shared" si="276"/>
        <v>248.59800000000004</v>
      </c>
      <c r="H1987" s="46">
        <f t="shared" si="277"/>
        <v>3799.998</v>
      </c>
    </row>
    <row r="1988" spans="1:10" x14ac:dyDescent="0.3">
      <c r="A1988" s="3" t="s">
        <v>5358</v>
      </c>
      <c r="C1988" s="3" t="s">
        <v>5359</v>
      </c>
      <c r="D1988" s="3" t="s">
        <v>1970</v>
      </c>
      <c r="E1988" s="4">
        <v>27431.4</v>
      </c>
      <c r="F1988" s="4">
        <f>(E1988+12)/1.06</f>
        <v>25890</v>
      </c>
      <c r="G1988" s="4">
        <f t="shared" si="276"/>
        <v>1812.3000000000002</v>
      </c>
      <c r="H1988" s="46">
        <f t="shared" si="277"/>
        <v>27702.3</v>
      </c>
    </row>
    <row r="1989" spans="1:10" x14ac:dyDescent="0.3">
      <c r="A1989" s="3" t="s">
        <v>5383</v>
      </c>
      <c r="C1989" s="3" t="s">
        <v>5384</v>
      </c>
      <c r="D1989" s="3" t="s">
        <v>5385</v>
      </c>
      <c r="E1989" s="4">
        <v>4876</v>
      </c>
      <c r="F1989" s="4">
        <f>(E1989)/1.06</f>
        <v>4600</v>
      </c>
      <c r="G1989" s="4">
        <f t="shared" si="276"/>
        <v>322.00000000000006</v>
      </c>
      <c r="H1989" s="46">
        <f t="shared" si="277"/>
        <v>4922</v>
      </c>
    </row>
    <row r="1990" spans="1:10" x14ac:dyDescent="0.3">
      <c r="A1990" s="3" t="s">
        <v>5387</v>
      </c>
      <c r="C1990" s="3" t="s">
        <v>5400</v>
      </c>
      <c r="D1990" s="3" t="s">
        <v>3525</v>
      </c>
      <c r="E1990" s="4">
        <v>5466.32</v>
      </c>
      <c r="F1990" s="4">
        <f t="shared" ref="F1990:F1999" si="278">(E1990+12)/1.06</f>
        <v>5168.2264150943392</v>
      </c>
      <c r="G1990" s="4">
        <f t="shared" si="276"/>
        <v>361.77584905660376</v>
      </c>
      <c r="H1990" s="46">
        <f t="shared" si="277"/>
        <v>5530.0022641509431</v>
      </c>
    </row>
    <row r="1991" spans="1:10" x14ac:dyDescent="0.3">
      <c r="A1991" s="3" t="s">
        <v>5393</v>
      </c>
      <c r="C1991" s="3" t="s">
        <v>5446</v>
      </c>
      <c r="D1991" s="3" t="s">
        <v>2348</v>
      </c>
      <c r="E1991" s="4">
        <v>2365.5700000000002</v>
      </c>
      <c r="F1991" s="4">
        <f t="shared" si="278"/>
        <v>2242.9905660377358</v>
      </c>
      <c r="G1991" s="4">
        <f t="shared" si="276"/>
        <v>157.00933962264153</v>
      </c>
      <c r="H1991" s="46">
        <f t="shared" si="277"/>
        <v>2399.9999056603774</v>
      </c>
    </row>
    <row r="1992" spans="1:10" x14ac:dyDescent="0.3">
      <c r="A1992" s="3" t="s">
        <v>5393</v>
      </c>
      <c r="C1992" s="3" t="s">
        <v>5447</v>
      </c>
      <c r="D1992" s="3" t="s">
        <v>4045</v>
      </c>
      <c r="E1992" s="4">
        <v>3851.55</v>
      </c>
      <c r="F1992" s="4">
        <f t="shared" si="278"/>
        <v>3644.8584905660377</v>
      </c>
      <c r="G1992" s="4">
        <f t="shared" si="276"/>
        <v>255.14009433962266</v>
      </c>
      <c r="H1992" s="46">
        <f t="shared" si="277"/>
        <v>3899.9985849056602</v>
      </c>
    </row>
    <row r="1993" spans="1:10" x14ac:dyDescent="0.3">
      <c r="A1993" s="3" t="s">
        <v>5393</v>
      </c>
      <c r="C1993" s="3" t="s">
        <v>5448</v>
      </c>
      <c r="D1993" s="3" t="s">
        <v>5449</v>
      </c>
      <c r="E1993" s="4">
        <v>6348</v>
      </c>
      <c r="F1993" s="4">
        <f t="shared" si="278"/>
        <v>6000</v>
      </c>
      <c r="G1993" s="4">
        <f t="shared" si="276"/>
        <v>420.00000000000006</v>
      </c>
      <c r="H1993" s="46">
        <f t="shared" si="277"/>
        <v>6420</v>
      </c>
    </row>
    <row r="1994" spans="1:10" s="125" customFormat="1" x14ac:dyDescent="0.3">
      <c r="A1994" s="106" t="s">
        <v>5443</v>
      </c>
      <c r="B1994" s="106"/>
      <c r="C1994" s="106"/>
      <c r="D1994" s="106"/>
      <c r="E1994" s="108">
        <v>1889.23</v>
      </c>
      <c r="F1994" s="108">
        <f t="shared" si="278"/>
        <v>1793.6132075471698</v>
      </c>
      <c r="G1994" s="108">
        <f t="shared" si="276"/>
        <v>125.5529245283019</v>
      </c>
      <c r="H1994" s="109">
        <f t="shared" si="277"/>
        <v>1919.1661320754718</v>
      </c>
      <c r="I1994" s="108"/>
      <c r="J1994" s="114"/>
    </row>
    <row r="1995" spans="1:10" x14ac:dyDescent="0.3">
      <c r="A1995" s="3" t="s">
        <v>5442</v>
      </c>
      <c r="C1995" s="3" t="s">
        <v>5450</v>
      </c>
      <c r="D1995" s="3" t="s">
        <v>5451</v>
      </c>
      <c r="E1995" s="4">
        <v>13262.77</v>
      </c>
      <c r="F1995" s="4">
        <f t="shared" si="278"/>
        <v>12523.367924528302</v>
      </c>
      <c r="G1995" s="4">
        <f t="shared" si="276"/>
        <v>876.63575471698118</v>
      </c>
      <c r="H1995" s="46">
        <f t="shared" si="277"/>
        <v>13400.003679245283</v>
      </c>
    </row>
    <row r="1996" spans="1:10" x14ac:dyDescent="0.3">
      <c r="A1996" s="3" t="s">
        <v>5399</v>
      </c>
      <c r="C1996" s="3" t="s">
        <v>5452</v>
      </c>
      <c r="D1996" s="3" t="s">
        <v>5453</v>
      </c>
      <c r="E1996" s="4">
        <v>4259.8</v>
      </c>
      <c r="F1996" s="4">
        <f t="shared" si="278"/>
        <v>4030</v>
      </c>
      <c r="G1996" s="4">
        <f t="shared" si="276"/>
        <v>282.10000000000002</v>
      </c>
      <c r="H1996" s="46">
        <f t="shared" si="277"/>
        <v>4312.1000000000004</v>
      </c>
    </row>
    <row r="1997" spans="1:10" x14ac:dyDescent="0.3">
      <c r="A1997" s="3" t="s">
        <v>5399</v>
      </c>
      <c r="C1997" s="3" t="s">
        <v>5445</v>
      </c>
      <c r="D1997" s="3" t="s">
        <v>420</v>
      </c>
      <c r="E1997" s="4">
        <v>6957.5</v>
      </c>
      <c r="F1997" s="4">
        <f t="shared" si="278"/>
        <v>6575</v>
      </c>
      <c r="G1997" s="4">
        <f t="shared" si="276"/>
        <v>460.25000000000006</v>
      </c>
      <c r="H1997" s="46">
        <f t="shared" si="277"/>
        <v>7035.25</v>
      </c>
    </row>
    <row r="1998" spans="1:10" s="125" customFormat="1" x14ac:dyDescent="0.3">
      <c r="A1998" s="106" t="s">
        <v>5399</v>
      </c>
      <c r="B1998" s="106"/>
      <c r="C1998" s="106"/>
      <c r="D1998" s="106" t="s">
        <v>5671</v>
      </c>
      <c r="E1998" s="108">
        <v>8769.68</v>
      </c>
      <c r="F1998" s="108">
        <f t="shared" si="278"/>
        <v>8284.6037735849059</v>
      </c>
      <c r="G1998" s="108">
        <f t="shared" si="276"/>
        <v>579.92226415094342</v>
      </c>
      <c r="H1998" s="109">
        <f t="shared" si="277"/>
        <v>8864.52603773585</v>
      </c>
      <c r="I1998" s="108"/>
      <c r="J1998" s="114"/>
    </row>
    <row r="1999" spans="1:10" x14ac:dyDescent="0.3">
      <c r="A1999" s="3" t="s">
        <v>5399</v>
      </c>
      <c r="C1999" s="3" t="s">
        <v>5444</v>
      </c>
      <c r="D1999" s="3" t="s">
        <v>4638</v>
      </c>
      <c r="E1999" s="4">
        <v>26020.37</v>
      </c>
      <c r="F1999" s="4">
        <f t="shared" si="278"/>
        <v>24558.839622641506</v>
      </c>
      <c r="G1999" s="4">
        <f t="shared" si="276"/>
        <v>1719.1187735849055</v>
      </c>
      <c r="H1999" s="46">
        <f t="shared" si="277"/>
        <v>26277.958396226411</v>
      </c>
    </row>
    <row r="2000" spans="1:10" x14ac:dyDescent="0.3">
      <c r="A2000" s="3" t="s">
        <v>5401</v>
      </c>
      <c r="C2000" s="3" t="s">
        <v>5405</v>
      </c>
      <c r="D2000" s="3" t="s">
        <v>218</v>
      </c>
      <c r="E2000" s="4">
        <v>44372.2</v>
      </c>
      <c r="F2000" s="4">
        <f>(E2000+10)/1.06</f>
        <v>41869.999999999993</v>
      </c>
      <c r="G2000" s="4">
        <f t="shared" si="276"/>
        <v>2930.8999999999996</v>
      </c>
      <c r="H2000" s="46">
        <f t="shared" si="277"/>
        <v>44800.899999999994</v>
      </c>
    </row>
    <row r="2001" spans="1:10" x14ac:dyDescent="0.3">
      <c r="A2001" s="3" t="s">
        <v>5401</v>
      </c>
      <c r="C2001" s="3" t="s">
        <v>5404</v>
      </c>
      <c r="D2001" s="3" t="s">
        <v>3245</v>
      </c>
      <c r="E2001" s="4">
        <v>36165.21</v>
      </c>
      <c r="F2001" s="4">
        <f>(E2001+12)/1.06</f>
        <v>34129.443396226416</v>
      </c>
      <c r="G2001" s="4">
        <f t="shared" si="276"/>
        <v>2389.0610377358494</v>
      </c>
      <c r="H2001" s="46">
        <f t="shared" si="277"/>
        <v>36518.504433962262</v>
      </c>
    </row>
    <row r="2002" spans="1:10" x14ac:dyDescent="0.3">
      <c r="A2002" s="237" t="s">
        <v>5409</v>
      </c>
      <c r="C2002" s="3" t="s">
        <v>5414</v>
      </c>
      <c r="D2002" s="3" t="s">
        <v>5415</v>
      </c>
      <c r="E2002" s="235">
        <v>5996.32</v>
      </c>
      <c r="F2002" s="4">
        <v>5168.22</v>
      </c>
      <c r="G2002" s="4">
        <f t="shared" si="276"/>
        <v>361.77540000000005</v>
      </c>
      <c r="H2002" s="46">
        <f t="shared" si="277"/>
        <v>5529.9954000000007</v>
      </c>
    </row>
    <row r="2003" spans="1:10" x14ac:dyDescent="0.3">
      <c r="A2003" s="238"/>
      <c r="C2003" s="3" t="s">
        <v>5416</v>
      </c>
      <c r="D2003" s="3" t="s">
        <v>1322</v>
      </c>
      <c r="E2003" s="236"/>
      <c r="F2003" s="4">
        <v>500</v>
      </c>
      <c r="G2003" s="4">
        <f t="shared" si="276"/>
        <v>35</v>
      </c>
      <c r="H2003" s="46">
        <f t="shared" si="277"/>
        <v>535</v>
      </c>
    </row>
    <row r="2004" spans="1:10" x14ac:dyDescent="0.3">
      <c r="A2004" s="3" t="s">
        <v>5408</v>
      </c>
      <c r="C2004" s="3" t="s">
        <v>5417</v>
      </c>
      <c r="D2004" s="3" t="s">
        <v>888</v>
      </c>
      <c r="E2004" s="4">
        <v>11875.86</v>
      </c>
      <c r="F2004" s="4">
        <f t="shared" ref="F2004:F2013" si="279">(E2004+12)/1.06</f>
        <v>11214.962264150943</v>
      </c>
      <c r="G2004" s="4">
        <f t="shared" si="276"/>
        <v>785.04735849056613</v>
      </c>
      <c r="H2004" s="46">
        <f t="shared" si="277"/>
        <v>12000.00962264151</v>
      </c>
    </row>
    <row r="2005" spans="1:10" x14ac:dyDescent="0.3">
      <c r="A2005" s="3" t="s">
        <v>5408</v>
      </c>
      <c r="C2005" s="3" t="s">
        <v>5418</v>
      </c>
      <c r="D2005" s="3" t="s">
        <v>5419</v>
      </c>
      <c r="E2005" s="4">
        <v>30017.8</v>
      </c>
      <c r="F2005" s="4">
        <f t="shared" si="279"/>
        <v>28329.999999999996</v>
      </c>
      <c r="G2005" s="4">
        <f t="shared" si="276"/>
        <v>1983.1</v>
      </c>
      <c r="H2005" s="46">
        <f t="shared" si="277"/>
        <v>30313.099999999995</v>
      </c>
    </row>
    <row r="2006" spans="1:10" x14ac:dyDescent="0.3">
      <c r="A2006" s="3" t="s">
        <v>5408</v>
      </c>
      <c r="C2006" s="3" t="s">
        <v>5420</v>
      </c>
      <c r="D2006" s="3" t="s">
        <v>3415</v>
      </c>
      <c r="E2006" s="4">
        <v>33335.599999999999</v>
      </c>
      <c r="F2006" s="4">
        <f t="shared" si="279"/>
        <v>31459.999999999996</v>
      </c>
      <c r="G2006" s="4">
        <f t="shared" si="276"/>
        <v>2202.1999999999998</v>
      </c>
      <c r="H2006" s="46">
        <f t="shared" si="277"/>
        <v>33662.199999999997</v>
      </c>
    </row>
    <row r="2007" spans="1:10" x14ac:dyDescent="0.3">
      <c r="A2007" s="3" t="s">
        <v>5422</v>
      </c>
      <c r="C2007" s="3" t="s">
        <v>5426</v>
      </c>
      <c r="D2007" s="3" t="s">
        <v>2486</v>
      </c>
      <c r="E2007" s="4">
        <v>11875.86</v>
      </c>
      <c r="F2007" s="4">
        <f t="shared" si="279"/>
        <v>11214.962264150943</v>
      </c>
      <c r="G2007" s="4">
        <f t="shared" si="276"/>
        <v>785.04735849056613</v>
      </c>
      <c r="H2007" s="46">
        <f t="shared" si="277"/>
        <v>12000.00962264151</v>
      </c>
    </row>
    <row r="2008" spans="1:10" x14ac:dyDescent="0.3">
      <c r="A2008" s="3" t="s">
        <v>5422</v>
      </c>
      <c r="D2008" s="3" t="s">
        <v>305</v>
      </c>
      <c r="E2008" s="4">
        <v>11968.2</v>
      </c>
      <c r="F2008" s="4">
        <f t="shared" si="279"/>
        <v>11302.075471698114</v>
      </c>
      <c r="G2008" s="4">
        <f t="shared" si="276"/>
        <v>791.14528301886799</v>
      </c>
      <c r="H2008" s="46">
        <f t="shared" si="277"/>
        <v>12093.220754716982</v>
      </c>
    </row>
    <row r="2009" spans="1:10" x14ac:dyDescent="0.3">
      <c r="A2009" s="3" t="s">
        <v>5427</v>
      </c>
      <c r="C2009" s="3" t="s">
        <v>5428</v>
      </c>
      <c r="D2009" s="3" t="s">
        <v>3073</v>
      </c>
      <c r="E2009" s="4">
        <v>20995.32</v>
      </c>
      <c r="F2009" s="4">
        <f t="shared" si="279"/>
        <v>19818.226415094337</v>
      </c>
      <c r="G2009" s="4">
        <f t="shared" si="276"/>
        <v>1387.2758490566036</v>
      </c>
      <c r="H2009" s="46">
        <f t="shared" si="277"/>
        <v>21205.502264150942</v>
      </c>
    </row>
    <row r="2010" spans="1:10" x14ac:dyDescent="0.3">
      <c r="A2010" s="3" t="s">
        <v>5427</v>
      </c>
      <c r="C2010" s="3" t="s">
        <v>5429</v>
      </c>
      <c r="D2010" s="3" t="s">
        <v>3483</v>
      </c>
      <c r="E2010" s="4">
        <v>19602.96</v>
      </c>
      <c r="F2010" s="4">
        <f t="shared" si="279"/>
        <v>18504.679245283016</v>
      </c>
      <c r="G2010" s="4">
        <f t="shared" si="276"/>
        <v>1295.3275471698112</v>
      </c>
      <c r="H2010" s="46">
        <f t="shared" si="277"/>
        <v>19800.006792452827</v>
      </c>
    </row>
    <row r="2011" spans="1:10" x14ac:dyDescent="0.3">
      <c r="A2011" s="3" t="s">
        <v>5427</v>
      </c>
      <c r="C2011" s="3" t="s">
        <v>5430</v>
      </c>
      <c r="D2011" s="3" t="s">
        <v>4128</v>
      </c>
      <c r="E2011" s="4">
        <v>9003.2999999999993</v>
      </c>
      <c r="F2011" s="4">
        <f t="shared" si="279"/>
        <v>8504.9999999999982</v>
      </c>
      <c r="G2011" s="4">
        <f t="shared" si="276"/>
        <v>595.34999999999991</v>
      </c>
      <c r="H2011" s="46">
        <f t="shared" si="277"/>
        <v>9100.3499999999985</v>
      </c>
    </row>
    <row r="2012" spans="1:10" x14ac:dyDescent="0.3">
      <c r="A2012" s="3" t="s">
        <v>5427</v>
      </c>
      <c r="C2012" s="3" t="s">
        <v>5431</v>
      </c>
      <c r="D2012" s="3" t="s">
        <v>2497</v>
      </c>
      <c r="E2012" s="4">
        <v>56056.7</v>
      </c>
      <c r="F2012" s="4">
        <f t="shared" si="279"/>
        <v>52894.999999999993</v>
      </c>
      <c r="G2012" s="4">
        <f t="shared" si="276"/>
        <v>3702.6499999999996</v>
      </c>
      <c r="H2012" s="46">
        <f t="shared" si="277"/>
        <v>56597.649999999994</v>
      </c>
    </row>
    <row r="2013" spans="1:10" x14ac:dyDescent="0.3">
      <c r="A2013" s="3" t="s">
        <v>5432</v>
      </c>
      <c r="C2013" s="3" t="s">
        <v>5589</v>
      </c>
      <c r="D2013" s="3" t="s">
        <v>1233</v>
      </c>
      <c r="E2013" s="4">
        <v>14637.2</v>
      </c>
      <c r="F2013" s="4">
        <f t="shared" si="279"/>
        <v>13820</v>
      </c>
      <c r="G2013" s="4">
        <f t="shared" si="276"/>
        <v>967.40000000000009</v>
      </c>
      <c r="H2013" s="46">
        <f t="shared" si="277"/>
        <v>14787.4</v>
      </c>
    </row>
    <row r="2014" spans="1:10" x14ac:dyDescent="0.3">
      <c r="A2014" s="3" t="s">
        <v>5432</v>
      </c>
      <c r="D2014" s="3" t="s">
        <v>5456</v>
      </c>
      <c r="E2014" s="108">
        <v>750</v>
      </c>
      <c r="F2014" s="108"/>
      <c r="G2014" s="108"/>
      <c r="H2014" s="109"/>
      <c r="J2014" s="114" t="s">
        <v>5434</v>
      </c>
    </row>
    <row r="2015" spans="1:10" x14ac:dyDescent="0.3">
      <c r="A2015" s="3" t="s">
        <v>5435</v>
      </c>
      <c r="C2015" s="3" t="s">
        <v>5438</v>
      </c>
      <c r="D2015" s="3" t="s">
        <v>862</v>
      </c>
      <c r="E2015" s="4">
        <v>38312.300000000003</v>
      </c>
      <c r="F2015" s="4">
        <f>(E2015+12)/1.06</f>
        <v>36155</v>
      </c>
      <c r="G2015" s="4">
        <f t="shared" ref="G2015:G2046" si="280">F2015*7%</f>
        <v>2530.8500000000004</v>
      </c>
      <c r="H2015" s="46">
        <f t="shared" ref="H2015:H2046" si="281">F2015+G2015</f>
        <v>38685.85</v>
      </c>
    </row>
    <row r="2016" spans="1:10" x14ac:dyDescent="0.3">
      <c r="A2016" s="3" t="s">
        <v>5435</v>
      </c>
      <c r="C2016" s="3" t="s">
        <v>5437</v>
      </c>
      <c r="D2016" s="3" t="s">
        <v>4447</v>
      </c>
      <c r="E2016" s="4">
        <v>12878.49</v>
      </c>
      <c r="F2016" s="4">
        <f>(E2016)/1.06</f>
        <v>12149.518867924528</v>
      </c>
      <c r="G2016" s="4">
        <f t="shared" si="280"/>
        <v>850.466320754717</v>
      </c>
      <c r="H2016" s="46">
        <f t="shared" si="281"/>
        <v>12999.985188679244</v>
      </c>
    </row>
    <row r="2017" spans="1:8" x14ac:dyDescent="0.3">
      <c r="A2017" s="3" t="s">
        <v>5435</v>
      </c>
      <c r="C2017" s="3" t="s">
        <v>5439</v>
      </c>
      <c r="D2017" s="3" t="s">
        <v>5440</v>
      </c>
      <c r="E2017" s="4">
        <v>2365.5700000000002</v>
      </c>
      <c r="F2017" s="4">
        <f t="shared" ref="F2017:F2024" si="282">(E2017+12)/1.06</f>
        <v>2242.9905660377358</v>
      </c>
      <c r="G2017" s="4">
        <f t="shared" si="280"/>
        <v>157.00933962264153</v>
      </c>
      <c r="H2017" s="46">
        <f t="shared" si="281"/>
        <v>2399.9999056603774</v>
      </c>
    </row>
    <row r="2018" spans="1:8" x14ac:dyDescent="0.3">
      <c r="A2018" s="3" t="s">
        <v>5441</v>
      </c>
      <c r="C2018" s="3" t="s">
        <v>5454</v>
      </c>
      <c r="D2018" s="3" t="s">
        <v>4333</v>
      </c>
      <c r="E2018" s="4">
        <v>735.3</v>
      </c>
      <c r="F2018" s="4">
        <f t="shared" si="282"/>
        <v>704.99999999999989</v>
      </c>
      <c r="G2018" s="4">
        <f t="shared" si="280"/>
        <v>49.349999999999994</v>
      </c>
      <c r="H2018" s="46">
        <f t="shared" si="281"/>
        <v>754.34999999999991</v>
      </c>
    </row>
    <row r="2019" spans="1:8" x14ac:dyDescent="0.3">
      <c r="A2019" s="3" t="s">
        <v>5441</v>
      </c>
      <c r="C2019" s="3" t="s">
        <v>5455</v>
      </c>
      <c r="D2019" s="3" t="s">
        <v>950</v>
      </c>
      <c r="E2019" s="4">
        <v>12448.3</v>
      </c>
      <c r="F2019" s="4">
        <f t="shared" si="282"/>
        <v>11754.999999999998</v>
      </c>
      <c r="G2019" s="4">
        <f t="shared" si="280"/>
        <v>822.84999999999991</v>
      </c>
      <c r="H2019" s="46">
        <f t="shared" si="281"/>
        <v>12577.849999999999</v>
      </c>
    </row>
    <row r="2020" spans="1:8" x14ac:dyDescent="0.3">
      <c r="A2020" s="3" t="s">
        <v>5459</v>
      </c>
      <c r="C2020" s="3" t="s">
        <v>5460</v>
      </c>
      <c r="D2020" s="3" t="s">
        <v>5461</v>
      </c>
      <c r="E2020" s="4">
        <v>36780.6</v>
      </c>
      <c r="F2020" s="4">
        <f t="shared" si="282"/>
        <v>34710</v>
      </c>
      <c r="G2020" s="4">
        <f t="shared" si="280"/>
        <v>2429.7000000000003</v>
      </c>
      <c r="H2020" s="46">
        <f t="shared" si="281"/>
        <v>37139.699999999997</v>
      </c>
    </row>
    <row r="2021" spans="1:8" x14ac:dyDescent="0.3">
      <c r="A2021" s="3" t="s">
        <v>5469</v>
      </c>
      <c r="C2021" s="3" t="s">
        <v>5470</v>
      </c>
      <c r="D2021" s="3" t="s">
        <v>4141</v>
      </c>
      <c r="E2021" s="4">
        <v>31258</v>
      </c>
      <c r="F2021" s="4">
        <f t="shared" si="282"/>
        <v>29500</v>
      </c>
      <c r="G2021" s="4">
        <f t="shared" si="280"/>
        <v>2065</v>
      </c>
      <c r="H2021" s="46">
        <f t="shared" si="281"/>
        <v>31565</v>
      </c>
    </row>
    <row r="2022" spans="1:8" x14ac:dyDescent="0.3">
      <c r="A2022" s="3" t="s">
        <v>5469</v>
      </c>
      <c r="C2022" s="3" t="s">
        <v>5471</v>
      </c>
      <c r="D2022" s="3" t="s">
        <v>5472</v>
      </c>
      <c r="E2022" s="4">
        <v>3851.55</v>
      </c>
      <c r="F2022" s="4">
        <f t="shared" si="282"/>
        <v>3644.8584905660377</v>
      </c>
      <c r="G2022" s="4">
        <f t="shared" si="280"/>
        <v>255.14009433962266</v>
      </c>
      <c r="H2022" s="46">
        <f t="shared" si="281"/>
        <v>3899.9985849056602</v>
      </c>
    </row>
    <row r="2023" spans="1:8" x14ac:dyDescent="0.3">
      <c r="A2023" s="3" t="s">
        <v>5469</v>
      </c>
      <c r="C2023" s="3" t="s">
        <v>5474</v>
      </c>
      <c r="D2023" s="3" t="s">
        <v>5473</v>
      </c>
      <c r="E2023" s="4">
        <v>3851.55</v>
      </c>
      <c r="F2023" s="4">
        <f t="shared" si="282"/>
        <v>3644.8584905660377</v>
      </c>
      <c r="G2023" s="4">
        <f t="shared" si="280"/>
        <v>255.14009433962266</v>
      </c>
      <c r="H2023" s="46">
        <f t="shared" si="281"/>
        <v>3899.9985849056602</v>
      </c>
    </row>
    <row r="2024" spans="1:8" x14ac:dyDescent="0.3">
      <c r="A2024" s="3" t="s">
        <v>5476</v>
      </c>
      <c r="E2024" s="108">
        <v>1776.94</v>
      </c>
      <c r="F2024" s="108">
        <f t="shared" si="282"/>
        <v>1687.6792452830189</v>
      </c>
      <c r="G2024" s="108">
        <f t="shared" si="280"/>
        <v>118.13754716981133</v>
      </c>
      <c r="H2024" s="109">
        <f t="shared" si="281"/>
        <v>1805.8167924528302</v>
      </c>
    </row>
    <row r="2025" spans="1:8" x14ac:dyDescent="0.3">
      <c r="A2025" s="237" t="s">
        <v>5476</v>
      </c>
      <c r="C2025" s="3" t="s">
        <v>5477</v>
      </c>
      <c r="D2025" s="3" t="s">
        <v>4856</v>
      </c>
      <c r="E2025" s="235">
        <v>70295.38</v>
      </c>
      <c r="F2025" s="4">
        <v>11276</v>
      </c>
      <c r="G2025" s="4">
        <f t="shared" si="280"/>
        <v>789.32</v>
      </c>
      <c r="H2025" s="46">
        <f t="shared" si="281"/>
        <v>12065.32</v>
      </c>
    </row>
    <row r="2026" spans="1:8" x14ac:dyDescent="0.3">
      <c r="A2026" s="239"/>
      <c r="C2026" s="3" t="s">
        <v>5478</v>
      </c>
      <c r="D2026" s="3" t="s">
        <v>5479</v>
      </c>
      <c r="E2026" s="240"/>
      <c r="F2026" s="4">
        <v>18287.72</v>
      </c>
      <c r="G2026" s="4">
        <f t="shared" si="280"/>
        <v>1280.1404000000002</v>
      </c>
      <c r="H2026" s="46">
        <f t="shared" si="281"/>
        <v>19567.860400000001</v>
      </c>
    </row>
    <row r="2027" spans="1:8" x14ac:dyDescent="0.3">
      <c r="A2027" s="239"/>
      <c r="C2027" s="3" t="s">
        <v>5480</v>
      </c>
      <c r="D2027" s="3" t="s">
        <v>4850</v>
      </c>
      <c r="E2027" s="240"/>
      <c r="F2027" s="4">
        <v>10592</v>
      </c>
      <c r="G2027" s="4">
        <f t="shared" si="280"/>
        <v>741.44</v>
      </c>
      <c r="H2027" s="46">
        <f t="shared" si="281"/>
        <v>11333.44</v>
      </c>
    </row>
    <row r="2028" spans="1:8" x14ac:dyDescent="0.3">
      <c r="A2028" s="238"/>
      <c r="C2028" s="3" t="s">
        <v>5481</v>
      </c>
      <c r="D2028" s="3" t="s">
        <v>5482</v>
      </c>
      <c r="E2028" s="236"/>
      <c r="F2028" s="4">
        <v>26172</v>
      </c>
      <c r="G2028" s="4">
        <f t="shared" si="280"/>
        <v>1832.0400000000002</v>
      </c>
      <c r="H2028" s="46">
        <f t="shared" si="281"/>
        <v>28004.04</v>
      </c>
    </row>
    <row r="2029" spans="1:8" x14ac:dyDescent="0.3">
      <c r="A2029" s="3" t="s">
        <v>5475</v>
      </c>
      <c r="C2029" s="3" t="s">
        <v>5483</v>
      </c>
      <c r="D2029" s="3" t="s">
        <v>4428</v>
      </c>
      <c r="E2029" s="4">
        <v>9294.7999999999993</v>
      </c>
      <c r="F2029" s="4">
        <f>(E2029+12)/1.06</f>
        <v>8779.9999999999982</v>
      </c>
      <c r="G2029" s="4">
        <f t="shared" si="280"/>
        <v>614.59999999999991</v>
      </c>
      <c r="H2029" s="46">
        <f t="shared" si="281"/>
        <v>9394.5999999999985</v>
      </c>
    </row>
    <row r="2030" spans="1:8" x14ac:dyDescent="0.3">
      <c r="A2030" s="3" t="s">
        <v>5486</v>
      </c>
      <c r="E2030" s="108">
        <v>5259</v>
      </c>
      <c r="F2030" s="108">
        <f>(E2030+12)/1.06</f>
        <v>4972.6415094339618</v>
      </c>
      <c r="G2030" s="108">
        <f t="shared" si="280"/>
        <v>348.08490566037739</v>
      </c>
      <c r="H2030" s="109">
        <f t="shared" si="281"/>
        <v>5320.7264150943392</v>
      </c>
    </row>
    <row r="2031" spans="1:8" x14ac:dyDescent="0.3">
      <c r="A2031" s="3" t="s">
        <v>5486</v>
      </c>
      <c r="C2031" s="3" t="s">
        <v>5488</v>
      </c>
      <c r="D2031" s="3" t="s">
        <v>888</v>
      </c>
      <c r="E2031" s="4">
        <v>5394</v>
      </c>
      <c r="F2031" s="4">
        <f>(E2031+12)/1.06</f>
        <v>5100</v>
      </c>
      <c r="G2031" s="4">
        <f t="shared" si="280"/>
        <v>357.00000000000006</v>
      </c>
      <c r="H2031" s="46">
        <f t="shared" si="281"/>
        <v>5457</v>
      </c>
    </row>
    <row r="2032" spans="1:8" x14ac:dyDescent="0.3">
      <c r="A2032" s="3" t="s">
        <v>5490</v>
      </c>
      <c r="C2032" s="3" t="s">
        <v>5493</v>
      </c>
      <c r="D2032" s="3" t="s">
        <v>2300</v>
      </c>
      <c r="E2032" s="4">
        <v>2365.5700000000002</v>
      </c>
      <c r="F2032" s="4">
        <f>(E2032+12)/1.06</f>
        <v>2242.9905660377358</v>
      </c>
      <c r="G2032" s="4">
        <f t="shared" si="280"/>
        <v>157.00933962264153</v>
      </c>
      <c r="H2032" s="46">
        <f t="shared" si="281"/>
        <v>2399.9999056603774</v>
      </c>
    </row>
    <row r="2033" spans="1:8" x14ac:dyDescent="0.3">
      <c r="A2033" s="3" t="s">
        <v>5495</v>
      </c>
      <c r="C2033" s="3" t="s">
        <v>5501</v>
      </c>
      <c r="D2033" s="3" t="s">
        <v>1096</v>
      </c>
      <c r="E2033" s="4">
        <v>54185.8</v>
      </c>
      <c r="F2033" s="4">
        <f>(E2033+12)/1.06</f>
        <v>51130</v>
      </c>
      <c r="G2033" s="4">
        <f t="shared" si="280"/>
        <v>3579.1000000000004</v>
      </c>
      <c r="H2033" s="46">
        <f t="shared" si="281"/>
        <v>54709.1</v>
      </c>
    </row>
    <row r="2034" spans="1:8" x14ac:dyDescent="0.3">
      <c r="A2034" s="3" t="s">
        <v>5494</v>
      </c>
      <c r="C2034" s="3" t="s">
        <v>5497</v>
      </c>
      <c r="D2034" s="3" t="s">
        <v>2793</v>
      </c>
      <c r="E2034" s="4">
        <v>3789.5</v>
      </c>
      <c r="F2034" s="4">
        <f>(E2034)/1.06</f>
        <v>3575</v>
      </c>
      <c r="G2034" s="4">
        <f t="shared" si="280"/>
        <v>250.25000000000003</v>
      </c>
      <c r="H2034" s="46">
        <f t="shared" si="281"/>
        <v>3825.25</v>
      </c>
    </row>
    <row r="2035" spans="1:8" x14ac:dyDescent="0.3">
      <c r="A2035" s="3" t="s">
        <v>5494</v>
      </c>
      <c r="C2035" s="3" t="s">
        <v>5498</v>
      </c>
      <c r="D2035" s="3" t="s">
        <v>5499</v>
      </c>
      <c r="E2035" s="4">
        <v>4059.8</v>
      </c>
      <c r="F2035" s="4">
        <f>(E2035)/1.06</f>
        <v>3830</v>
      </c>
      <c r="G2035" s="4">
        <f t="shared" si="280"/>
        <v>268.10000000000002</v>
      </c>
      <c r="H2035" s="46">
        <f t="shared" si="281"/>
        <v>4098.1000000000004</v>
      </c>
    </row>
    <row r="2036" spans="1:8" x14ac:dyDescent="0.3">
      <c r="A2036" s="3" t="s">
        <v>5494</v>
      </c>
      <c r="C2036" s="3" t="s">
        <v>5500</v>
      </c>
      <c r="D2036" s="3" t="s">
        <v>3311</v>
      </c>
      <c r="E2036" s="4">
        <v>3259.25</v>
      </c>
      <c r="F2036" s="4">
        <f>(E2036)/1.06</f>
        <v>3074.7641509433961</v>
      </c>
      <c r="G2036" s="4">
        <f t="shared" si="280"/>
        <v>215.23349056603774</v>
      </c>
      <c r="H2036" s="46">
        <f t="shared" si="281"/>
        <v>3289.9976415094338</v>
      </c>
    </row>
    <row r="2037" spans="1:8" x14ac:dyDescent="0.3">
      <c r="A2037" s="3" t="s">
        <v>5509</v>
      </c>
      <c r="C2037" s="3" t="s">
        <v>5511</v>
      </c>
      <c r="D2037" s="3" t="s">
        <v>3704</v>
      </c>
      <c r="E2037" s="4">
        <v>5466.32</v>
      </c>
      <c r="F2037" s="4">
        <f>(E2037+12)/1.06</f>
        <v>5168.2264150943392</v>
      </c>
      <c r="G2037" s="4">
        <f t="shared" si="280"/>
        <v>361.77584905660376</v>
      </c>
      <c r="H2037" s="46">
        <f t="shared" si="281"/>
        <v>5530.0022641509431</v>
      </c>
    </row>
    <row r="2038" spans="1:8" x14ac:dyDescent="0.3">
      <c r="A2038" s="3" t="s">
        <v>5509</v>
      </c>
      <c r="C2038" s="3" t="s">
        <v>5512</v>
      </c>
      <c r="D2038" s="3" t="s">
        <v>1465</v>
      </c>
      <c r="E2038" s="4">
        <v>13874</v>
      </c>
      <c r="F2038" s="4">
        <f>(E2038+12)/1.06</f>
        <v>13100</v>
      </c>
      <c r="G2038" s="4">
        <f t="shared" si="280"/>
        <v>917.00000000000011</v>
      </c>
      <c r="H2038" s="46">
        <f t="shared" si="281"/>
        <v>14017</v>
      </c>
    </row>
    <row r="2039" spans="1:8" x14ac:dyDescent="0.3">
      <c r="A2039" s="3" t="s">
        <v>5509</v>
      </c>
      <c r="C2039" s="3" t="s">
        <v>5510</v>
      </c>
      <c r="D2039" s="3" t="s">
        <v>3911</v>
      </c>
      <c r="E2039" s="4">
        <v>16630.97</v>
      </c>
      <c r="F2039" s="4">
        <f>(E2039+12)/1.06</f>
        <v>15700.915094339623</v>
      </c>
      <c r="G2039" s="4">
        <f t="shared" si="280"/>
        <v>1099.0640566037737</v>
      </c>
      <c r="H2039" s="46">
        <f t="shared" si="281"/>
        <v>16799.979150943396</v>
      </c>
    </row>
    <row r="2040" spans="1:8" x14ac:dyDescent="0.3">
      <c r="A2040" s="3" t="s">
        <v>5509</v>
      </c>
      <c r="C2040" s="3" t="s">
        <v>5513</v>
      </c>
      <c r="D2040" s="3" t="s">
        <v>5514</v>
      </c>
      <c r="E2040" s="4">
        <v>3486</v>
      </c>
      <c r="F2040" s="4">
        <f>(E2040+12)/1.06</f>
        <v>3300</v>
      </c>
      <c r="G2040" s="4">
        <f t="shared" si="280"/>
        <v>231.00000000000003</v>
      </c>
      <c r="H2040" s="46">
        <f t="shared" si="281"/>
        <v>3531</v>
      </c>
    </row>
    <row r="2041" spans="1:8" x14ac:dyDescent="0.3">
      <c r="A2041" s="237" t="s">
        <v>5509</v>
      </c>
      <c r="C2041" s="3" t="s">
        <v>5515</v>
      </c>
      <c r="D2041" s="3" t="s">
        <v>5516</v>
      </c>
      <c r="E2041" s="235">
        <v>51345</v>
      </c>
      <c r="F2041" s="4">
        <v>31790</v>
      </c>
      <c r="G2041" s="4">
        <f t="shared" si="280"/>
        <v>2225.3000000000002</v>
      </c>
      <c r="H2041" s="46">
        <f t="shared" si="281"/>
        <v>34015.300000000003</v>
      </c>
    </row>
    <row r="2042" spans="1:8" x14ac:dyDescent="0.3">
      <c r="A2042" s="238"/>
      <c r="C2042" s="3" t="s">
        <v>5517</v>
      </c>
      <c r="D2042" s="3" t="s">
        <v>5518</v>
      </c>
      <c r="E2042" s="236"/>
      <c r="F2042" s="4">
        <v>16660</v>
      </c>
      <c r="G2042" s="4">
        <f t="shared" si="280"/>
        <v>1166.2</v>
      </c>
      <c r="H2042" s="46">
        <f t="shared" si="281"/>
        <v>17826.2</v>
      </c>
    </row>
    <row r="2043" spans="1:8" x14ac:dyDescent="0.3">
      <c r="A2043" s="237" t="s">
        <v>5509</v>
      </c>
      <c r="C2043" s="3" t="s">
        <v>5519</v>
      </c>
      <c r="D2043" s="3" t="s">
        <v>5520</v>
      </c>
      <c r="E2043" s="235">
        <v>39743.300000000003</v>
      </c>
      <c r="F2043" s="4">
        <v>14615</v>
      </c>
      <c r="G2043" s="4">
        <f t="shared" si="280"/>
        <v>1023.0500000000001</v>
      </c>
      <c r="H2043" s="46">
        <f t="shared" si="281"/>
        <v>15638.05</v>
      </c>
    </row>
    <row r="2044" spans="1:8" x14ac:dyDescent="0.3">
      <c r="A2044" s="239"/>
      <c r="C2044" s="3" t="s">
        <v>5521</v>
      </c>
      <c r="D2044" s="3" t="s">
        <v>5522</v>
      </c>
      <c r="E2044" s="240"/>
      <c r="F2044" s="4">
        <v>20200</v>
      </c>
      <c r="G2044" s="4">
        <f t="shared" si="280"/>
        <v>1414.0000000000002</v>
      </c>
      <c r="H2044" s="46">
        <f t="shared" si="281"/>
        <v>21614</v>
      </c>
    </row>
    <row r="2045" spans="1:8" x14ac:dyDescent="0.3">
      <c r="A2045" s="238"/>
      <c r="C2045" s="3" t="s">
        <v>5523</v>
      </c>
      <c r="D2045" s="3" t="s">
        <v>5524</v>
      </c>
      <c r="E2045" s="236"/>
      <c r="F2045" s="4">
        <v>2690</v>
      </c>
      <c r="G2045" s="4">
        <f t="shared" si="280"/>
        <v>188.3</v>
      </c>
      <c r="H2045" s="46">
        <f t="shared" si="281"/>
        <v>2878.3</v>
      </c>
    </row>
    <row r="2046" spans="1:8" x14ac:dyDescent="0.3">
      <c r="A2046" s="3" t="s">
        <v>5509</v>
      </c>
      <c r="C2046" s="3" t="s">
        <v>5543</v>
      </c>
      <c r="D2046" s="3" t="s">
        <v>5544</v>
      </c>
      <c r="E2046" s="4">
        <v>7938</v>
      </c>
      <c r="F2046" s="4">
        <f>(E2046+12)/1.06</f>
        <v>7500</v>
      </c>
      <c r="G2046" s="4">
        <f t="shared" si="280"/>
        <v>525</v>
      </c>
      <c r="H2046" s="46">
        <f t="shared" si="281"/>
        <v>8025</v>
      </c>
    </row>
    <row r="2047" spans="1:8" x14ac:dyDescent="0.3">
      <c r="A2047" s="237" t="s">
        <v>5509</v>
      </c>
      <c r="C2047" s="3" t="s">
        <v>5525</v>
      </c>
      <c r="D2047" s="3" t="s">
        <v>5526</v>
      </c>
      <c r="E2047" s="235">
        <v>100999.64</v>
      </c>
      <c r="F2047" s="4">
        <v>40580</v>
      </c>
      <c r="G2047" s="4">
        <f t="shared" ref="G2047:G2078" si="283">F2047*7%</f>
        <v>2840.6000000000004</v>
      </c>
      <c r="H2047" s="46">
        <f t="shared" ref="H2047:H2078" si="284">F2047+G2047</f>
        <v>43420.6</v>
      </c>
    </row>
    <row r="2048" spans="1:8" x14ac:dyDescent="0.3">
      <c r="A2048" s="239"/>
      <c r="C2048" s="3" t="s">
        <v>5527</v>
      </c>
      <c r="D2048" s="3" t="s">
        <v>5528</v>
      </c>
      <c r="E2048" s="240"/>
      <c r="F2048" s="4">
        <v>26202</v>
      </c>
      <c r="G2048" s="4">
        <f t="shared" si="283"/>
        <v>1834.14</v>
      </c>
      <c r="H2048" s="46">
        <f t="shared" si="284"/>
        <v>28036.14</v>
      </c>
    </row>
    <row r="2049" spans="1:8" x14ac:dyDescent="0.3">
      <c r="A2049" s="238"/>
      <c r="C2049" s="3" t="s">
        <v>5529</v>
      </c>
      <c r="D2049" s="3" t="s">
        <v>5530</v>
      </c>
      <c r="E2049" s="236"/>
      <c r="F2049" s="4">
        <v>28512</v>
      </c>
      <c r="G2049" s="4">
        <f t="shared" si="283"/>
        <v>1995.8400000000001</v>
      </c>
      <c r="H2049" s="46">
        <f t="shared" si="284"/>
        <v>30507.84</v>
      </c>
    </row>
    <row r="2050" spans="1:8" x14ac:dyDescent="0.3">
      <c r="A2050" s="237" t="s">
        <v>5509</v>
      </c>
      <c r="C2050" s="3" t="s">
        <v>5531</v>
      </c>
      <c r="D2050" s="3" t="s">
        <v>5532</v>
      </c>
      <c r="E2050" s="235">
        <v>80429.149999999994</v>
      </c>
      <c r="F2050" s="4">
        <v>16448.599999999999</v>
      </c>
      <c r="G2050" s="4">
        <f t="shared" si="283"/>
        <v>1151.402</v>
      </c>
      <c r="H2050" s="46">
        <f t="shared" si="284"/>
        <v>17600.002</v>
      </c>
    </row>
    <row r="2051" spans="1:8" x14ac:dyDescent="0.3">
      <c r="A2051" s="239"/>
      <c r="C2051" s="3" t="s">
        <v>5533</v>
      </c>
      <c r="D2051" s="3" t="s">
        <v>4852</v>
      </c>
      <c r="E2051" s="240"/>
      <c r="F2051" s="4">
        <v>11214.96</v>
      </c>
      <c r="G2051" s="4">
        <f t="shared" si="283"/>
        <v>785.04719999999998</v>
      </c>
      <c r="H2051" s="46">
        <f t="shared" si="284"/>
        <v>12000.0072</v>
      </c>
    </row>
    <row r="2052" spans="1:8" x14ac:dyDescent="0.3">
      <c r="A2052" s="239"/>
      <c r="C2052" s="3" t="s">
        <v>5534</v>
      </c>
      <c r="D2052" s="3" t="s">
        <v>5535</v>
      </c>
      <c r="E2052" s="240"/>
      <c r="F2052" s="4">
        <v>11214.96</v>
      </c>
      <c r="G2052" s="4">
        <f t="shared" si="283"/>
        <v>785.04719999999998</v>
      </c>
      <c r="H2052" s="46">
        <f t="shared" si="284"/>
        <v>12000.0072</v>
      </c>
    </row>
    <row r="2053" spans="1:8" x14ac:dyDescent="0.3">
      <c r="A2053" s="239"/>
      <c r="C2053" s="3" t="s">
        <v>5536</v>
      </c>
      <c r="D2053" s="3" t="s">
        <v>5537</v>
      </c>
      <c r="E2053" s="240"/>
      <c r="F2053" s="4">
        <v>18691.599999999999</v>
      </c>
      <c r="G2053" s="4">
        <f t="shared" si="283"/>
        <v>1308.412</v>
      </c>
      <c r="H2053" s="46">
        <f t="shared" si="284"/>
        <v>20000.011999999999</v>
      </c>
    </row>
    <row r="2054" spans="1:8" x14ac:dyDescent="0.3">
      <c r="A2054" s="238"/>
      <c r="C2054" s="3" t="s">
        <v>5538</v>
      </c>
      <c r="D2054" s="3" t="s">
        <v>5539</v>
      </c>
      <c r="E2054" s="236"/>
      <c r="F2054" s="4">
        <v>18317.759999999998</v>
      </c>
      <c r="G2054" s="4">
        <f t="shared" si="283"/>
        <v>1282.2432000000001</v>
      </c>
      <c r="H2054" s="46">
        <f t="shared" si="284"/>
        <v>19600.003199999999</v>
      </c>
    </row>
    <row r="2055" spans="1:8" x14ac:dyDescent="0.3">
      <c r="A2055" s="237" t="s">
        <v>5509</v>
      </c>
      <c r="C2055" s="3" t="s">
        <v>5540</v>
      </c>
      <c r="D2055" s="3" t="s">
        <v>4846</v>
      </c>
      <c r="E2055" s="235">
        <v>42784.27</v>
      </c>
      <c r="F2055" s="4">
        <v>10841.12</v>
      </c>
      <c r="G2055" s="4">
        <f t="shared" si="283"/>
        <v>758.87840000000017</v>
      </c>
      <c r="H2055" s="46">
        <f t="shared" si="284"/>
        <v>11599.9984</v>
      </c>
    </row>
    <row r="2056" spans="1:8" x14ac:dyDescent="0.3">
      <c r="A2056" s="239"/>
      <c r="C2056" s="3" t="s">
        <v>5541</v>
      </c>
      <c r="D2056" s="3" t="s">
        <v>4761</v>
      </c>
      <c r="E2056" s="240"/>
      <c r="F2056" s="4">
        <v>18691.599999999999</v>
      </c>
      <c r="G2056" s="4">
        <f t="shared" si="283"/>
        <v>1308.412</v>
      </c>
      <c r="H2056" s="46">
        <f t="shared" si="284"/>
        <v>20000.011999999999</v>
      </c>
    </row>
    <row r="2057" spans="1:8" x14ac:dyDescent="0.3">
      <c r="A2057" s="238"/>
      <c r="C2057" s="3" t="s">
        <v>5542</v>
      </c>
      <c r="D2057" s="3" t="s">
        <v>4836</v>
      </c>
      <c r="E2057" s="236"/>
      <c r="F2057" s="4">
        <v>10841.12</v>
      </c>
      <c r="G2057" s="4">
        <f t="shared" si="283"/>
        <v>758.87840000000017</v>
      </c>
      <c r="H2057" s="46">
        <f t="shared" si="284"/>
        <v>11599.9984</v>
      </c>
    </row>
    <row r="2058" spans="1:8" x14ac:dyDescent="0.3">
      <c r="A2058" s="3" t="s">
        <v>5545</v>
      </c>
      <c r="C2058" s="3" t="s">
        <v>5548</v>
      </c>
      <c r="D2058" s="3" t="s">
        <v>3832</v>
      </c>
      <c r="E2058" s="4">
        <v>27221.4</v>
      </c>
      <c r="F2058" s="4">
        <f>(E2058+10)/1.06</f>
        <v>25690</v>
      </c>
      <c r="G2058" s="4">
        <f t="shared" si="283"/>
        <v>1798.3000000000002</v>
      </c>
      <c r="H2058" s="46">
        <f t="shared" si="284"/>
        <v>27488.3</v>
      </c>
    </row>
    <row r="2059" spans="1:8" x14ac:dyDescent="0.3">
      <c r="A2059" s="3" t="s">
        <v>5545</v>
      </c>
      <c r="C2059" s="3" t="s">
        <v>5547</v>
      </c>
      <c r="D2059" s="3" t="s">
        <v>1900</v>
      </c>
      <c r="E2059" s="4">
        <v>44027.7</v>
      </c>
      <c r="F2059" s="4">
        <f>(E2059+10)/1.06</f>
        <v>41544.999999999993</v>
      </c>
      <c r="G2059" s="4">
        <f t="shared" si="283"/>
        <v>2908.1499999999996</v>
      </c>
      <c r="H2059" s="46">
        <f t="shared" si="284"/>
        <v>44453.149999999994</v>
      </c>
    </row>
    <row r="2060" spans="1:8" x14ac:dyDescent="0.3">
      <c r="A2060" s="3" t="s">
        <v>5545</v>
      </c>
      <c r="C2060" s="3" t="s">
        <v>5546</v>
      </c>
      <c r="D2060" s="3" t="s">
        <v>543</v>
      </c>
      <c r="E2060" s="4">
        <v>59938.3</v>
      </c>
      <c r="F2060" s="4">
        <f>(E2060+10)/1.06</f>
        <v>56555</v>
      </c>
      <c r="G2060" s="4">
        <f t="shared" si="283"/>
        <v>3958.8500000000004</v>
      </c>
      <c r="H2060" s="46">
        <f t="shared" si="284"/>
        <v>60513.85</v>
      </c>
    </row>
    <row r="2061" spans="1:8" x14ac:dyDescent="0.3">
      <c r="A2061" s="3" t="s">
        <v>5558</v>
      </c>
      <c r="C2061" s="3" t="s">
        <v>5559</v>
      </c>
      <c r="D2061" s="3" t="s">
        <v>4317</v>
      </c>
      <c r="E2061" s="4">
        <v>4269.1099999999997</v>
      </c>
      <c r="F2061" s="4">
        <f>(E2061+12)/1.04</f>
        <v>4116.4519230769229</v>
      </c>
      <c r="G2061" s="4">
        <f t="shared" si="283"/>
        <v>288.15163461538464</v>
      </c>
      <c r="H2061" s="46">
        <f t="shared" si="284"/>
        <v>4404.6035576923077</v>
      </c>
    </row>
    <row r="2062" spans="1:8" x14ac:dyDescent="0.3">
      <c r="A2062" s="3" t="s">
        <v>5564</v>
      </c>
      <c r="C2062" s="3" t="s">
        <v>5568</v>
      </c>
      <c r="D2062" s="3" t="s">
        <v>5567</v>
      </c>
      <c r="E2062" s="4">
        <v>5243</v>
      </c>
      <c r="F2062" s="4">
        <f>(E2062+12)/1.06</f>
        <v>4957.5471698113206</v>
      </c>
      <c r="G2062" s="4">
        <f t="shared" si="283"/>
        <v>347.02830188679246</v>
      </c>
      <c r="H2062" s="46">
        <f t="shared" si="284"/>
        <v>5304.5754716981128</v>
      </c>
    </row>
    <row r="2063" spans="1:8" x14ac:dyDescent="0.3">
      <c r="A2063" s="3" t="s">
        <v>5565</v>
      </c>
      <c r="C2063" s="3" t="s">
        <v>5569</v>
      </c>
      <c r="D2063" s="3" t="s">
        <v>4128</v>
      </c>
      <c r="E2063" s="4">
        <v>22984.7</v>
      </c>
      <c r="F2063" s="4">
        <f>(E2063+12)/1.06</f>
        <v>21695</v>
      </c>
      <c r="G2063" s="4">
        <f t="shared" si="283"/>
        <v>1518.65</v>
      </c>
      <c r="H2063" s="46">
        <f t="shared" si="284"/>
        <v>23213.65</v>
      </c>
    </row>
    <row r="2064" spans="1:8" x14ac:dyDescent="0.3">
      <c r="A2064" s="3" t="s">
        <v>5570</v>
      </c>
      <c r="C2064" s="3" t="s">
        <v>5571</v>
      </c>
      <c r="D2064" s="3" t="s">
        <v>5572</v>
      </c>
      <c r="E2064" s="4">
        <v>6401</v>
      </c>
      <c r="F2064" s="4">
        <f>(E2064+12)/1.06</f>
        <v>6050</v>
      </c>
      <c r="G2064" s="4">
        <f t="shared" si="283"/>
        <v>423.50000000000006</v>
      </c>
      <c r="H2064" s="46">
        <f t="shared" si="284"/>
        <v>6473.5</v>
      </c>
    </row>
    <row r="2065" spans="1:10" x14ac:dyDescent="0.3">
      <c r="A2065" s="3" t="s">
        <v>5570</v>
      </c>
      <c r="C2065" s="3" t="s">
        <v>5573</v>
      </c>
      <c r="D2065" s="3" t="s">
        <v>5289</v>
      </c>
      <c r="E2065" s="4">
        <v>19404.82</v>
      </c>
      <c r="F2065" s="4">
        <f>(E2065+12)/1.06</f>
        <v>18317.75471698113</v>
      </c>
      <c r="G2065" s="4">
        <f t="shared" si="283"/>
        <v>1282.2428301886791</v>
      </c>
      <c r="H2065" s="46">
        <f t="shared" si="284"/>
        <v>19599.997547169809</v>
      </c>
    </row>
    <row r="2066" spans="1:10" x14ac:dyDescent="0.3">
      <c r="A2066" s="3" t="s">
        <v>5570</v>
      </c>
      <c r="C2066" s="3" t="s">
        <v>5574</v>
      </c>
      <c r="D2066" s="3" t="s">
        <v>5289</v>
      </c>
      <c r="E2066" s="4">
        <v>25359.1</v>
      </c>
      <c r="F2066" s="4">
        <f>(E2066+12)/1.06</f>
        <v>23934.999999999996</v>
      </c>
      <c r="G2066" s="4">
        <f t="shared" si="283"/>
        <v>1675.4499999999998</v>
      </c>
      <c r="H2066" s="46">
        <f t="shared" si="284"/>
        <v>25610.449999999997</v>
      </c>
    </row>
    <row r="2067" spans="1:10" x14ac:dyDescent="0.3">
      <c r="A2067" s="237" t="s">
        <v>5570</v>
      </c>
      <c r="C2067" s="3" t="s">
        <v>5575</v>
      </c>
      <c r="D2067" s="3" t="s">
        <v>5576</v>
      </c>
      <c r="E2067" s="235">
        <v>26735.66</v>
      </c>
      <c r="F2067" s="4">
        <v>12149.52</v>
      </c>
      <c r="G2067" s="4">
        <f t="shared" si="283"/>
        <v>850.46640000000014</v>
      </c>
      <c r="H2067" s="46">
        <f t="shared" si="284"/>
        <v>12999.9864</v>
      </c>
    </row>
    <row r="2068" spans="1:10" x14ac:dyDescent="0.3">
      <c r="A2068" s="238"/>
      <c r="C2068" s="3" t="s">
        <v>5577</v>
      </c>
      <c r="D2068" s="3" t="s">
        <v>5578</v>
      </c>
      <c r="E2068" s="236"/>
      <c r="F2068" s="4">
        <v>13084.12</v>
      </c>
      <c r="G2068" s="4">
        <f t="shared" si="283"/>
        <v>915.88840000000016</v>
      </c>
      <c r="H2068" s="46">
        <f t="shared" si="284"/>
        <v>14000.008400000001</v>
      </c>
    </row>
    <row r="2069" spans="1:10" x14ac:dyDescent="0.3">
      <c r="A2069" s="237" t="s">
        <v>5570</v>
      </c>
      <c r="C2069" s="3" t="s">
        <v>5579</v>
      </c>
      <c r="D2069" s="3" t="s">
        <v>4848</v>
      </c>
      <c r="E2069" s="235">
        <v>65311.51</v>
      </c>
      <c r="F2069" s="4">
        <v>4720</v>
      </c>
      <c r="G2069" s="4">
        <f t="shared" si="283"/>
        <v>330.40000000000003</v>
      </c>
      <c r="H2069" s="46">
        <f t="shared" si="284"/>
        <v>5050.3999999999996</v>
      </c>
    </row>
    <row r="2070" spans="1:10" x14ac:dyDescent="0.3">
      <c r="A2070" s="239"/>
      <c r="C2070" s="3" t="s">
        <v>5580</v>
      </c>
      <c r="D2070" s="3" t="s">
        <v>4840</v>
      </c>
      <c r="E2070" s="240"/>
      <c r="F2070" s="4">
        <v>18831.400000000001</v>
      </c>
      <c r="G2070" s="4">
        <f t="shared" si="283"/>
        <v>1318.1980000000003</v>
      </c>
      <c r="H2070" s="46">
        <f t="shared" si="284"/>
        <v>20149.598000000002</v>
      </c>
    </row>
    <row r="2071" spans="1:10" x14ac:dyDescent="0.3">
      <c r="A2071" s="239"/>
      <c r="C2071" s="3" t="s">
        <v>5581</v>
      </c>
      <c r="D2071" s="3" t="s">
        <v>4852</v>
      </c>
      <c r="E2071" s="240"/>
      <c r="F2071" s="4">
        <v>5266</v>
      </c>
      <c r="G2071" s="4">
        <f t="shared" si="283"/>
        <v>368.62000000000006</v>
      </c>
      <c r="H2071" s="46">
        <f t="shared" si="284"/>
        <v>5634.62</v>
      </c>
    </row>
    <row r="2072" spans="1:10" x14ac:dyDescent="0.3">
      <c r="A2072" s="238"/>
      <c r="C2072" s="3" t="s">
        <v>5582</v>
      </c>
      <c r="D2072" s="3" t="s">
        <v>4836</v>
      </c>
      <c r="E2072" s="236"/>
      <c r="F2072" s="4">
        <v>32808.550000000003</v>
      </c>
      <c r="G2072" s="4">
        <f t="shared" si="283"/>
        <v>2296.5985000000005</v>
      </c>
      <c r="H2072" s="46">
        <f t="shared" si="284"/>
        <v>35105.148500000003</v>
      </c>
    </row>
    <row r="2073" spans="1:10" s="125" customFormat="1" x14ac:dyDescent="0.3">
      <c r="A2073" s="106" t="s">
        <v>5583</v>
      </c>
      <c r="B2073" s="106"/>
      <c r="C2073" s="106"/>
      <c r="D2073" s="106"/>
      <c r="E2073" s="108">
        <v>3166.08</v>
      </c>
      <c r="F2073" s="108">
        <f>(E2073+12)/1.06</f>
        <v>2998.1886792452829</v>
      </c>
      <c r="G2073" s="108">
        <f t="shared" si="283"/>
        <v>209.87320754716981</v>
      </c>
      <c r="H2073" s="109">
        <f t="shared" si="284"/>
        <v>3208.0618867924527</v>
      </c>
      <c r="I2073" s="108"/>
      <c r="J2073" s="114"/>
    </row>
    <row r="2074" spans="1:10" s="125" customFormat="1" x14ac:dyDescent="0.3">
      <c r="A2074" s="106" t="s">
        <v>5584</v>
      </c>
      <c r="B2074" s="106"/>
      <c r="C2074" s="106" t="s">
        <v>5672</v>
      </c>
      <c r="D2074" s="106" t="s">
        <v>5671</v>
      </c>
      <c r="E2074" s="108">
        <v>6017.18</v>
      </c>
      <c r="F2074" s="108">
        <f>(E2074+12)/1.06</f>
        <v>5687.9056603773588</v>
      </c>
      <c r="G2074" s="108">
        <f t="shared" si="283"/>
        <v>398.15339622641517</v>
      </c>
      <c r="H2074" s="109">
        <f t="shared" si="284"/>
        <v>6086.0590566037736</v>
      </c>
      <c r="I2074" s="108"/>
      <c r="J2074" s="114"/>
    </row>
    <row r="2075" spans="1:10" x14ac:dyDescent="0.3">
      <c r="A2075" s="3" t="s">
        <v>5590</v>
      </c>
      <c r="C2075" s="3" t="s">
        <v>5591</v>
      </c>
      <c r="D2075" s="3" t="s">
        <v>5592</v>
      </c>
      <c r="E2075" s="4">
        <v>44183.18</v>
      </c>
      <c r="F2075" s="4">
        <f>(E2075)/1.06</f>
        <v>41682.245283018863</v>
      </c>
      <c r="G2075" s="4">
        <f t="shared" si="283"/>
        <v>2917.7571698113206</v>
      </c>
      <c r="H2075" s="46">
        <f t="shared" si="284"/>
        <v>44600.002452830187</v>
      </c>
    </row>
    <row r="2076" spans="1:10" x14ac:dyDescent="0.3">
      <c r="A2076" s="3" t="s">
        <v>5595</v>
      </c>
      <c r="D2076" s="3" t="s">
        <v>305</v>
      </c>
      <c r="E2076" s="4">
        <v>40353.72</v>
      </c>
      <c r="F2076" s="4">
        <f>(E2076+12)/1.06</f>
        <v>38080.867924528298</v>
      </c>
      <c r="G2076" s="4">
        <f t="shared" si="283"/>
        <v>2665.660754716981</v>
      </c>
      <c r="H2076" s="46">
        <f t="shared" si="284"/>
        <v>40746.528679245283</v>
      </c>
    </row>
    <row r="2077" spans="1:10" x14ac:dyDescent="0.3">
      <c r="A2077" s="3" t="s">
        <v>5596</v>
      </c>
      <c r="C2077" s="3" t="s">
        <v>5607</v>
      </c>
      <c r="D2077" s="3" t="s">
        <v>5608</v>
      </c>
      <c r="E2077" s="4">
        <v>18771.93</v>
      </c>
      <c r="F2077" s="4">
        <f>(E2077)/1.06</f>
        <v>17709.367924528302</v>
      </c>
      <c r="G2077" s="4">
        <f t="shared" si="283"/>
        <v>1239.6557547169812</v>
      </c>
      <c r="H2077" s="46">
        <f t="shared" si="284"/>
        <v>18949.023679245282</v>
      </c>
    </row>
    <row r="2078" spans="1:10" x14ac:dyDescent="0.3">
      <c r="A2078" s="3" t="s">
        <v>5597</v>
      </c>
      <c r="C2078" s="3" t="s">
        <v>5611</v>
      </c>
      <c r="D2078" s="3" t="s">
        <v>1233</v>
      </c>
      <c r="E2078" s="4">
        <v>3042.2</v>
      </c>
      <c r="F2078" s="4">
        <f>(E2078)/1.06</f>
        <v>2869.9999999999995</v>
      </c>
      <c r="G2078" s="4">
        <f t="shared" si="283"/>
        <v>200.89999999999998</v>
      </c>
      <c r="H2078" s="46">
        <f t="shared" si="284"/>
        <v>3070.8999999999996</v>
      </c>
    </row>
    <row r="2079" spans="1:10" x14ac:dyDescent="0.3">
      <c r="A2079" s="3" t="s">
        <v>5597</v>
      </c>
      <c r="C2079" s="3" t="s">
        <v>5609</v>
      </c>
      <c r="D2079" s="3" t="s">
        <v>5610</v>
      </c>
      <c r="E2079" s="4">
        <v>27738.34</v>
      </c>
      <c r="F2079" s="4">
        <f>(E2079)/1.06</f>
        <v>26168.245283018867</v>
      </c>
      <c r="G2079" s="4">
        <f t="shared" ref="G2079:G2091" si="285">F2079*7%</f>
        <v>1831.7771698113208</v>
      </c>
      <c r="H2079" s="46">
        <f t="shared" ref="H2079:H2091" si="286">F2079+G2079</f>
        <v>28000.022452830188</v>
      </c>
    </row>
    <row r="2080" spans="1:10" x14ac:dyDescent="0.3">
      <c r="A2080" s="3" t="s">
        <v>5593</v>
      </c>
      <c r="C2080" s="3" t="s">
        <v>5594</v>
      </c>
      <c r="D2080" s="3" t="s">
        <v>1322</v>
      </c>
      <c r="E2080" s="4">
        <v>13262.77</v>
      </c>
      <c r="F2080" s="4">
        <f t="shared" ref="F2080:F2088" si="287">(E2080+12)/1.06</f>
        <v>12523.367924528302</v>
      </c>
      <c r="G2080" s="4">
        <f t="shared" si="285"/>
        <v>876.63575471698118</v>
      </c>
      <c r="H2080" s="46">
        <f t="shared" si="286"/>
        <v>13400.003679245283</v>
      </c>
    </row>
    <row r="2081" spans="1:8" x14ac:dyDescent="0.3">
      <c r="A2081" s="3" t="s">
        <v>5613</v>
      </c>
      <c r="C2081" s="3" t="s">
        <v>5614</v>
      </c>
      <c r="D2081" s="3" t="s">
        <v>3311</v>
      </c>
      <c r="E2081" s="4">
        <v>14934</v>
      </c>
      <c r="F2081" s="4">
        <f t="shared" si="287"/>
        <v>14100</v>
      </c>
      <c r="G2081" s="4">
        <f t="shared" si="285"/>
        <v>987.00000000000011</v>
      </c>
      <c r="H2081" s="46">
        <f t="shared" si="286"/>
        <v>15087</v>
      </c>
    </row>
    <row r="2082" spans="1:8" x14ac:dyDescent="0.3">
      <c r="A2082" s="3" t="s">
        <v>5615</v>
      </c>
      <c r="C2082" s="3" t="s">
        <v>5617</v>
      </c>
      <c r="D2082" s="3" t="s">
        <v>5618</v>
      </c>
      <c r="E2082" s="4">
        <v>16792.57</v>
      </c>
      <c r="F2082" s="4">
        <f t="shared" si="287"/>
        <v>15853.3679245283</v>
      </c>
      <c r="G2082" s="4">
        <f t="shared" si="285"/>
        <v>1109.7357547169811</v>
      </c>
      <c r="H2082" s="46">
        <f t="shared" si="286"/>
        <v>16963.10367924528</v>
      </c>
    </row>
    <row r="2083" spans="1:8" x14ac:dyDescent="0.3">
      <c r="A2083" s="3" t="s">
        <v>5616</v>
      </c>
      <c r="E2083" s="108">
        <v>3828.59</v>
      </c>
      <c r="F2083" s="108">
        <f t="shared" si="287"/>
        <v>3623.1981132075471</v>
      </c>
      <c r="G2083" s="108">
        <f t="shared" si="285"/>
        <v>253.62386792452833</v>
      </c>
      <c r="H2083" s="109">
        <f t="shared" si="286"/>
        <v>3876.8219811320755</v>
      </c>
    </row>
    <row r="2084" spans="1:8" x14ac:dyDescent="0.3">
      <c r="A2084" s="3" t="s">
        <v>5619</v>
      </c>
      <c r="C2084" s="3" t="s">
        <v>5631</v>
      </c>
      <c r="D2084" s="3" t="s">
        <v>1996</v>
      </c>
      <c r="E2084" s="4">
        <v>30627.3</v>
      </c>
      <c r="F2084" s="4">
        <f t="shared" si="287"/>
        <v>28904.999999999996</v>
      </c>
      <c r="G2084" s="4">
        <f t="shared" si="285"/>
        <v>2023.35</v>
      </c>
      <c r="H2084" s="46">
        <f t="shared" si="286"/>
        <v>30928.349999999995</v>
      </c>
    </row>
    <row r="2085" spans="1:8" x14ac:dyDescent="0.3">
      <c r="A2085" s="3" t="s">
        <v>5619</v>
      </c>
      <c r="C2085" s="3" t="s">
        <v>5629</v>
      </c>
      <c r="D2085" s="3" t="s">
        <v>2008</v>
      </c>
      <c r="E2085" s="4">
        <v>6469.9</v>
      </c>
      <c r="F2085" s="4">
        <f t="shared" si="287"/>
        <v>6114.9999999999991</v>
      </c>
      <c r="G2085" s="4">
        <f t="shared" si="285"/>
        <v>428.04999999999995</v>
      </c>
      <c r="H2085" s="46">
        <f t="shared" si="286"/>
        <v>6543.0499999999993</v>
      </c>
    </row>
    <row r="2086" spans="1:8" x14ac:dyDescent="0.3">
      <c r="A2086" s="3" t="s">
        <v>5626</v>
      </c>
      <c r="C2086" s="3" t="s">
        <v>5627</v>
      </c>
      <c r="D2086" s="3" t="s">
        <v>5628</v>
      </c>
      <c r="E2086" s="4">
        <v>3423.8</v>
      </c>
      <c r="F2086" s="4">
        <f t="shared" si="287"/>
        <v>3241.3207547169814</v>
      </c>
      <c r="G2086" s="4">
        <f t="shared" si="285"/>
        <v>226.89245283018872</v>
      </c>
      <c r="H2086" s="46">
        <f t="shared" si="286"/>
        <v>3468.21320754717</v>
      </c>
    </row>
    <row r="2087" spans="1:8" x14ac:dyDescent="0.3">
      <c r="A2087" s="3" t="s">
        <v>5633</v>
      </c>
      <c r="C2087" s="3" t="s">
        <v>5634</v>
      </c>
      <c r="D2087" s="3" t="s">
        <v>5240</v>
      </c>
      <c r="E2087" s="4">
        <v>13064.63</v>
      </c>
      <c r="F2087" s="4">
        <f t="shared" si="287"/>
        <v>12336.443396226414</v>
      </c>
      <c r="G2087" s="4">
        <f t="shared" si="285"/>
        <v>863.55103773584904</v>
      </c>
      <c r="H2087" s="46">
        <f t="shared" si="286"/>
        <v>13199.994433962263</v>
      </c>
    </row>
    <row r="2088" spans="1:8" x14ac:dyDescent="0.3">
      <c r="A2088" s="3" t="s">
        <v>5633</v>
      </c>
      <c r="C2088" s="3" t="s">
        <v>5635</v>
      </c>
      <c r="D2088" s="3" t="s">
        <v>1233</v>
      </c>
      <c r="E2088" s="4">
        <v>6485.8</v>
      </c>
      <c r="F2088" s="4">
        <f t="shared" si="287"/>
        <v>6130</v>
      </c>
      <c r="G2088" s="4">
        <f t="shared" si="285"/>
        <v>429.1</v>
      </c>
      <c r="H2088" s="46">
        <f t="shared" si="286"/>
        <v>6559.1</v>
      </c>
    </row>
    <row r="2089" spans="1:8" x14ac:dyDescent="0.3">
      <c r="A2089" s="3" t="s">
        <v>5636</v>
      </c>
      <c r="C2089" s="3" t="s">
        <v>5642</v>
      </c>
      <c r="D2089" s="3" t="s">
        <v>4290</v>
      </c>
      <c r="E2089" s="4">
        <v>26906.15</v>
      </c>
      <c r="F2089" s="4">
        <f>(E2089)/1.06</f>
        <v>25383.16037735849</v>
      </c>
      <c r="G2089" s="4">
        <f t="shared" si="285"/>
        <v>1776.8212264150945</v>
      </c>
      <c r="H2089" s="46">
        <f t="shared" si="286"/>
        <v>27159.981603773584</v>
      </c>
    </row>
    <row r="2090" spans="1:8" x14ac:dyDescent="0.3">
      <c r="A2090" s="3" t="s">
        <v>5641</v>
      </c>
      <c r="C2090" s="3" t="s">
        <v>5643</v>
      </c>
      <c r="D2090" s="3" t="s">
        <v>5240</v>
      </c>
      <c r="E2090" s="4">
        <v>4028</v>
      </c>
      <c r="F2090" s="4">
        <f>(E2090)/1.06</f>
        <v>3800</v>
      </c>
      <c r="G2090" s="4">
        <f t="shared" si="285"/>
        <v>266</v>
      </c>
      <c r="H2090" s="46">
        <f t="shared" si="286"/>
        <v>4066</v>
      </c>
    </row>
    <row r="2091" spans="1:8" x14ac:dyDescent="0.3">
      <c r="A2091" s="3" t="s">
        <v>5641</v>
      </c>
      <c r="C2091" s="3" t="s">
        <v>5718</v>
      </c>
      <c r="D2091" s="3" t="s">
        <v>4092</v>
      </c>
      <c r="E2091" s="4">
        <v>3411.8</v>
      </c>
      <c r="F2091" s="4">
        <f>(E2091+12)/1.06</f>
        <v>3230</v>
      </c>
      <c r="G2091" s="4">
        <f t="shared" si="285"/>
        <v>226.10000000000002</v>
      </c>
      <c r="H2091" s="46">
        <f t="shared" si="286"/>
        <v>3456.1</v>
      </c>
    </row>
    <row r="2092" spans="1:8" x14ac:dyDescent="0.3">
      <c r="A2092" s="3" t="s">
        <v>5647</v>
      </c>
      <c r="C2092" s="3" t="s">
        <v>5651</v>
      </c>
      <c r="D2092" s="3" t="s">
        <v>5456</v>
      </c>
      <c r="E2092" s="4">
        <v>1508.7</v>
      </c>
    </row>
    <row r="2093" spans="1:8" x14ac:dyDescent="0.3">
      <c r="A2093" s="3" t="s">
        <v>5647</v>
      </c>
      <c r="C2093" s="3" t="s">
        <v>5652</v>
      </c>
      <c r="D2093" s="3" t="s">
        <v>5456</v>
      </c>
      <c r="E2093" s="4">
        <v>1508.7</v>
      </c>
    </row>
    <row r="2094" spans="1:8" x14ac:dyDescent="0.3">
      <c r="A2094" s="3" t="s">
        <v>5648</v>
      </c>
      <c r="E2094" s="4">
        <v>8000</v>
      </c>
      <c r="F2094" s="4">
        <f>(E2094)/1.06</f>
        <v>7547.169811320754</v>
      </c>
      <c r="G2094" s="4">
        <f t="shared" ref="G2094:G2126" si="288">F2094*7%</f>
        <v>528.30188679245282</v>
      </c>
      <c r="H2094" s="46">
        <f t="shared" ref="H2094:H2126" si="289">F2094+G2094</f>
        <v>8075.4716981132069</v>
      </c>
    </row>
    <row r="2095" spans="1:8" x14ac:dyDescent="0.3">
      <c r="A2095" s="3" t="s">
        <v>5650</v>
      </c>
      <c r="D2095" s="3" t="s">
        <v>2895</v>
      </c>
      <c r="E2095" s="4">
        <v>33003.64</v>
      </c>
      <c r="F2095" s="4">
        <f>(E2095)/1.06</f>
        <v>31135.509433962263</v>
      </c>
      <c r="G2095" s="4">
        <f t="shared" si="288"/>
        <v>2179.4856603773587</v>
      </c>
      <c r="H2095" s="46">
        <f t="shared" si="289"/>
        <v>33314.995094339625</v>
      </c>
    </row>
    <row r="2096" spans="1:8" x14ac:dyDescent="0.3">
      <c r="A2096" s="237" t="s">
        <v>5653</v>
      </c>
      <c r="C2096" s="3" t="s">
        <v>5654</v>
      </c>
      <c r="D2096" s="3" t="s">
        <v>673</v>
      </c>
      <c r="E2096" s="235">
        <v>37061.300000000003</v>
      </c>
      <c r="F2096" s="4">
        <v>22558.22</v>
      </c>
      <c r="G2096" s="4">
        <f t="shared" si="288"/>
        <v>1579.0754000000002</v>
      </c>
      <c r="H2096" s="46">
        <f t="shared" si="289"/>
        <v>24137.295400000003</v>
      </c>
    </row>
    <row r="2097" spans="1:8" x14ac:dyDescent="0.3">
      <c r="A2097" s="239"/>
      <c r="C2097" s="3" t="s">
        <v>5655</v>
      </c>
      <c r="D2097" s="3" t="s">
        <v>864</v>
      </c>
      <c r="E2097" s="240"/>
      <c r="F2097" s="4">
        <v>8725</v>
      </c>
      <c r="G2097" s="4">
        <f t="shared" si="288"/>
        <v>610.75000000000011</v>
      </c>
      <c r="H2097" s="46">
        <f t="shared" si="289"/>
        <v>9335.75</v>
      </c>
    </row>
    <row r="2098" spans="1:8" x14ac:dyDescent="0.3">
      <c r="A2098" s="238"/>
      <c r="C2098" s="3" t="s">
        <v>5656</v>
      </c>
      <c r="D2098" s="3" t="s">
        <v>4722</v>
      </c>
      <c r="E2098" s="236"/>
      <c r="F2098" s="4">
        <v>3691.59</v>
      </c>
      <c r="G2098" s="4">
        <f t="shared" si="288"/>
        <v>258.41130000000004</v>
      </c>
      <c r="H2098" s="46">
        <f t="shared" si="289"/>
        <v>3950.0013000000004</v>
      </c>
    </row>
    <row r="2099" spans="1:8" x14ac:dyDescent="0.3">
      <c r="A2099" s="3" t="s">
        <v>5653</v>
      </c>
      <c r="C2099" s="3" t="s">
        <v>5657</v>
      </c>
      <c r="D2099" s="3" t="s">
        <v>4713</v>
      </c>
      <c r="E2099" s="4">
        <v>655.8</v>
      </c>
      <c r="F2099" s="4">
        <f>(E2099+12)/1.06</f>
        <v>629.99999999999989</v>
      </c>
      <c r="G2099" s="4">
        <f t="shared" si="288"/>
        <v>44.099999999999994</v>
      </c>
      <c r="H2099" s="46">
        <f t="shared" si="289"/>
        <v>674.09999999999991</v>
      </c>
    </row>
    <row r="2100" spans="1:8" x14ac:dyDescent="0.3">
      <c r="A2100" s="3" t="s">
        <v>5653</v>
      </c>
      <c r="D2100" s="106" t="s">
        <v>2440</v>
      </c>
      <c r="E2100" s="108">
        <v>2846.95</v>
      </c>
      <c r="F2100" s="108">
        <f>(E2100+12)/1.06</f>
        <v>2697.1226415094338</v>
      </c>
      <c r="G2100" s="108">
        <f t="shared" si="288"/>
        <v>188.79858490566039</v>
      </c>
      <c r="H2100" s="109">
        <f t="shared" si="289"/>
        <v>2885.9212264150942</v>
      </c>
    </row>
    <row r="2101" spans="1:8" x14ac:dyDescent="0.3">
      <c r="A2101" s="3" t="s">
        <v>5658</v>
      </c>
      <c r="C2101" s="3" t="s">
        <v>5660</v>
      </c>
      <c r="D2101" s="3" t="s">
        <v>5661</v>
      </c>
      <c r="E2101" s="4">
        <v>3423.8</v>
      </c>
      <c r="F2101" s="4">
        <f>(E2101)/1.06</f>
        <v>3230</v>
      </c>
      <c r="G2101" s="4">
        <f t="shared" si="288"/>
        <v>226.10000000000002</v>
      </c>
      <c r="H2101" s="46">
        <f t="shared" si="289"/>
        <v>3456.1</v>
      </c>
    </row>
    <row r="2102" spans="1:8" x14ac:dyDescent="0.3">
      <c r="A2102" s="3" t="s">
        <v>5658</v>
      </c>
      <c r="C2102" s="3" t="s">
        <v>5662</v>
      </c>
      <c r="D2102" s="3" t="s">
        <v>2150</v>
      </c>
      <c r="E2102" s="4">
        <v>593.6</v>
      </c>
      <c r="F2102" s="4">
        <f>(E2102)/1.06</f>
        <v>560</v>
      </c>
      <c r="G2102" s="4">
        <f t="shared" si="288"/>
        <v>39.200000000000003</v>
      </c>
      <c r="H2102" s="46">
        <f t="shared" si="289"/>
        <v>599.20000000000005</v>
      </c>
    </row>
    <row r="2103" spans="1:8" x14ac:dyDescent="0.3">
      <c r="A2103" s="3" t="s">
        <v>5658</v>
      </c>
      <c r="C2103" s="3" t="s">
        <v>5721</v>
      </c>
      <c r="D2103" s="3" t="s">
        <v>1922</v>
      </c>
      <c r="E2103" s="108">
        <v>17467.400000000001</v>
      </c>
      <c r="F2103" s="108">
        <f t="shared" ref="F2103:F2116" si="290">(E2103+12)/1.06</f>
        <v>16490</v>
      </c>
      <c r="G2103" s="108">
        <f t="shared" si="288"/>
        <v>1154.3000000000002</v>
      </c>
      <c r="H2103" s="109">
        <f t="shared" si="289"/>
        <v>17644.3</v>
      </c>
    </row>
    <row r="2104" spans="1:8" x14ac:dyDescent="0.3">
      <c r="A2104" s="3" t="s">
        <v>5658</v>
      </c>
      <c r="C2104" s="3" t="s">
        <v>5719</v>
      </c>
      <c r="D2104" s="3" t="s">
        <v>1731</v>
      </c>
      <c r="E2104" s="108">
        <v>11875.86</v>
      </c>
      <c r="F2104" s="108">
        <f t="shared" si="290"/>
        <v>11214.962264150943</v>
      </c>
      <c r="G2104" s="108">
        <f t="shared" si="288"/>
        <v>785.04735849056613</v>
      </c>
      <c r="H2104" s="109">
        <f t="shared" si="289"/>
        <v>12000.00962264151</v>
      </c>
    </row>
    <row r="2105" spans="1:8" x14ac:dyDescent="0.3">
      <c r="A2105" s="3" t="s">
        <v>5663</v>
      </c>
      <c r="C2105" s="3" t="s">
        <v>5664</v>
      </c>
      <c r="D2105" s="3" t="s">
        <v>3856</v>
      </c>
      <c r="E2105" s="4">
        <v>4556.6000000000004</v>
      </c>
      <c r="F2105" s="4">
        <f t="shared" si="290"/>
        <v>4310</v>
      </c>
      <c r="G2105" s="4">
        <f t="shared" si="288"/>
        <v>301.70000000000005</v>
      </c>
      <c r="H2105" s="46">
        <f t="shared" si="289"/>
        <v>4611.7</v>
      </c>
    </row>
    <row r="2106" spans="1:8" x14ac:dyDescent="0.3">
      <c r="A2106" s="3" t="s">
        <v>5667</v>
      </c>
      <c r="C2106" s="3" t="s">
        <v>5668</v>
      </c>
      <c r="D2106" s="3" t="s">
        <v>358</v>
      </c>
      <c r="E2106" s="4">
        <v>18331.3</v>
      </c>
      <c r="F2106" s="4">
        <f t="shared" si="290"/>
        <v>17305</v>
      </c>
      <c r="G2106" s="4">
        <f t="shared" si="288"/>
        <v>1211.3500000000001</v>
      </c>
      <c r="H2106" s="46">
        <f t="shared" si="289"/>
        <v>18516.349999999999</v>
      </c>
    </row>
    <row r="2107" spans="1:8" x14ac:dyDescent="0.3">
      <c r="A2107" s="3" t="s">
        <v>5669</v>
      </c>
      <c r="C2107" s="3" t="s">
        <v>5670</v>
      </c>
      <c r="D2107" s="3" t="s">
        <v>3013</v>
      </c>
      <c r="E2107" s="4">
        <v>11275</v>
      </c>
      <c r="F2107" s="4">
        <f t="shared" si="290"/>
        <v>10648.113207547169</v>
      </c>
      <c r="G2107" s="4">
        <f t="shared" si="288"/>
        <v>745.36792452830184</v>
      </c>
      <c r="H2107" s="46">
        <f t="shared" si="289"/>
        <v>11393.481132075471</v>
      </c>
    </row>
    <row r="2108" spans="1:8" x14ac:dyDescent="0.3">
      <c r="A2108" s="3" t="s">
        <v>5673</v>
      </c>
      <c r="C2108" s="3" t="s">
        <v>5674</v>
      </c>
      <c r="D2108" s="3" t="s">
        <v>5661</v>
      </c>
      <c r="E2108" s="4">
        <v>10789.4</v>
      </c>
      <c r="F2108" s="4">
        <f t="shared" si="290"/>
        <v>10190</v>
      </c>
      <c r="G2108" s="4">
        <f t="shared" si="288"/>
        <v>713.30000000000007</v>
      </c>
      <c r="H2108" s="46">
        <f t="shared" si="289"/>
        <v>10903.3</v>
      </c>
    </row>
    <row r="2109" spans="1:8" x14ac:dyDescent="0.3">
      <c r="A2109" s="3" t="s">
        <v>5676</v>
      </c>
      <c r="D2109" s="3" t="s">
        <v>2895</v>
      </c>
      <c r="E2109" s="4">
        <v>8370.4</v>
      </c>
      <c r="F2109" s="4">
        <f t="shared" si="290"/>
        <v>7907.9245283018863</v>
      </c>
      <c r="G2109" s="4">
        <f t="shared" si="288"/>
        <v>553.55471698113206</v>
      </c>
      <c r="H2109" s="46">
        <f t="shared" si="289"/>
        <v>8461.4792452830188</v>
      </c>
    </row>
    <row r="2110" spans="1:8" x14ac:dyDescent="0.3">
      <c r="A2110" s="3" t="s">
        <v>5676</v>
      </c>
      <c r="C2110" s="3" t="s">
        <v>5677</v>
      </c>
      <c r="D2110" s="3" t="s">
        <v>1641</v>
      </c>
      <c r="E2110" s="4">
        <v>19602.96</v>
      </c>
      <c r="F2110" s="4">
        <f t="shared" si="290"/>
        <v>18504.679245283016</v>
      </c>
      <c r="G2110" s="4">
        <f t="shared" si="288"/>
        <v>1295.3275471698112</v>
      </c>
      <c r="H2110" s="46">
        <f t="shared" si="289"/>
        <v>19800.006792452827</v>
      </c>
    </row>
    <row r="2111" spans="1:8" x14ac:dyDescent="0.3">
      <c r="A2111" s="3" t="s">
        <v>5675</v>
      </c>
      <c r="C2111" s="3" t="s">
        <v>5678</v>
      </c>
      <c r="D2111" s="3" t="s">
        <v>1731</v>
      </c>
      <c r="E2111" s="4">
        <v>3115</v>
      </c>
      <c r="F2111" s="4">
        <f t="shared" si="290"/>
        <v>2950</v>
      </c>
      <c r="G2111" s="4">
        <f t="shared" si="288"/>
        <v>206.50000000000003</v>
      </c>
      <c r="H2111" s="46">
        <f t="shared" si="289"/>
        <v>3156.5</v>
      </c>
    </row>
    <row r="2112" spans="1:8" x14ac:dyDescent="0.3">
      <c r="A2112" s="3" t="s">
        <v>5679</v>
      </c>
      <c r="C2112" s="3" t="s">
        <v>5680</v>
      </c>
      <c r="D2112" s="3" t="s">
        <v>1106</v>
      </c>
      <c r="E2112" s="4">
        <v>5466.32</v>
      </c>
      <c r="F2112" s="4">
        <f t="shared" si="290"/>
        <v>5168.2264150943392</v>
      </c>
      <c r="G2112" s="4">
        <f t="shared" si="288"/>
        <v>361.77584905660376</v>
      </c>
      <c r="H2112" s="46">
        <f t="shared" si="289"/>
        <v>5530.0022641509431</v>
      </c>
    </row>
    <row r="2113" spans="1:8" x14ac:dyDescent="0.3">
      <c r="A2113" s="3" t="s">
        <v>5686</v>
      </c>
      <c r="C2113" s="3" t="s">
        <v>5694</v>
      </c>
      <c r="D2113" s="3" t="s">
        <v>5695</v>
      </c>
      <c r="E2113" s="4">
        <v>25534</v>
      </c>
      <c r="F2113" s="4">
        <f t="shared" si="290"/>
        <v>24100</v>
      </c>
      <c r="G2113" s="4">
        <f t="shared" si="288"/>
        <v>1687.0000000000002</v>
      </c>
      <c r="H2113" s="46">
        <f t="shared" si="289"/>
        <v>25787</v>
      </c>
    </row>
    <row r="2114" spans="1:8" x14ac:dyDescent="0.3">
      <c r="A2114" s="3" t="s">
        <v>5687</v>
      </c>
      <c r="C2114" s="3" t="s">
        <v>5690</v>
      </c>
      <c r="D2114" s="3" t="s">
        <v>5453</v>
      </c>
      <c r="E2114" s="4">
        <v>3888.8</v>
      </c>
      <c r="F2114" s="4">
        <f t="shared" si="290"/>
        <v>3680</v>
      </c>
      <c r="G2114" s="4">
        <f t="shared" si="288"/>
        <v>257.60000000000002</v>
      </c>
      <c r="H2114" s="46">
        <f t="shared" si="289"/>
        <v>3937.6</v>
      </c>
    </row>
    <row r="2115" spans="1:8" x14ac:dyDescent="0.3">
      <c r="A2115" s="3" t="s">
        <v>5687</v>
      </c>
      <c r="C2115" s="3" t="s">
        <v>5692</v>
      </c>
      <c r="D2115" s="3" t="s">
        <v>1940</v>
      </c>
      <c r="E2115" s="4">
        <v>9316</v>
      </c>
      <c r="F2115" s="4">
        <f t="shared" si="290"/>
        <v>8800</v>
      </c>
      <c r="G2115" s="4">
        <f t="shared" si="288"/>
        <v>616.00000000000011</v>
      </c>
      <c r="H2115" s="46">
        <f t="shared" si="289"/>
        <v>9416</v>
      </c>
    </row>
    <row r="2116" spans="1:8" x14ac:dyDescent="0.3">
      <c r="A2116" s="3" t="s">
        <v>5687</v>
      </c>
      <c r="C2116" s="3" t="s">
        <v>5691</v>
      </c>
      <c r="D2116" s="3" t="s">
        <v>567</v>
      </c>
      <c r="E2116" s="4">
        <v>12697.4</v>
      </c>
      <c r="F2116" s="4">
        <f t="shared" si="290"/>
        <v>11989.999999999998</v>
      </c>
      <c r="G2116" s="4">
        <f t="shared" si="288"/>
        <v>839.3</v>
      </c>
      <c r="H2116" s="46">
        <f t="shared" si="289"/>
        <v>12829.299999999997</v>
      </c>
    </row>
    <row r="2117" spans="1:8" x14ac:dyDescent="0.3">
      <c r="A2117" s="237" t="s">
        <v>5687</v>
      </c>
      <c r="C2117" s="3" t="s">
        <v>5696</v>
      </c>
      <c r="D2117" s="3" t="s">
        <v>5052</v>
      </c>
      <c r="E2117" s="235">
        <v>21212.77</v>
      </c>
      <c r="F2117" s="4">
        <v>12523.36</v>
      </c>
      <c r="G2117" s="4">
        <f t="shared" si="288"/>
        <v>876.63520000000017</v>
      </c>
      <c r="H2117" s="46">
        <f t="shared" si="289"/>
        <v>13399.995200000001</v>
      </c>
    </row>
    <row r="2118" spans="1:8" x14ac:dyDescent="0.3">
      <c r="A2118" s="238"/>
      <c r="C2118" s="3" t="s">
        <v>5697</v>
      </c>
      <c r="D2118" s="3" t="s">
        <v>248</v>
      </c>
      <c r="E2118" s="236"/>
      <c r="F2118" s="4">
        <v>7500</v>
      </c>
      <c r="G2118" s="4">
        <f t="shared" si="288"/>
        <v>525</v>
      </c>
      <c r="H2118" s="46">
        <f t="shared" si="289"/>
        <v>8025</v>
      </c>
    </row>
    <row r="2119" spans="1:8" x14ac:dyDescent="0.3">
      <c r="A2119" s="3" t="s">
        <v>5688</v>
      </c>
      <c r="C2119" s="3" t="s">
        <v>5693</v>
      </c>
      <c r="D2119" s="3" t="s">
        <v>852</v>
      </c>
      <c r="E2119" s="4">
        <v>31904.6</v>
      </c>
      <c r="F2119" s="4">
        <f>(E2119+12)/1.06</f>
        <v>30109.999999999996</v>
      </c>
      <c r="G2119" s="4">
        <f t="shared" si="288"/>
        <v>2107.6999999999998</v>
      </c>
      <c r="H2119" s="46">
        <f t="shared" si="289"/>
        <v>32217.699999999997</v>
      </c>
    </row>
    <row r="2120" spans="1:8" x14ac:dyDescent="0.3">
      <c r="A2120" s="237" t="s">
        <v>5702</v>
      </c>
      <c r="C2120" s="3" t="s">
        <v>5705</v>
      </c>
      <c r="D2120" s="3" t="s">
        <v>1106</v>
      </c>
      <c r="E2120" s="235">
        <v>48845.4</v>
      </c>
      <c r="F2120" s="4">
        <v>41805</v>
      </c>
      <c r="G2120" s="4">
        <f t="shared" si="288"/>
        <v>2926.3500000000004</v>
      </c>
      <c r="H2120" s="46">
        <f t="shared" si="289"/>
        <v>44731.35</v>
      </c>
    </row>
    <row r="2121" spans="1:8" x14ac:dyDescent="0.3">
      <c r="A2121" s="238"/>
      <c r="C2121" s="3" t="s">
        <v>5706</v>
      </c>
      <c r="D2121" s="3" t="s">
        <v>4928</v>
      </c>
      <c r="E2121" s="236"/>
      <c r="F2121" s="4">
        <v>4285</v>
      </c>
      <c r="G2121" s="4">
        <f t="shared" si="288"/>
        <v>299.95000000000005</v>
      </c>
      <c r="H2121" s="46">
        <f t="shared" si="289"/>
        <v>4584.95</v>
      </c>
    </row>
    <row r="2122" spans="1:8" x14ac:dyDescent="0.3">
      <c r="A2122" s="3" t="s">
        <v>5703</v>
      </c>
      <c r="D2122" s="106" t="s">
        <v>2440</v>
      </c>
      <c r="E2122" s="108">
        <v>4775.3100000000004</v>
      </c>
      <c r="F2122" s="108">
        <f>(E2122+12)/1.06</f>
        <v>4516.3301886792451</v>
      </c>
      <c r="G2122" s="108">
        <f t="shared" si="288"/>
        <v>316.14311320754717</v>
      </c>
      <c r="H2122" s="109">
        <f t="shared" si="289"/>
        <v>4832.4733018867919</v>
      </c>
    </row>
    <row r="2123" spans="1:8" x14ac:dyDescent="0.3">
      <c r="A2123" s="3" t="s">
        <v>5703</v>
      </c>
      <c r="C2123" s="3" t="s">
        <v>5704</v>
      </c>
      <c r="D2123" s="3" t="s">
        <v>3364</v>
      </c>
      <c r="E2123" s="4">
        <v>6089.7</v>
      </c>
      <c r="F2123" s="4">
        <f>(E2123)/1.06</f>
        <v>5744.9999999999991</v>
      </c>
      <c r="G2123" s="4">
        <f t="shared" si="288"/>
        <v>402.15</v>
      </c>
      <c r="H2123" s="46">
        <f t="shared" si="289"/>
        <v>6147.1499999999987</v>
      </c>
    </row>
    <row r="2124" spans="1:8" x14ac:dyDescent="0.3">
      <c r="A2124" s="3" t="s">
        <v>5701</v>
      </c>
      <c r="C2124" s="3" t="s">
        <v>5713</v>
      </c>
      <c r="D2124" s="3" t="s">
        <v>3704</v>
      </c>
      <c r="E2124" s="4">
        <v>21373.5</v>
      </c>
      <c r="F2124" s="4">
        <f>(E2124+12)/1.06</f>
        <v>20175</v>
      </c>
      <c r="G2124" s="4">
        <f t="shared" si="288"/>
        <v>1412.2500000000002</v>
      </c>
      <c r="H2124" s="46">
        <f t="shared" si="289"/>
        <v>21587.25</v>
      </c>
    </row>
    <row r="2125" spans="1:8" x14ac:dyDescent="0.3">
      <c r="C2125" s="3" t="s">
        <v>5725</v>
      </c>
      <c r="D2125" s="3" t="s">
        <v>1149</v>
      </c>
      <c r="E2125" s="4">
        <v>28265.17</v>
      </c>
      <c r="F2125" s="4">
        <f>(E2125+12)/1.06</f>
        <v>26676.57547169811</v>
      </c>
      <c r="G2125" s="4">
        <f t="shared" si="288"/>
        <v>1867.3602830188679</v>
      </c>
      <c r="H2125" s="46">
        <f t="shared" si="289"/>
        <v>28543.935754716978</v>
      </c>
    </row>
    <row r="2126" spans="1:8" x14ac:dyDescent="0.3">
      <c r="A2126" s="3" t="s">
        <v>5714</v>
      </c>
      <c r="C2126" s="3" t="s">
        <v>5715</v>
      </c>
      <c r="D2126" s="3" t="s">
        <v>5716</v>
      </c>
      <c r="E2126" s="4">
        <v>6008.8</v>
      </c>
      <c r="F2126" s="4">
        <f>(E2126+12)/1.06</f>
        <v>5680</v>
      </c>
      <c r="G2126" s="4">
        <f t="shared" si="288"/>
        <v>397.6</v>
      </c>
      <c r="H2126" s="46">
        <f t="shared" si="289"/>
        <v>6077.6</v>
      </c>
    </row>
    <row r="2127" spans="1:8" x14ac:dyDescent="0.3">
      <c r="A2127" s="3" t="s">
        <v>5714</v>
      </c>
      <c r="D2127" s="3" t="s">
        <v>5723</v>
      </c>
      <c r="E2127" s="4">
        <v>5617.5</v>
      </c>
    </row>
    <row r="2128" spans="1:8" x14ac:dyDescent="0.3">
      <c r="A2128" s="3" t="s">
        <v>5717</v>
      </c>
      <c r="C2128" s="3" t="s">
        <v>5720</v>
      </c>
      <c r="D2128" s="3" t="s">
        <v>5473</v>
      </c>
      <c r="E2128" s="4">
        <v>6268.5</v>
      </c>
      <c r="F2128" s="4">
        <f>(E2128+12)/1.06</f>
        <v>5925</v>
      </c>
      <c r="G2128" s="4">
        <f t="shared" ref="G2128:G2144" si="291">F2128*7%</f>
        <v>414.75000000000006</v>
      </c>
      <c r="H2128" s="46">
        <f t="shared" ref="H2128:H2144" si="292">F2128+G2128</f>
        <v>6339.75</v>
      </c>
    </row>
    <row r="2129" spans="1:8" x14ac:dyDescent="0.3">
      <c r="A2129" s="3" t="s">
        <v>5717</v>
      </c>
      <c r="C2129" s="3" t="s">
        <v>5722</v>
      </c>
      <c r="D2129" s="3" t="s">
        <v>1465</v>
      </c>
      <c r="E2129" s="4">
        <v>9893.7000000000007</v>
      </c>
      <c r="F2129" s="4">
        <f>(E2129+12)/1.06</f>
        <v>9345</v>
      </c>
      <c r="G2129" s="4">
        <f t="shared" si="291"/>
        <v>654.15000000000009</v>
      </c>
      <c r="H2129" s="46">
        <f t="shared" si="292"/>
        <v>9999.15</v>
      </c>
    </row>
    <row r="2130" spans="1:8" x14ac:dyDescent="0.3">
      <c r="A2130" s="3" t="s">
        <v>5717</v>
      </c>
      <c r="C2130" s="3" t="s">
        <v>5769</v>
      </c>
      <c r="D2130" s="3" t="s">
        <v>2008</v>
      </c>
      <c r="E2130" s="108">
        <v>18410.8</v>
      </c>
      <c r="F2130" s="108">
        <f>(E2130+12)/1.06</f>
        <v>17380</v>
      </c>
      <c r="G2130" s="108">
        <f t="shared" si="291"/>
        <v>1216.6000000000001</v>
      </c>
      <c r="H2130" s="109">
        <f t="shared" si="292"/>
        <v>18596.599999999999</v>
      </c>
    </row>
    <row r="2131" spans="1:8" x14ac:dyDescent="0.3">
      <c r="A2131" s="3" t="s">
        <v>5732</v>
      </c>
      <c r="C2131" s="3" t="s">
        <v>5733</v>
      </c>
      <c r="D2131" s="3" t="s">
        <v>5240</v>
      </c>
      <c r="E2131" s="4">
        <v>4495.4799999999996</v>
      </c>
      <c r="F2131" s="4">
        <f>(E2131+12)/1.06</f>
        <v>4252.3396226415089</v>
      </c>
      <c r="G2131" s="4">
        <f t="shared" si="291"/>
        <v>297.66377358490564</v>
      </c>
      <c r="H2131" s="46">
        <f t="shared" si="292"/>
        <v>4550.0033962264142</v>
      </c>
    </row>
    <row r="2132" spans="1:8" x14ac:dyDescent="0.3">
      <c r="A2132" s="3" t="s">
        <v>5735</v>
      </c>
      <c r="C2132" s="3" t="s">
        <v>5736</v>
      </c>
      <c r="D2132" s="3" t="s">
        <v>346</v>
      </c>
      <c r="E2132" s="4">
        <v>3556.3</v>
      </c>
      <c r="F2132" s="4">
        <f>(E2132)/1.06</f>
        <v>3355</v>
      </c>
      <c r="G2132" s="4">
        <f t="shared" si="291"/>
        <v>234.85000000000002</v>
      </c>
      <c r="H2132" s="46">
        <f t="shared" si="292"/>
        <v>3589.85</v>
      </c>
    </row>
    <row r="2133" spans="1:8" x14ac:dyDescent="0.3">
      <c r="A2133" s="3" t="s">
        <v>5735</v>
      </c>
      <c r="D2133" s="3" t="s">
        <v>305</v>
      </c>
      <c r="E2133" s="4">
        <v>8027.2</v>
      </c>
      <c r="F2133" s="4">
        <f>(E2133+12)/1.06</f>
        <v>7584.1509433962256</v>
      </c>
      <c r="G2133" s="4">
        <f t="shared" si="291"/>
        <v>530.89056603773588</v>
      </c>
      <c r="H2133" s="46">
        <f t="shared" si="292"/>
        <v>8115.0415094339614</v>
      </c>
    </row>
    <row r="2134" spans="1:8" x14ac:dyDescent="0.3">
      <c r="A2134" s="3" t="s">
        <v>5737</v>
      </c>
      <c r="C2134" s="3" t="s">
        <v>5738</v>
      </c>
      <c r="D2134" s="3" t="s">
        <v>5739</v>
      </c>
      <c r="E2134" s="4">
        <v>8070.5</v>
      </c>
      <c r="F2134" s="4">
        <f>(E2134+12)/1.06</f>
        <v>7625</v>
      </c>
      <c r="G2134" s="4">
        <f t="shared" si="291"/>
        <v>533.75</v>
      </c>
      <c r="H2134" s="46">
        <f t="shared" si="292"/>
        <v>8158.75</v>
      </c>
    </row>
    <row r="2135" spans="1:8" x14ac:dyDescent="0.3">
      <c r="A2135" s="3" t="s">
        <v>5737</v>
      </c>
      <c r="C2135" s="3" t="s">
        <v>5740</v>
      </c>
      <c r="D2135" s="3" t="s">
        <v>4388</v>
      </c>
      <c r="E2135" s="4">
        <v>18246.5</v>
      </c>
      <c r="F2135" s="4">
        <f>(E2135+12)/1.06</f>
        <v>17225</v>
      </c>
      <c r="G2135" s="4">
        <f t="shared" si="291"/>
        <v>1205.7500000000002</v>
      </c>
      <c r="H2135" s="46">
        <f t="shared" si="292"/>
        <v>18430.75</v>
      </c>
    </row>
    <row r="2136" spans="1:8" x14ac:dyDescent="0.3">
      <c r="A2136" s="3" t="s">
        <v>5737</v>
      </c>
      <c r="C2136" s="3" t="s">
        <v>5741</v>
      </c>
      <c r="D2136" s="3" t="s">
        <v>5742</v>
      </c>
      <c r="E2136" s="4">
        <v>51846.51</v>
      </c>
      <c r="F2136" s="4">
        <f>(E2136+12)/1.06</f>
        <v>48923.122641509435</v>
      </c>
      <c r="G2136" s="4">
        <f t="shared" si="291"/>
        <v>3424.618584905661</v>
      </c>
      <c r="H2136" s="46">
        <f t="shared" si="292"/>
        <v>52347.741226415099</v>
      </c>
    </row>
    <row r="2137" spans="1:8" x14ac:dyDescent="0.3">
      <c r="A2137" s="237" t="s">
        <v>5743</v>
      </c>
      <c r="C2137" s="3" t="s">
        <v>5749</v>
      </c>
      <c r="D2137" s="3" t="s">
        <v>2741</v>
      </c>
      <c r="E2137" s="235">
        <v>7748.6</v>
      </c>
      <c r="F2137" s="4">
        <v>3230</v>
      </c>
      <c r="G2137" s="4">
        <f t="shared" si="291"/>
        <v>226.10000000000002</v>
      </c>
      <c r="H2137" s="46">
        <f t="shared" si="292"/>
        <v>3456.1</v>
      </c>
    </row>
    <row r="2138" spans="1:8" x14ac:dyDescent="0.3">
      <c r="A2138" s="238"/>
      <c r="C2138" s="3" t="s">
        <v>5750</v>
      </c>
      <c r="D2138" s="3" t="s">
        <v>2739</v>
      </c>
      <c r="E2138" s="236"/>
      <c r="F2138" s="4">
        <v>4080</v>
      </c>
      <c r="G2138" s="4">
        <f t="shared" si="291"/>
        <v>285.60000000000002</v>
      </c>
      <c r="H2138" s="46">
        <f t="shared" si="292"/>
        <v>4365.6000000000004</v>
      </c>
    </row>
    <row r="2139" spans="1:8" x14ac:dyDescent="0.3">
      <c r="A2139" s="3" t="s">
        <v>5743</v>
      </c>
      <c r="C2139" s="3" t="s">
        <v>5744</v>
      </c>
      <c r="D2139" s="3" t="s">
        <v>3540</v>
      </c>
      <c r="E2139" s="4">
        <v>9369.1200000000008</v>
      </c>
      <c r="F2139" s="4">
        <f>(E2139+10)/1.06</f>
        <v>8848.2264150943392</v>
      </c>
      <c r="G2139" s="4">
        <f t="shared" si="291"/>
        <v>619.37584905660378</v>
      </c>
      <c r="H2139" s="46">
        <f t="shared" si="292"/>
        <v>9467.6022641509426</v>
      </c>
    </row>
    <row r="2140" spans="1:8" x14ac:dyDescent="0.3">
      <c r="A2140" s="237" t="s">
        <v>5743</v>
      </c>
      <c r="C2140" s="3" t="s">
        <v>5745</v>
      </c>
      <c r="D2140" s="3" t="s">
        <v>1423</v>
      </c>
      <c r="E2140" s="235">
        <v>18485.12</v>
      </c>
      <c r="F2140" s="4">
        <v>12280</v>
      </c>
      <c r="G2140" s="4">
        <f t="shared" si="291"/>
        <v>859.60000000000014</v>
      </c>
      <c r="H2140" s="46">
        <f t="shared" si="292"/>
        <v>13139.6</v>
      </c>
    </row>
    <row r="2141" spans="1:8" x14ac:dyDescent="0.3">
      <c r="A2141" s="238"/>
      <c r="C2141" s="3" t="s">
        <v>5746</v>
      </c>
      <c r="D2141" s="3" t="s">
        <v>1423</v>
      </c>
      <c r="E2141" s="236"/>
      <c r="F2141" s="4">
        <v>5168.22</v>
      </c>
      <c r="G2141" s="4">
        <f t="shared" si="291"/>
        <v>361.77540000000005</v>
      </c>
      <c r="H2141" s="46">
        <f t="shared" si="292"/>
        <v>5529.9954000000007</v>
      </c>
    </row>
    <row r="2142" spans="1:8" x14ac:dyDescent="0.3">
      <c r="A2142" s="3" t="s">
        <v>5743</v>
      </c>
      <c r="C2142" s="3" t="s">
        <v>5747</v>
      </c>
      <c r="D2142" s="3" t="s">
        <v>5748</v>
      </c>
      <c r="E2142" s="4">
        <v>2703</v>
      </c>
      <c r="F2142" s="4">
        <f>(E2142)/1.06</f>
        <v>2550</v>
      </c>
      <c r="G2142" s="4">
        <f t="shared" si="291"/>
        <v>178.50000000000003</v>
      </c>
      <c r="H2142" s="46">
        <f t="shared" si="292"/>
        <v>2728.5</v>
      </c>
    </row>
    <row r="2143" spans="1:8" x14ac:dyDescent="0.3">
      <c r="A2143" s="3" t="s">
        <v>5753</v>
      </c>
      <c r="C2143" s="3" t="s">
        <v>5770</v>
      </c>
      <c r="D2143" s="3" t="s">
        <v>5771</v>
      </c>
      <c r="E2143" s="4">
        <v>2496</v>
      </c>
      <c r="F2143" s="4">
        <f>(E2143+12)/1.06</f>
        <v>2366.0377358490564</v>
      </c>
      <c r="G2143" s="4">
        <f t="shared" si="291"/>
        <v>165.62264150943398</v>
      </c>
      <c r="H2143" s="46">
        <f t="shared" si="292"/>
        <v>2531.6603773584902</v>
      </c>
    </row>
    <row r="2144" spans="1:8" x14ac:dyDescent="0.3">
      <c r="A2144" s="3" t="s">
        <v>5755</v>
      </c>
      <c r="C2144" s="3" t="s">
        <v>5756</v>
      </c>
      <c r="D2144" s="3" t="s">
        <v>5240</v>
      </c>
      <c r="E2144" s="4">
        <v>3423.8</v>
      </c>
      <c r="F2144" s="4">
        <f>(E2144)/1.06</f>
        <v>3230</v>
      </c>
      <c r="G2144" s="4">
        <f t="shared" si="291"/>
        <v>226.10000000000002</v>
      </c>
      <c r="H2144" s="46">
        <f t="shared" si="292"/>
        <v>3456.1</v>
      </c>
    </row>
    <row r="2145" spans="1:8" x14ac:dyDescent="0.3">
      <c r="A2145" s="3" t="s">
        <v>5755</v>
      </c>
      <c r="C2145" s="3" t="s">
        <v>5765</v>
      </c>
      <c r="D2145" s="3" t="s">
        <v>5766</v>
      </c>
      <c r="E2145" s="4">
        <v>4185.84</v>
      </c>
    </row>
    <row r="2146" spans="1:8" x14ac:dyDescent="0.3">
      <c r="C2146" s="3" t="s">
        <v>5767</v>
      </c>
      <c r="D2146" s="3" t="s">
        <v>5768</v>
      </c>
      <c r="E2146" s="4">
        <v>300</v>
      </c>
    </row>
    <row r="2147" spans="1:8" x14ac:dyDescent="0.3">
      <c r="A2147" s="3" t="s">
        <v>5757</v>
      </c>
      <c r="C2147" s="3" t="s">
        <v>5760</v>
      </c>
      <c r="D2147" s="3" t="s">
        <v>5761</v>
      </c>
      <c r="E2147" s="4">
        <v>19404.78</v>
      </c>
      <c r="F2147" s="4">
        <f t="shared" ref="F2147:F2152" si="293">(E2147+12)/1.06</f>
        <v>18317.716981132075</v>
      </c>
      <c r="G2147" s="4">
        <f t="shared" ref="G2147:G2178" si="294">F2147*7%</f>
        <v>1282.2401886792454</v>
      </c>
      <c r="H2147" s="46">
        <f t="shared" ref="H2147:H2178" si="295">F2147+G2147</f>
        <v>19599.957169811321</v>
      </c>
    </row>
    <row r="2148" spans="1:8" x14ac:dyDescent="0.3">
      <c r="A2148" s="3" t="s">
        <v>5757</v>
      </c>
      <c r="C2148" s="3" t="s">
        <v>5758</v>
      </c>
      <c r="D2148" s="3" t="s">
        <v>5759</v>
      </c>
      <c r="E2148" s="4">
        <v>2173.7199999999998</v>
      </c>
      <c r="F2148" s="4">
        <f t="shared" si="293"/>
        <v>2061.9999999999995</v>
      </c>
      <c r="G2148" s="4">
        <f t="shared" si="294"/>
        <v>144.33999999999997</v>
      </c>
      <c r="H2148" s="46">
        <f t="shared" si="295"/>
        <v>2206.3399999999997</v>
      </c>
    </row>
    <row r="2149" spans="1:8" x14ac:dyDescent="0.3">
      <c r="A2149" s="3" t="s">
        <v>5762</v>
      </c>
      <c r="C2149" s="3" t="s">
        <v>5773</v>
      </c>
      <c r="D2149" s="3" t="s">
        <v>1322</v>
      </c>
      <c r="E2149" s="4">
        <v>19852.400000000001</v>
      </c>
      <c r="F2149" s="4">
        <f t="shared" si="293"/>
        <v>18740</v>
      </c>
      <c r="G2149" s="4">
        <f t="shared" si="294"/>
        <v>1311.8000000000002</v>
      </c>
      <c r="H2149" s="46">
        <f t="shared" si="295"/>
        <v>20051.8</v>
      </c>
    </row>
    <row r="2150" spans="1:8" x14ac:dyDescent="0.3">
      <c r="A2150" s="3" t="s">
        <v>5772</v>
      </c>
      <c r="C2150" s="3" t="s">
        <v>5774</v>
      </c>
      <c r="D2150" s="3" t="s">
        <v>5775</v>
      </c>
      <c r="E2150" s="4">
        <v>10072.02</v>
      </c>
      <c r="F2150" s="4">
        <f t="shared" si="293"/>
        <v>9513.2264150943392</v>
      </c>
      <c r="G2150" s="4">
        <f t="shared" si="294"/>
        <v>665.92584905660385</v>
      </c>
      <c r="H2150" s="46">
        <f t="shared" si="295"/>
        <v>10179.152264150944</v>
      </c>
    </row>
    <row r="2151" spans="1:8" x14ac:dyDescent="0.3">
      <c r="A2151" s="3" t="s">
        <v>5772</v>
      </c>
      <c r="C2151" s="3" t="s">
        <v>5776</v>
      </c>
      <c r="D2151" s="3" t="s">
        <v>130</v>
      </c>
      <c r="E2151" s="4">
        <v>38624.410000000003</v>
      </c>
      <c r="F2151" s="4">
        <f t="shared" si="293"/>
        <v>36449.443396226416</v>
      </c>
      <c r="G2151" s="4">
        <f t="shared" si="294"/>
        <v>2551.4610377358495</v>
      </c>
      <c r="H2151" s="46">
        <f t="shared" si="295"/>
        <v>39000.904433962263</v>
      </c>
    </row>
    <row r="2152" spans="1:8" x14ac:dyDescent="0.3">
      <c r="A2152" s="3" t="s">
        <v>5777</v>
      </c>
      <c r="C2152" s="3" t="s">
        <v>5778</v>
      </c>
      <c r="D2152" s="3" t="s">
        <v>1922</v>
      </c>
      <c r="E2152" s="4">
        <v>8266.6</v>
      </c>
      <c r="F2152" s="4">
        <f t="shared" si="293"/>
        <v>7810</v>
      </c>
      <c r="G2152" s="4">
        <f t="shared" si="294"/>
        <v>546.70000000000005</v>
      </c>
      <c r="H2152" s="46">
        <f t="shared" si="295"/>
        <v>8356.7000000000007</v>
      </c>
    </row>
    <row r="2153" spans="1:8" x14ac:dyDescent="0.3">
      <c r="A2153" s="237" t="s">
        <v>5811</v>
      </c>
      <c r="D2153" s="106" t="s">
        <v>5812</v>
      </c>
      <c r="E2153" s="244">
        <v>8967.6</v>
      </c>
      <c r="F2153" s="108">
        <v>3675</v>
      </c>
      <c r="G2153" s="108">
        <f t="shared" si="294"/>
        <v>257.25</v>
      </c>
      <c r="H2153" s="109">
        <f t="shared" si="295"/>
        <v>3932.25</v>
      </c>
    </row>
    <row r="2154" spans="1:8" x14ac:dyDescent="0.3">
      <c r="A2154" s="238"/>
      <c r="D2154" s="106" t="s">
        <v>5813</v>
      </c>
      <c r="E2154" s="245"/>
      <c r="F2154" s="108">
        <v>4785</v>
      </c>
      <c r="G2154" s="108">
        <f t="shared" si="294"/>
        <v>334.95000000000005</v>
      </c>
      <c r="H2154" s="109">
        <f t="shared" si="295"/>
        <v>5119.95</v>
      </c>
    </row>
    <row r="2155" spans="1:8" x14ac:dyDescent="0.3">
      <c r="A2155" s="3" t="s">
        <v>5780</v>
      </c>
      <c r="C2155" s="3" t="s">
        <v>5782</v>
      </c>
      <c r="D2155" s="3" t="s">
        <v>2148</v>
      </c>
      <c r="E2155" s="4">
        <v>3516.82</v>
      </c>
      <c r="F2155" s="4">
        <f>(E2155)/1.06</f>
        <v>3317.7547169811319</v>
      </c>
      <c r="G2155" s="4">
        <f t="shared" si="294"/>
        <v>232.24283018867925</v>
      </c>
      <c r="H2155" s="46">
        <f t="shared" si="295"/>
        <v>3549.9975471698112</v>
      </c>
    </row>
    <row r="2156" spans="1:8" x14ac:dyDescent="0.3">
      <c r="A2156" s="3" t="s">
        <v>5780</v>
      </c>
      <c r="C2156" s="3" t="s">
        <v>5781</v>
      </c>
      <c r="D2156" s="3" t="s">
        <v>2675</v>
      </c>
      <c r="E2156" s="4">
        <v>53586.9</v>
      </c>
      <c r="F2156" s="4">
        <f>(E2156+12)/1.06</f>
        <v>50565</v>
      </c>
      <c r="G2156" s="4">
        <f t="shared" si="294"/>
        <v>3539.55</v>
      </c>
      <c r="H2156" s="46">
        <f t="shared" si="295"/>
        <v>54104.55</v>
      </c>
    </row>
    <row r="2157" spans="1:8" x14ac:dyDescent="0.3">
      <c r="A2157" s="3" t="s">
        <v>5784</v>
      </c>
      <c r="C2157" s="3" t="s">
        <v>5787</v>
      </c>
      <c r="D2157" s="3" t="s">
        <v>365</v>
      </c>
      <c r="E2157" s="4">
        <v>13556</v>
      </c>
      <c r="F2157" s="4">
        <f>(E2157+12)/1.06</f>
        <v>12800</v>
      </c>
      <c r="G2157" s="4">
        <f t="shared" si="294"/>
        <v>896.00000000000011</v>
      </c>
      <c r="H2157" s="46">
        <f t="shared" si="295"/>
        <v>13696</v>
      </c>
    </row>
    <row r="2158" spans="1:8" x14ac:dyDescent="0.3">
      <c r="A2158" s="3" t="s">
        <v>5784</v>
      </c>
      <c r="C2158" s="3" t="s">
        <v>5790</v>
      </c>
      <c r="D2158" s="3" t="s">
        <v>5791</v>
      </c>
      <c r="E2158" s="4">
        <v>19669.02</v>
      </c>
      <c r="F2158" s="4">
        <f>(E2158+12)/1.06</f>
        <v>18567</v>
      </c>
      <c r="G2158" s="4">
        <f t="shared" si="294"/>
        <v>1299.69</v>
      </c>
      <c r="H2158" s="46">
        <f t="shared" si="295"/>
        <v>19866.689999999999</v>
      </c>
    </row>
    <row r="2159" spans="1:8" x14ac:dyDescent="0.3">
      <c r="A2159" s="3" t="s">
        <v>5784</v>
      </c>
      <c r="C2159" s="3" t="s">
        <v>5788</v>
      </c>
      <c r="D2159" s="3" t="s">
        <v>5789</v>
      </c>
      <c r="E2159" s="4">
        <v>23763.71</v>
      </c>
      <c r="F2159" s="4">
        <f>(E2159+12)/1.06</f>
        <v>22429.91509433962</v>
      </c>
      <c r="G2159" s="4">
        <f t="shared" si="294"/>
        <v>1570.0940566037734</v>
      </c>
      <c r="H2159" s="46">
        <f t="shared" si="295"/>
        <v>24000.009150943391</v>
      </c>
    </row>
    <row r="2160" spans="1:8" x14ac:dyDescent="0.3">
      <c r="A2160" s="3" t="s">
        <v>5783</v>
      </c>
      <c r="C2160" s="3" t="s">
        <v>5792</v>
      </c>
      <c r="D2160" s="3" t="s">
        <v>4850</v>
      </c>
      <c r="E2160" s="4">
        <v>19160.22</v>
      </c>
      <c r="F2160" s="4">
        <f>(E2160+12)/1.06</f>
        <v>18087</v>
      </c>
      <c r="G2160" s="4">
        <f t="shared" si="294"/>
        <v>1266.0900000000001</v>
      </c>
      <c r="H2160" s="46">
        <f t="shared" si="295"/>
        <v>19353.09</v>
      </c>
    </row>
    <row r="2161" spans="1:8" x14ac:dyDescent="0.3">
      <c r="A2161" s="3" t="s">
        <v>5793</v>
      </c>
      <c r="C2161" s="3" t="s">
        <v>5794</v>
      </c>
      <c r="D2161" s="3" t="s">
        <v>5795</v>
      </c>
      <c r="E2161" s="4">
        <v>2703</v>
      </c>
      <c r="F2161" s="4">
        <f>(E2161)/1.06</f>
        <v>2550</v>
      </c>
      <c r="G2161" s="4">
        <f t="shared" si="294"/>
        <v>178.50000000000003</v>
      </c>
      <c r="H2161" s="46">
        <f t="shared" si="295"/>
        <v>2728.5</v>
      </c>
    </row>
    <row r="2162" spans="1:8" x14ac:dyDescent="0.3">
      <c r="A2162" s="3" t="s">
        <v>5796</v>
      </c>
      <c r="D2162" s="3" t="s">
        <v>305</v>
      </c>
      <c r="E2162" s="4">
        <v>6893.6</v>
      </c>
      <c r="F2162" s="4">
        <f>(E2162+12)/1.06</f>
        <v>6514.7169811320755</v>
      </c>
      <c r="G2162" s="4">
        <f t="shared" si="294"/>
        <v>456.03018867924533</v>
      </c>
      <c r="H2162" s="46">
        <f t="shared" si="295"/>
        <v>6970.7471698113204</v>
      </c>
    </row>
    <row r="2163" spans="1:8" x14ac:dyDescent="0.3">
      <c r="A2163" s="3">
        <v>44265</v>
      </c>
      <c r="D2163" s="3" t="s">
        <v>3814</v>
      </c>
      <c r="E2163" s="4">
        <v>6843.2</v>
      </c>
      <c r="F2163" s="4">
        <f>(E2163+12)/1.06</f>
        <v>6467.169811320754</v>
      </c>
      <c r="G2163" s="4">
        <f t="shared" si="294"/>
        <v>452.7018867924528</v>
      </c>
      <c r="H2163" s="46">
        <f t="shared" si="295"/>
        <v>6919.8716981132065</v>
      </c>
    </row>
    <row r="2164" spans="1:8" x14ac:dyDescent="0.3">
      <c r="A2164" s="3" t="s">
        <v>5800</v>
      </c>
      <c r="C2164" s="3" t="s">
        <v>5806</v>
      </c>
      <c r="D2164" s="3" t="s">
        <v>218</v>
      </c>
      <c r="E2164" s="4">
        <v>5468.32</v>
      </c>
      <c r="F2164" s="4">
        <f>(E2164+10)/1.06</f>
        <v>5168.2264150943392</v>
      </c>
      <c r="G2164" s="4">
        <f t="shared" si="294"/>
        <v>361.77584905660376</v>
      </c>
      <c r="H2164" s="46">
        <f t="shared" si="295"/>
        <v>5530.0022641509431</v>
      </c>
    </row>
    <row r="2165" spans="1:8" x14ac:dyDescent="0.3">
      <c r="A2165" s="3" t="s">
        <v>5805</v>
      </c>
      <c r="C2165" s="3" t="s">
        <v>5807</v>
      </c>
      <c r="D2165" s="3" t="s">
        <v>5808</v>
      </c>
      <c r="E2165" s="4">
        <v>7839.42</v>
      </c>
      <c r="F2165" s="4">
        <f>(E2165+12)/1.06</f>
        <v>7407</v>
      </c>
      <c r="G2165" s="4">
        <f t="shared" si="294"/>
        <v>518.49</v>
      </c>
      <c r="H2165" s="46">
        <f t="shared" si="295"/>
        <v>7925.49</v>
      </c>
    </row>
    <row r="2166" spans="1:8" x14ac:dyDescent="0.3">
      <c r="A2166" s="237" t="s">
        <v>5805</v>
      </c>
      <c r="D2166" s="3" t="s">
        <v>5810</v>
      </c>
      <c r="E2166" s="235">
        <v>41503.79</v>
      </c>
      <c r="F2166" s="4">
        <v>27005</v>
      </c>
      <c r="G2166" s="4">
        <f t="shared" si="294"/>
        <v>1890.3500000000001</v>
      </c>
      <c r="H2166" s="46">
        <f t="shared" si="295"/>
        <v>28895.35</v>
      </c>
    </row>
    <row r="2167" spans="1:8" x14ac:dyDescent="0.3">
      <c r="A2167" s="238"/>
      <c r="D2167" s="3" t="s">
        <v>5810</v>
      </c>
      <c r="E2167" s="236"/>
      <c r="F2167" s="4">
        <v>12149.52</v>
      </c>
      <c r="G2167" s="4">
        <f t="shared" si="294"/>
        <v>850.46640000000014</v>
      </c>
      <c r="H2167" s="46">
        <f t="shared" si="295"/>
        <v>12999.9864</v>
      </c>
    </row>
    <row r="2168" spans="1:8" x14ac:dyDescent="0.3">
      <c r="A2168" s="3" t="s">
        <v>5809</v>
      </c>
      <c r="C2168" s="3" t="s">
        <v>5814</v>
      </c>
      <c r="D2168" s="3" t="s">
        <v>3911</v>
      </c>
      <c r="E2168" s="4">
        <v>7302</v>
      </c>
      <c r="F2168" s="4">
        <f>(E2168+12)/1.06</f>
        <v>6900</v>
      </c>
      <c r="G2168" s="4">
        <f t="shared" si="294"/>
        <v>483.00000000000006</v>
      </c>
      <c r="H2168" s="46">
        <f t="shared" si="295"/>
        <v>7383</v>
      </c>
    </row>
    <row r="2169" spans="1:8" x14ac:dyDescent="0.3">
      <c r="A2169" s="3" t="s">
        <v>5809</v>
      </c>
      <c r="E2169" s="108">
        <v>16799.599999999999</v>
      </c>
      <c r="F2169" s="108">
        <f>(E2169+12)/1.06</f>
        <v>15859.999999999998</v>
      </c>
      <c r="G2169" s="108">
        <f t="shared" si="294"/>
        <v>1110.2</v>
      </c>
      <c r="H2169" s="109">
        <f t="shared" si="295"/>
        <v>16970.199999999997</v>
      </c>
    </row>
    <row r="2170" spans="1:8" x14ac:dyDescent="0.3">
      <c r="A2170" s="3" t="s">
        <v>5815</v>
      </c>
      <c r="C2170" s="3" t="s">
        <v>5820</v>
      </c>
      <c r="D2170" s="3" t="s">
        <v>5023</v>
      </c>
      <c r="E2170" s="4">
        <v>4262.8</v>
      </c>
      <c r="F2170" s="4">
        <f>(E2170+9)/1.06</f>
        <v>4030</v>
      </c>
      <c r="G2170" s="4">
        <f t="shared" si="294"/>
        <v>282.10000000000002</v>
      </c>
      <c r="H2170" s="46">
        <f t="shared" si="295"/>
        <v>4312.1000000000004</v>
      </c>
    </row>
    <row r="2171" spans="1:8" x14ac:dyDescent="0.3">
      <c r="A2171" s="3" t="s">
        <v>5822</v>
      </c>
      <c r="C2171" s="3" t="s">
        <v>5823</v>
      </c>
      <c r="D2171" s="3" t="s">
        <v>4500</v>
      </c>
      <c r="E2171" s="4">
        <v>2915</v>
      </c>
      <c r="F2171" s="4">
        <f>(E2171)/1.06</f>
        <v>2750</v>
      </c>
      <c r="G2171" s="4">
        <f t="shared" si="294"/>
        <v>192.50000000000003</v>
      </c>
      <c r="H2171" s="46">
        <f t="shared" si="295"/>
        <v>2942.5</v>
      </c>
    </row>
    <row r="2172" spans="1:8" x14ac:dyDescent="0.3">
      <c r="A2172" s="3" t="s">
        <v>5822</v>
      </c>
      <c r="C2172" s="3" t="s">
        <v>5824</v>
      </c>
      <c r="D2172" s="3" t="s">
        <v>2486</v>
      </c>
      <c r="E2172" s="4">
        <v>21728.6</v>
      </c>
      <c r="F2172" s="4">
        <f>(E2172+12)/1.06</f>
        <v>20509.999999999996</v>
      </c>
      <c r="G2172" s="4">
        <f t="shared" si="294"/>
        <v>1435.6999999999998</v>
      </c>
      <c r="H2172" s="46">
        <f t="shared" si="295"/>
        <v>21945.699999999997</v>
      </c>
    </row>
    <row r="2173" spans="1:8" x14ac:dyDescent="0.3">
      <c r="A2173" s="3" t="s">
        <v>5822</v>
      </c>
      <c r="E2173" s="108">
        <v>1108.71</v>
      </c>
      <c r="F2173" s="108">
        <f>(E2173)/1.06</f>
        <v>1045.9528301886792</v>
      </c>
      <c r="G2173" s="108">
        <f t="shared" si="294"/>
        <v>73.216698113207542</v>
      </c>
      <c r="H2173" s="109">
        <f t="shared" si="295"/>
        <v>1119.1695283018867</v>
      </c>
    </row>
    <row r="2174" spans="1:8" x14ac:dyDescent="0.3">
      <c r="A2174" s="3" t="s">
        <v>5825</v>
      </c>
      <c r="C2174" s="3" t="s">
        <v>5827</v>
      </c>
      <c r="D2174" s="3" t="s">
        <v>5007</v>
      </c>
      <c r="E2174" s="4">
        <v>1793</v>
      </c>
      <c r="F2174" s="4">
        <f>(E2174+9)/1.06</f>
        <v>1700</v>
      </c>
      <c r="G2174" s="4">
        <f t="shared" si="294"/>
        <v>119.00000000000001</v>
      </c>
      <c r="H2174" s="46">
        <f t="shared" si="295"/>
        <v>1819</v>
      </c>
    </row>
    <row r="2175" spans="1:8" x14ac:dyDescent="0.3">
      <c r="A2175" s="3" t="s">
        <v>5828</v>
      </c>
      <c r="C2175" s="3" t="s">
        <v>5830</v>
      </c>
      <c r="D2175" s="3" t="s">
        <v>3359</v>
      </c>
      <c r="E2175" s="4">
        <v>11319.4</v>
      </c>
      <c r="F2175" s="4">
        <f>(E2175+12)/1.06</f>
        <v>10690</v>
      </c>
      <c r="G2175" s="4">
        <f t="shared" si="294"/>
        <v>748.30000000000007</v>
      </c>
      <c r="H2175" s="46">
        <f t="shared" si="295"/>
        <v>11438.3</v>
      </c>
    </row>
    <row r="2176" spans="1:8" x14ac:dyDescent="0.3">
      <c r="A2176" s="3" t="s">
        <v>5828</v>
      </c>
      <c r="C2176" s="3" t="s">
        <v>5829</v>
      </c>
      <c r="D2176" s="3" t="s">
        <v>1865</v>
      </c>
      <c r="E2176" s="4">
        <v>25242.5</v>
      </c>
      <c r="F2176" s="4">
        <f>(E2176+12)/1.06</f>
        <v>23825</v>
      </c>
      <c r="G2176" s="4">
        <f t="shared" si="294"/>
        <v>1667.7500000000002</v>
      </c>
      <c r="H2176" s="46">
        <f t="shared" si="295"/>
        <v>25492.75</v>
      </c>
    </row>
    <row r="2177" spans="1:8" x14ac:dyDescent="0.3">
      <c r="A2177" s="3" t="s">
        <v>5831</v>
      </c>
      <c r="C2177" s="3" t="s">
        <v>5833</v>
      </c>
      <c r="D2177" s="3" t="s">
        <v>5834</v>
      </c>
      <c r="E2177" s="4">
        <v>2724.2</v>
      </c>
      <c r="F2177" s="4">
        <f>(E2177)/1.06</f>
        <v>2569.9999999999995</v>
      </c>
      <c r="G2177" s="4">
        <f t="shared" si="294"/>
        <v>179.89999999999998</v>
      </c>
      <c r="H2177" s="46">
        <f t="shared" si="295"/>
        <v>2749.8999999999996</v>
      </c>
    </row>
    <row r="2178" spans="1:8" x14ac:dyDescent="0.3">
      <c r="A2178" s="3" t="s">
        <v>5831</v>
      </c>
      <c r="C2178" s="3" t="s">
        <v>5835</v>
      </c>
      <c r="D2178" s="3" t="s">
        <v>3311</v>
      </c>
      <c r="E2178" s="4">
        <v>13262.77</v>
      </c>
      <c r="F2178" s="4">
        <f t="shared" ref="F2178:F2185" si="296">(E2178+12)/1.06</f>
        <v>12523.367924528302</v>
      </c>
      <c r="G2178" s="4">
        <f t="shared" si="294"/>
        <v>876.63575471698118</v>
      </c>
      <c r="H2178" s="46">
        <f t="shared" si="295"/>
        <v>13400.003679245283</v>
      </c>
    </row>
    <row r="2179" spans="1:8" x14ac:dyDescent="0.3">
      <c r="A2179" s="3" t="s">
        <v>5831</v>
      </c>
      <c r="C2179" s="3" t="s">
        <v>5836</v>
      </c>
      <c r="D2179" s="3" t="s">
        <v>5837</v>
      </c>
      <c r="E2179" s="4">
        <v>16829.11</v>
      </c>
      <c r="F2179" s="4">
        <f t="shared" si="296"/>
        <v>15887.83962264151</v>
      </c>
      <c r="G2179" s="4">
        <f t="shared" ref="G2179:G2210" si="297">F2179*7%</f>
        <v>1112.1487735849057</v>
      </c>
      <c r="H2179" s="46">
        <f t="shared" ref="H2179:H2210" si="298">F2179+G2179</f>
        <v>16999.988396226414</v>
      </c>
    </row>
    <row r="2180" spans="1:8" x14ac:dyDescent="0.3">
      <c r="A2180" s="3" t="s">
        <v>5839</v>
      </c>
      <c r="C2180" s="3" t="s">
        <v>5948</v>
      </c>
      <c r="D2180" s="3" t="s">
        <v>164</v>
      </c>
      <c r="E2180" s="4">
        <v>5466.32</v>
      </c>
      <c r="F2180" s="4">
        <f t="shared" si="296"/>
        <v>5168.2264150943392</v>
      </c>
      <c r="G2180" s="4">
        <f t="shared" si="297"/>
        <v>361.77584905660376</v>
      </c>
      <c r="H2180" s="46">
        <f t="shared" si="298"/>
        <v>5530.0022641509431</v>
      </c>
    </row>
    <row r="2181" spans="1:8" x14ac:dyDescent="0.3">
      <c r="A2181" s="3" t="s">
        <v>5841</v>
      </c>
      <c r="C2181" s="3" t="s">
        <v>5857</v>
      </c>
      <c r="D2181" s="3" t="s">
        <v>4245</v>
      </c>
      <c r="E2181" s="4">
        <v>13262.77</v>
      </c>
      <c r="F2181" s="4">
        <f t="shared" si="296"/>
        <v>12523.367924528302</v>
      </c>
      <c r="G2181" s="4">
        <f t="shared" si="297"/>
        <v>876.63575471698118</v>
      </c>
      <c r="H2181" s="46">
        <f t="shared" si="298"/>
        <v>13400.003679245283</v>
      </c>
    </row>
    <row r="2182" spans="1:8" x14ac:dyDescent="0.3">
      <c r="A2182" s="3" t="s">
        <v>5841</v>
      </c>
      <c r="C2182" s="3" t="s">
        <v>5842</v>
      </c>
      <c r="D2182" s="3" t="s">
        <v>5843</v>
      </c>
      <c r="E2182" s="4">
        <v>14649.66</v>
      </c>
      <c r="F2182" s="4">
        <f t="shared" si="296"/>
        <v>13831.754716981131</v>
      </c>
      <c r="G2182" s="4">
        <f t="shared" si="297"/>
        <v>968.22283018867927</v>
      </c>
      <c r="H2182" s="46">
        <f t="shared" si="298"/>
        <v>14799.97754716981</v>
      </c>
    </row>
    <row r="2183" spans="1:8" x14ac:dyDescent="0.3">
      <c r="A2183" s="3" t="s">
        <v>5849</v>
      </c>
      <c r="C2183" s="3" t="s">
        <v>5850</v>
      </c>
      <c r="D2183" s="3" t="s">
        <v>5851</v>
      </c>
      <c r="E2183" s="4">
        <v>9199.4</v>
      </c>
      <c r="F2183" s="4">
        <f t="shared" si="296"/>
        <v>8690</v>
      </c>
      <c r="G2183" s="4">
        <f t="shared" si="297"/>
        <v>608.30000000000007</v>
      </c>
      <c r="H2183" s="46">
        <f t="shared" si="298"/>
        <v>9298.2999999999993</v>
      </c>
    </row>
    <row r="2184" spans="1:8" x14ac:dyDescent="0.3">
      <c r="A2184" s="3" t="s">
        <v>5849</v>
      </c>
      <c r="C2184" s="3" t="s">
        <v>5852</v>
      </c>
      <c r="D2184" s="3" t="s">
        <v>5843</v>
      </c>
      <c r="E2184" s="4">
        <v>14541.8</v>
      </c>
      <c r="F2184" s="4">
        <f t="shared" si="296"/>
        <v>13729.999999999998</v>
      </c>
      <c r="G2184" s="4">
        <f t="shared" si="297"/>
        <v>961.09999999999991</v>
      </c>
      <c r="H2184" s="46">
        <f t="shared" si="298"/>
        <v>14691.099999999999</v>
      </c>
    </row>
    <row r="2185" spans="1:8" x14ac:dyDescent="0.3">
      <c r="A2185" s="3" t="s">
        <v>5849</v>
      </c>
      <c r="C2185" s="3" t="s">
        <v>5853</v>
      </c>
      <c r="D2185" s="3" t="s">
        <v>1189</v>
      </c>
      <c r="E2185" s="4">
        <v>18421.400000000001</v>
      </c>
      <c r="F2185" s="4">
        <f t="shared" si="296"/>
        <v>17390</v>
      </c>
      <c r="G2185" s="4">
        <f t="shared" si="297"/>
        <v>1217.3000000000002</v>
      </c>
      <c r="H2185" s="46">
        <f t="shared" si="298"/>
        <v>18607.3</v>
      </c>
    </row>
    <row r="2186" spans="1:8" x14ac:dyDescent="0.3">
      <c r="A2186" s="3" t="s">
        <v>5854</v>
      </c>
      <c r="C2186" s="3" t="s">
        <v>5855</v>
      </c>
      <c r="D2186" s="3" t="s">
        <v>5006</v>
      </c>
      <c r="E2186" s="4">
        <v>3161.09</v>
      </c>
      <c r="F2186" s="4">
        <f>(E2186+9)/1.06</f>
        <v>2990.6509433962265</v>
      </c>
      <c r="G2186" s="4">
        <f t="shared" si="297"/>
        <v>209.34556603773586</v>
      </c>
      <c r="H2186" s="46">
        <f t="shared" si="298"/>
        <v>3199.9965094339623</v>
      </c>
    </row>
    <row r="2187" spans="1:8" x14ac:dyDescent="0.3">
      <c r="A2187" s="3" t="s">
        <v>5856</v>
      </c>
      <c r="C2187" s="3" t="s">
        <v>5860</v>
      </c>
      <c r="D2187" s="3" t="s">
        <v>5861</v>
      </c>
      <c r="E2187" s="4">
        <v>14055.28</v>
      </c>
      <c r="F2187" s="4">
        <f>(E2187+12)/1.06</f>
        <v>13271.018867924528</v>
      </c>
      <c r="G2187" s="4">
        <f t="shared" si="297"/>
        <v>928.971320754717</v>
      </c>
      <c r="H2187" s="46">
        <f t="shared" si="298"/>
        <v>14199.990188679245</v>
      </c>
    </row>
    <row r="2188" spans="1:8" x14ac:dyDescent="0.3">
      <c r="A2188" s="3" t="s">
        <v>5858</v>
      </c>
      <c r="C2188" s="3" t="s">
        <v>5862</v>
      </c>
      <c r="D2188" s="3" t="s">
        <v>5795</v>
      </c>
      <c r="E2188" s="4">
        <v>10513.8</v>
      </c>
      <c r="F2188" s="4">
        <f>(E2188+12)/1.06</f>
        <v>9929.9999999999982</v>
      </c>
      <c r="G2188" s="4">
        <f t="shared" si="297"/>
        <v>695.09999999999991</v>
      </c>
      <c r="H2188" s="46">
        <f t="shared" si="298"/>
        <v>10625.099999999999</v>
      </c>
    </row>
    <row r="2189" spans="1:8" x14ac:dyDescent="0.3">
      <c r="A2189" s="3" t="s">
        <v>5859</v>
      </c>
      <c r="C2189" s="3" t="s">
        <v>6052</v>
      </c>
      <c r="D2189" s="3" t="s">
        <v>6053</v>
      </c>
      <c r="E2189" s="108">
        <v>12878.49</v>
      </c>
      <c r="F2189" s="4">
        <f>(E2189)/1.06</f>
        <v>12149.518867924528</v>
      </c>
      <c r="G2189" s="4">
        <f t="shared" si="297"/>
        <v>850.466320754717</v>
      </c>
      <c r="H2189" s="46">
        <f t="shared" si="298"/>
        <v>12999.985188679244</v>
      </c>
    </row>
    <row r="2190" spans="1:8" x14ac:dyDescent="0.3">
      <c r="A2190" s="3" t="s">
        <v>5859</v>
      </c>
      <c r="C2190" s="3" t="s">
        <v>6054</v>
      </c>
      <c r="D2190" s="3" t="s">
        <v>4444</v>
      </c>
      <c r="E2190" s="108">
        <v>20605.599999999999</v>
      </c>
      <c r="F2190" s="4">
        <f>(E2190)/1.06</f>
        <v>19439.245283018867</v>
      </c>
      <c r="G2190" s="4">
        <f t="shared" si="297"/>
        <v>1360.7471698113209</v>
      </c>
      <c r="H2190" s="46">
        <f t="shared" si="298"/>
        <v>20799.992452830189</v>
      </c>
    </row>
    <row r="2191" spans="1:8" x14ac:dyDescent="0.3">
      <c r="A2191" s="3" t="s">
        <v>5859</v>
      </c>
      <c r="C2191" s="3" t="s">
        <v>5863</v>
      </c>
      <c r="D2191" s="3" t="s">
        <v>4888</v>
      </c>
      <c r="E2191" s="4">
        <v>24274.09</v>
      </c>
      <c r="F2191" s="4">
        <f>(E2191+12)/1.06</f>
        <v>22911.405660377357</v>
      </c>
      <c r="G2191" s="4">
        <f t="shared" si="297"/>
        <v>1603.7983962264152</v>
      </c>
      <c r="H2191" s="46">
        <f t="shared" si="298"/>
        <v>24515.204056603772</v>
      </c>
    </row>
    <row r="2192" spans="1:8" x14ac:dyDescent="0.3">
      <c r="A2192" s="3" t="s">
        <v>5867</v>
      </c>
      <c r="D2192" s="3" t="s">
        <v>305</v>
      </c>
      <c r="E2192" s="4">
        <v>10076</v>
      </c>
      <c r="F2192" s="4">
        <f>(E2192+12)/1.06</f>
        <v>9516.9811320754707</v>
      </c>
      <c r="G2192" s="4">
        <f t="shared" si="297"/>
        <v>666.18867924528297</v>
      </c>
      <c r="H2192" s="46">
        <f t="shared" si="298"/>
        <v>10183.169811320753</v>
      </c>
    </row>
    <row r="2193" spans="1:8" x14ac:dyDescent="0.3">
      <c r="A2193" s="3" t="s">
        <v>5867</v>
      </c>
      <c r="C2193" s="3" t="s">
        <v>5868</v>
      </c>
      <c r="D2193" s="3" t="s">
        <v>1096</v>
      </c>
      <c r="E2193" s="4">
        <v>15252</v>
      </c>
      <c r="F2193" s="4">
        <f>(E2193+12)/1.06</f>
        <v>14400</v>
      </c>
      <c r="G2193" s="4">
        <f t="shared" si="297"/>
        <v>1008.0000000000001</v>
      </c>
      <c r="H2193" s="46">
        <f t="shared" si="298"/>
        <v>15408</v>
      </c>
    </row>
    <row r="2194" spans="1:8" x14ac:dyDescent="0.3">
      <c r="A2194" s="3" t="s">
        <v>5867</v>
      </c>
      <c r="E2194" s="108">
        <v>25446.799999999999</v>
      </c>
      <c r="F2194" s="4">
        <f>(E2194+12)/1.06</f>
        <v>24017.7358490566</v>
      </c>
      <c r="G2194" s="4">
        <f t="shared" si="297"/>
        <v>1681.2415094339622</v>
      </c>
      <c r="H2194" s="46">
        <f t="shared" si="298"/>
        <v>25698.977358490563</v>
      </c>
    </row>
    <row r="2195" spans="1:8" x14ac:dyDescent="0.3">
      <c r="A2195" s="3" t="s">
        <v>5869</v>
      </c>
      <c r="C2195" s="3" t="s">
        <v>5870</v>
      </c>
      <c r="D2195" s="3" t="s">
        <v>4955</v>
      </c>
      <c r="E2195" s="4">
        <v>10341.450000000001</v>
      </c>
      <c r="F2195" s="4">
        <f>(E2195+12)/1.06</f>
        <v>9767.4056603773588</v>
      </c>
      <c r="G2195" s="4">
        <f t="shared" si="297"/>
        <v>683.71839622641517</v>
      </c>
      <c r="H2195" s="46">
        <f t="shared" si="298"/>
        <v>10451.124056603774</v>
      </c>
    </row>
    <row r="2196" spans="1:8" x14ac:dyDescent="0.3">
      <c r="A2196" s="3" t="s">
        <v>5871</v>
      </c>
      <c r="C2196" s="3" t="s">
        <v>5872</v>
      </c>
      <c r="D2196" s="3" t="s">
        <v>2150</v>
      </c>
      <c r="E2196" s="4">
        <v>2544</v>
      </c>
      <c r="F2196" s="4">
        <f>(E2196)/1.06</f>
        <v>2400</v>
      </c>
      <c r="G2196" s="4">
        <f t="shared" si="297"/>
        <v>168.00000000000003</v>
      </c>
      <c r="H2196" s="46">
        <f t="shared" si="298"/>
        <v>2568</v>
      </c>
    </row>
    <row r="2197" spans="1:8" x14ac:dyDescent="0.3">
      <c r="A2197" s="3" t="s">
        <v>5871</v>
      </c>
      <c r="C2197" s="3" t="s">
        <v>5874</v>
      </c>
      <c r="D2197" s="3" t="s">
        <v>284</v>
      </c>
      <c r="E2197" s="4">
        <v>3544.3</v>
      </c>
      <c r="F2197" s="4">
        <f>(E2197+12)/1.06</f>
        <v>3355</v>
      </c>
      <c r="G2197" s="4">
        <f t="shared" si="297"/>
        <v>234.85000000000002</v>
      </c>
      <c r="H2197" s="46">
        <f t="shared" si="298"/>
        <v>3589.85</v>
      </c>
    </row>
    <row r="2198" spans="1:8" x14ac:dyDescent="0.3">
      <c r="A2198" s="3" t="s">
        <v>5871</v>
      </c>
      <c r="C2198" s="3" t="s">
        <v>5873</v>
      </c>
      <c r="D2198" s="3" t="s">
        <v>2150</v>
      </c>
      <c r="E2198" s="4">
        <v>4791.2</v>
      </c>
      <c r="F2198" s="4">
        <f>(E2198)/1.06</f>
        <v>4520</v>
      </c>
      <c r="G2198" s="4">
        <f t="shared" si="297"/>
        <v>316.40000000000003</v>
      </c>
      <c r="H2198" s="46">
        <f t="shared" si="298"/>
        <v>4836.3999999999996</v>
      </c>
    </row>
    <row r="2199" spans="1:8" x14ac:dyDescent="0.3">
      <c r="A2199" s="3" t="s">
        <v>5871</v>
      </c>
      <c r="C2199" s="3" t="s">
        <v>5875</v>
      </c>
      <c r="D2199" s="3" t="s">
        <v>3856</v>
      </c>
      <c r="E2199" s="4">
        <v>11510.2</v>
      </c>
      <c r="F2199" s="4">
        <f>(E2199+12)/1.06</f>
        <v>10870</v>
      </c>
      <c r="G2199" s="4">
        <f t="shared" si="297"/>
        <v>760.90000000000009</v>
      </c>
      <c r="H2199" s="46">
        <f t="shared" si="298"/>
        <v>11630.9</v>
      </c>
    </row>
    <row r="2200" spans="1:8" x14ac:dyDescent="0.3">
      <c r="A2200" s="3" t="s">
        <v>5871</v>
      </c>
      <c r="C2200" s="3" t="s">
        <v>5876</v>
      </c>
      <c r="D2200" s="3" t="s">
        <v>5877</v>
      </c>
      <c r="E2200" s="4">
        <v>23763.71</v>
      </c>
      <c r="F2200" s="4">
        <f>(E2200+12)/1.06</f>
        <v>22429.91509433962</v>
      </c>
      <c r="G2200" s="4">
        <f t="shared" si="297"/>
        <v>1570.0940566037734</v>
      </c>
      <c r="H2200" s="46">
        <f t="shared" si="298"/>
        <v>24000.009150943391</v>
      </c>
    </row>
    <row r="2201" spans="1:8" x14ac:dyDescent="0.3">
      <c r="A2201" s="3" t="s">
        <v>5871</v>
      </c>
      <c r="C2201" s="3" t="s">
        <v>5878</v>
      </c>
      <c r="D2201" s="3" t="s">
        <v>4062</v>
      </c>
      <c r="E2201" s="4">
        <v>27671.25</v>
      </c>
      <c r="F2201" s="4">
        <f>(E2201+12)/1.06</f>
        <v>26116.273584905659</v>
      </c>
      <c r="G2201" s="4">
        <f t="shared" si="297"/>
        <v>1828.1391509433963</v>
      </c>
      <c r="H2201" s="46">
        <f t="shared" si="298"/>
        <v>27944.412735849055</v>
      </c>
    </row>
    <row r="2202" spans="1:8" x14ac:dyDescent="0.3">
      <c r="A2202" s="3" t="s">
        <v>5871</v>
      </c>
      <c r="C2202" s="3" t="s">
        <v>5879</v>
      </c>
      <c r="D2202" s="3" t="s">
        <v>280</v>
      </c>
      <c r="E2202" s="4">
        <v>35132.300000000003</v>
      </c>
      <c r="F2202" s="4">
        <f>(E2202+12)/1.06</f>
        <v>33155</v>
      </c>
      <c r="G2202" s="4">
        <f t="shared" si="297"/>
        <v>2320.8500000000004</v>
      </c>
      <c r="H2202" s="46">
        <f t="shared" si="298"/>
        <v>35475.85</v>
      </c>
    </row>
    <row r="2203" spans="1:8" x14ac:dyDescent="0.3">
      <c r="A2203" s="3" t="s">
        <v>5871</v>
      </c>
      <c r="C2203" s="3" t="s">
        <v>5880</v>
      </c>
      <c r="D2203" s="3" t="s">
        <v>5810</v>
      </c>
      <c r="E2203" s="4">
        <v>21062.2</v>
      </c>
      <c r="F2203" s="4">
        <f>(E2203)/1.06</f>
        <v>19870</v>
      </c>
      <c r="G2203" s="4">
        <f t="shared" si="297"/>
        <v>1390.9</v>
      </c>
      <c r="H2203" s="46">
        <f t="shared" si="298"/>
        <v>21260.9</v>
      </c>
    </row>
    <row r="2204" spans="1:8" x14ac:dyDescent="0.3">
      <c r="A2204" s="3" t="s">
        <v>5881</v>
      </c>
      <c r="C2204" s="3" t="s">
        <v>5885</v>
      </c>
      <c r="D2204" s="3" t="s">
        <v>3396</v>
      </c>
      <c r="E2204" s="4">
        <v>27528.2</v>
      </c>
      <c r="F2204" s="4">
        <f>(E2204+12)/1.06</f>
        <v>25981.32075471698</v>
      </c>
      <c r="G2204" s="4">
        <f t="shared" si="297"/>
        <v>1818.6924528301888</v>
      </c>
      <c r="H2204" s="46">
        <f t="shared" si="298"/>
        <v>27800.01320754717</v>
      </c>
    </row>
    <row r="2205" spans="1:8" x14ac:dyDescent="0.3">
      <c r="A2205" s="237" t="s">
        <v>5886</v>
      </c>
      <c r="C2205" s="3" t="s">
        <v>5887</v>
      </c>
      <c r="D2205" s="3" t="s">
        <v>4842</v>
      </c>
      <c r="E2205" s="235">
        <v>34435.879999999997</v>
      </c>
      <c r="F2205" s="4">
        <v>27368</v>
      </c>
      <c r="G2205" s="4">
        <f t="shared" si="297"/>
        <v>1915.7600000000002</v>
      </c>
      <c r="H2205" s="46">
        <f t="shared" si="298"/>
        <v>29283.760000000002</v>
      </c>
    </row>
    <row r="2206" spans="1:8" x14ac:dyDescent="0.3">
      <c r="A2206" s="238"/>
      <c r="C2206" s="3" t="s">
        <v>5888</v>
      </c>
      <c r="D2206" s="3" t="s">
        <v>3042</v>
      </c>
      <c r="E2206" s="236"/>
      <c r="F2206" s="4">
        <v>5130</v>
      </c>
      <c r="G2206" s="4">
        <f t="shared" si="297"/>
        <v>359.1</v>
      </c>
      <c r="H2206" s="46">
        <f t="shared" si="298"/>
        <v>5489.1</v>
      </c>
    </row>
    <row r="2207" spans="1:8" x14ac:dyDescent="0.3">
      <c r="A2207" s="3" t="s">
        <v>5886</v>
      </c>
      <c r="C2207" s="3" t="s">
        <v>5889</v>
      </c>
      <c r="D2207" s="3" t="s">
        <v>5837</v>
      </c>
      <c r="E2207" s="4">
        <v>2671.2</v>
      </c>
      <c r="F2207" s="4">
        <f>(E2207)/1.06</f>
        <v>2519.9999999999995</v>
      </c>
      <c r="G2207" s="4">
        <f t="shared" si="297"/>
        <v>176.39999999999998</v>
      </c>
      <c r="H2207" s="46">
        <f t="shared" si="298"/>
        <v>2696.3999999999996</v>
      </c>
    </row>
    <row r="2208" spans="1:8" x14ac:dyDescent="0.3">
      <c r="A2208" s="3" t="s">
        <v>5886</v>
      </c>
      <c r="C2208" s="3" t="s">
        <v>5890</v>
      </c>
      <c r="D2208" s="3" t="s">
        <v>1922</v>
      </c>
      <c r="E2208" s="4">
        <v>3047.5</v>
      </c>
      <c r="F2208" s="4">
        <f>(E2208)/1.06</f>
        <v>2875</v>
      </c>
      <c r="G2208" s="4">
        <f t="shared" si="297"/>
        <v>201.25000000000003</v>
      </c>
      <c r="H2208" s="46">
        <f t="shared" si="298"/>
        <v>3076.25</v>
      </c>
    </row>
    <row r="2209" spans="1:8" x14ac:dyDescent="0.3">
      <c r="A2209" s="3" t="s">
        <v>5886</v>
      </c>
      <c r="C2209" s="3" t="s">
        <v>5891</v>
      </c>
      <c r="D2209" s="3" t="s">
        <v>4498</v>
      </c>
      <c r="E2209" s="4">
        <v>4240</v>
      </c>
      <c r="F2209" s="4">
        <f>(E2209)/1.06</f>
        <v>4000</v>
      </c>
      <c r="G2209" s="4">
        <f t="shared" si="297"/>
        <v>280</v>
      </c>
      <c r="H2209" s="46">
        <f t="shared" si="298"/>
        <v>4280</v>
      </c>
    </row>
    <row r="2210" spans="1:8" x14ac:dyDescent="0.3">
      <c r="A2210" s="3" t="s">
        <v>5886</v>
      </c>
      <c r="C2210" s="3" t="s">
        <v>5892</v>
      </c>
      <c r="D2210" s="3" t="s">
        <v>4761</v>
      </c>
      <c r="E2210" s="4">
        <v>5284.63</v>
      </c>
      <c r="F2210" s="4">
        <f>(E2210+12)/1.06</f>
        <v>4996.8207547169814</v>
      </c>
      <c r="G2210" s="4">
        <f t="shared" si="297"/>
        <v>349.77745283018874</v>
      </c>
      <c r="H2210" s="46">
        <f t="shared" si="298"/>
        <v>5346.5982075471702</v>
      </c>
    </row>
    <row r="2211" spans="1:8" x14ac:dyDescent="0.3">
      <c r="A2211" s="3" t="s">
        <v>5893</v>
      </c>
      <c r="C2211" s="3" t="s">
        <v>5894</v>
      </c>
      <c r="D2211" s="3" t="s">
        <v>1149</v>
      </c>
      <c r="E2211" s="4">
        <v>6295</v>
      </c>
      <c r="F2211" s="4">
        <f>(E2211+12)/1.06</f>
        <v>5950</v>
      </c>
      <c r="G2211" s="4">
        <f t="shared" ref="G2211:G2212" si="299">F2211*7%</f>
        <v>416.50000000000006</v>
      </c>
      <c r="H2211" s="46">
        <f t="shared" ref="H2211:H2212" si="300">F2211+G2211</f>
        <v>6366.5</v>
      </c>
    </row>
    <row r="2212" spans="1:8" x14ac:dyDescent="0.3">
      <c r="A2212" s="3" t="s">
        <v>5895</v>
      </c>
      <c r="D2212" s="3" t="s">
        <v>973</v>
      </c>
      <c r="E2212" s="4">
        <v>23212.639999999999</v>
      </c>
      <c r="F2212" s="4">
        <f>(E2212+12)/1.06</f>
        <v>21910.037735849055</v>
      </c>
      <c r="G2212" s="4">
        <f t="shared" si="299"/>
        <v>1533.702641509434</v>
      </c>
      <c r="H2212" s="46">
        <f t="shared" si="300"/>
        <v>23443.740377358488</v>
      </c>
    </row>
    <row r="2213" spans="1:8" x14ac:dyDescent="0.3">
      <c r="A2213" s="3" t="s">
        <v>5895</v>
      </c>
      <c r="D2213" s="3" t="s">
        <v>5217</v>
      </c>
      <c r="E2213" s="4">
        <v>5480.54</v>
      </c>
    </row>
    <row r="2214" spans="1:8" x14ac:dyDescent="0.3">
      <c r="A2214" s="3" t="s">
        <v>5896</v>
      </c>
      <c r="C2214" s="3" t="s">
        <v>5898</v>
      </c>
      <c r="D2214" s="3" t="s">
        <v>5899</v>
      </c>
      <c r="E2214" s="4">
        <v>25428</v>
      </c>
      <c r="F2214" s="4">
        <f>(E2214+12)/1.06</f>
        <v>24000</v>
      </c>
      <c r="G2214" s="4">
        <f t="shared" ref="G2214:G2245" si="301">F2214*7%</f>
        <v>1680.0000000000002</v>
      </c>
      <c r="H2214" s="46">
        <f t="shared" ref="H2214:H2245" si="302">F2214+G2214</f>
        <v>25680</v>
      </c>
    </row>
    <row r="2215" spans="1:8" x14ac:dyDescent="0.3">
      <c r="A2215" s="3" t="s">
        <v>5897</v>
      </c>
      <c r="C2215" s="3" t="s">
        <v>5900</v>
      </c>
      <c r="D2215" s="3" t="s">
        <v>4842</v>
      </c>
      <c r="E2215" s="4">
        <v>22248</v>
      </c>
      <c r="F2215" s="4">
        <f>(E2215+12)/1.06</f>
        <v>21000</v>
      </c>
      <c r="G2215" s="4">
        <f t="shared" si="301"/>
        <v>1470.0000000000002</v>
      </c>
      <c r="H2215" s="46">
        <f t="shared" si="302"/>
        <v>22470</v>
      </c>
    </row>
    <row r="2216" spans="1:8" x14ac:dyDescent="0.3">
      <c r="A2216" s="237" t="s">
        <v>5897</v>
      </c>
      <c r="C2216" s="3" t="s">
        <v>5901</v>
      </c>
      <c r="D2216" s="3" t="s">
        <v>5522</v>
      </c>
      <c r="E2216" s="235">
        <v>74814.460000000006</v>
      </c>
      <c r="F2216" s="4">
        <v>36405</v>
      </c>
      <c r="G2216" s="4">
        <f t="shared" si="301"/>
        <v>2548.3500000000004</v>
      </c>
      <c r="H2216" s="46">
        <f t="shared" si="302"/>
        <v>38953.35</v>
      </c>
    </row>
    <row r="2217" spans="1:8" x14ac:dyDescent="0.3">
      <c r="A2217" s="238"/>
      <c r="C2217" s="3" t="s">
        <v>5902</v>
      </c>
      <c r="D2217" s="3" t="s">
        <v>5576</v>
      </c>
      <c r="E2217" s="236"/>
      <c r="F2217" s="4">
        <v>34186</v>
      </c>
      <c r="G2217" s="4">
        <f t="shared" si="301"/>
        <v>2393.0200000000004</v>
      </c>
      <c r="H2217" s="46">
        <f t="shared" si="302"/>
        <v>36579.020000000004</v>
      </c>
    </row>
    <row r="2218" spans="1:8" x14ac:dyDescent="0.3">
      <c r="A2218" s="3" t="s">
        <v>5903</v>
      </c>
      <c r="E2218" s="108">
        <v>15325.44</v>
      </c>
      <c r="F2218" s="4">
        <f t="shared" ref="F2218:F2224" si="303">(E2218+12)/1.06</f>
        <v>14469.283018867924</v>
      </c>
      <c r="G2218" s="4">
        <f t="shared" si="301"/>
        <v>1012.8498113207547</v>
      </c>
      <c r="H2218" s="46">
        <f t="shared" si="302"/>
        <v>15482.132830188679</v>
      </c>
    </row>
    <row r="2219" spans="1:8" x14ac:dyDescent="0.3">
      <c r="A2219" s="3" t="s">
        <v>5903</v>
      </c>
      <c r="C2219" s="3" t="s">
        <v>5912</v>
      </c>
      <c r="D2219" s="3" t="s">
        <v>5913</v>
      </c>
      <c r="E2219" s="4">
        <v>20313.5</v>
      </c>
      <c r="F2219" s="4">
        <f t="shared" si="303"/>
        <v>19175</v>
      </c>
      <c r="G2219" s="4">
        <f t="shared" si="301"/>
        <v>1342.2500000000002</v>
      </c>
      <c r="H2219" s="46">
        <f t="shared" si="302"/>
        <v>20517.25</v>
      </c>
    </row>
    <row r="2220" spans="1:8" x14ac:dyDescent="0.3">
      <c r="A2220" s="3" t="s">
        <v>5904</v>
      </c>
      <c r="D2220" s="3" t="s">
        <v>305</v>
      </c>
      <c r="E2220" s="4">
        <v>14298.4</v>
      </c>
      <c r="F2220" s="4">
        <f t="shared" si="303"/>
        <v>13500.377358490565</v>
      </c>
      <c r="G2220" s="4">
        <f t="shared" si="301"/>
        <v>945.02641509433965</v>
      </c>
      <c r="H2220" s="46">
        <f t="shared" si="302"/>
        <v>14445.403773584905</v>
      </c>
    </row>
    <row r="2221" spans="1:8" x14ac:dyDescent="0.3">
      <c r="A2221" s="3" t="s">
        <v>5905</v>
      </c>
      <c r="C2221" s="3" t="s">
        <v>5916</v>
      </c>
      <c r="D2221" s="3" t="s">
        <v>3415</v>
      </c>
      <c r="E2221" s="4">
        <v>6374.5</v>
      </c>
      <c r="F2221" s="4">
        <f t="shared" si="303"/>
        <v>6025</v>
      </c>
      <c r="G2221" s="4">
        <f t="shared" si="301"/>
        <v>421.75000000000006</v>
      </c>
      <c r="H2221" s="46">
        <f t="shared" si="302"/>
        <v>6446.75</v>
      </c>
    </row>
    <row r="2222" spans="1:8" x14ac:dyDescent="0.3">
      <c r="A2222" s="3" t="s">
        <v>5905</v>
      </c>
      <c r="C2222" s="3" t="s">
        <v>5918</v>
      </c>
      <c r="D2222" s="3" t="s">
        <v>164</v>
      </c>
      <c r="E2222" s="4">
        <v>25194.799999999999</v>
      </c>
      <c r="F2222" s="4">
        <f t="shared" si="303"/>
        <v>23779.999999999996</v>
      </c>
      <c r="G2222" s="4">
        <f t="shared" si="301"/>
        <v>1664.6</v>
      </c>
      <c r="H2222" s="46">
        <f t="shared" si="302"/>
        <v>25444.599999999995</v>
      </c>
    </row>
    <row r="2223" spans="1:8" x14ac:dyDescent="0.3">
      <c r="A2223" s="3" t="s">
        <v>5905</v>
      </c>
      <c r="C2223" s="3" t="s">
        <v>5915</v>
      </c>
      <c r="D2223" s="3" t="s">
        <v>4388</v>
      </c>
      <c r="E2223" s="4">
        <v>33525.839999999997</v>
      </c>
      <c r="F2223" s="4">
        <f t="shared" si="303"/>
        <v>31639.471698113204</v>
      </c>
      <c r="G2223" s="4">
        <f t="shared" si="301"/>
        <v>2214.7630188679245</v>
      </c>
      <c r="H2223" s="46">
        <f t="shared" si="302"/>
        <v>33854.234716981126</v>
      </c>
    </row>
    <row r="2224" spans="1:8" x14ac:dyDescent="0.3">
      <c r="A2224" s="3" t="s">
        <v>5905</v>
      </c>
      <c r="C2224" s="3" t="s">
        <v>5917</v>
      </c>
      <c r="D2224" s="3" t="s">
        <v>5013</v>
      </c>
      <c r="E2224" s="4">
        <v>75226.8</v>
      </c>
      <c r="F2224" s="4">
        <f t="shared" si="303"/>
        <v>70980</v>
      </c>
      <c r="G2224" s="4">
        <f t="shared" si="301"/>
        <v>4968.6000000000004</v>
      </c>
      <c r="H2224" s="46">
        <f t="shared" si="302"/>
        <v>75948.600000000006</v>
      </c>
    </row>
    <row r="2225" spans="1:8" x14ac:dyDescent="0.3">
      <c r="A2225" s="3" t="s">
        <v>5906</v>
      </c>
      <c r="C2225" s="3" t="s">
        <v>5914</v>
      </c>
      <c r="D2225" s="3" t="s">
        <v>3540</v>
      </c>
      <c r="E2225" s="4">
        <v>26013</v>
      </c>
      <c r="F2225" s="4">
        <f>(E2225+10)/1.06</f>
        <v>24550</v>
      </c>
      <c r="G2225" s="4">
        <f t="shared" si="301"/>
        <v>1718.5000000000002</v>
      </c>
      <c r="H2225" s="46">
        <f t="shared" si="302"/>
        <v>26268.5</v>
      </c>
    </row>
    <row r="2226" spans="1:8" x14ac:dyDescent="0.3">
      <c r="A2226" s="3" t="s">
        <v>5920</v>
      </c>
      <c r="E2226" s="4">
        <v>7062</v>
      </c>
      <c r="F2226" s="4">
        <f>(E2226+12)/1.06</f>
        <v>6673.5849056603774</v>
      </c>
      <c r="G2226" s="4">
        <f t="shared" si="301"/>
        <v>467.15094339622647</v>
      </c>
      <c r="H2226" s="46">
        <f t="shared" si="302"/>
        <v>7140.7358490566039</v>
      </c>
    </row>
    <row r="2227" spans="1:8" x14ac:dyDescent="0.3">
      <c r="A2227" s="3" t="s">
        <v>5920</v>
      </c>
      <c r="C2227" s="3" t="s">
        <v>5926</v>
      </c>
      <c r="D2227" s="3" t="s">
        <v>5927</v>
      </c>
      <c r="E2227" s="4">
        <v>19404.82</v>
      </c>
      <c r="F2227" s="4">
        <f>(E2227+12)/1.06</f>
        <v>18317.75471698113</v>
      </c>
      <c r="G2227" s="4">
        <f t="shared" si="301"/>
        <v>1282.2428301886791</v>
      </c>
      <c r="H2227" s="46">
        <f t="shared" si="302"/>
        <v>19599.997547169809</v>
      </c>
    </row>
    <row r="2228" spans="1:8" x14ac:dyDescent="0.3">
      <c r="A2228" s="3" t="s">
        <v>5921</v>
      </c>
      <c r="E2228" s="108">
        <v>8840</v>
      </c>
      <c r="F2228" s="108">
        <f>(E2228+12)/1.06</f>
        <v>8350.9433962264138</v>
      </c>
      <c r="G2228" s="108">
        <f t="shared" si="301"/>
        <v>584.56603773584902</v>
      </c>
      <c r="H2228" s="109">
        <f t="shared" si="302"/>
        <v>8935.5094339622628</v>
      </c>
    </row>
    <row r="2229" spans="1:8" x14ac:dyDescent="0.3">
      <c r="A2229" s="3" t="s">
        <v>5928</v>
      </c>
      <c r="E2229" s="108">
        <v>1133.93</v>
      </c>
      <c r="F2229" s="108">
        <f>(E2229+12)/1.06</f>
        <v>1081.066037735849</v>
      </c>
      <c r="G2229" s="108">
        <f t="shared" si="301"/>
        <v>75.674622641509444</v>
      </c>
      <c r="H2229" s="109">
        <f t="shared" si="302"/>
        <v>1156.7406603773584</v>
      </c>
    </row>
    <row r="2230" spans="1:8" x14ac:dyDescent="0.3">
      <c r="A2230" s="3" t="s">
        <v>5928</v>
      </c>
      <c r="C2230" s="3" t="s">
        <v>5929</v>
      </c>
      <c r="D2230" s="3" t="s">
        <v>5930</v>
      </c>
      <c r="E2230" s="4">
        <v>11479.59</v>
      </c>
      <c r="F2230" s="4">
        <f>(E2230+12)/1.06</f>
        <v>10841.122641509433</v>
      </c>
      <c r="G2230" s="4">
        <f t="shared" si="301"/>
        <v>758.87858490566043</v>
      </c>
      <c r="H2230" s="46">
        <f t="shared" si="302"/>
        <v>11600.001226415094</v>
      </c>
    </row>
    <row r="2231" spans="1:8" x14ac:dyDescent="0.3">
      <c r="A2231" s="237" t="s">
        <v>5928</v>
      </c>
      <c r="C2231" s="3" t="s">
        <v>5931</v>
      </c>
      <c r="D2231" s="3" t="s">
        <v>5932</v>
      </c>
      <c r="E2231" s="235">
        <v>33494.6</v>
      </c>
      <c r="F2231" s="4">
        <v>6132</v>
      </c>
      <c r="G2231" s="4">
        <f t="shared" si="301"/>
        <v>429.24000000000007</v>
      </c>
      <c r="H2231" s="46">
        <f t="shared" si="302"/>
        <v>6561.24</v>
      </c>
    </row>
    <row r="2232" spans="1:8" x14ac:dyDescent="0.3">
      <c r="A2232" s="239"/>
      <c r="C2232" s="3" t="s">
        <v>5933</v>
      </c>
      <c r="D2232" s="3" t="s">
        <v>5934</v>
      </c>
      <c r="E2232" s="240"/>
      <c r="F2232" s="4">
        <v>17912</v>
      </c>
      <c r="G2232" s="4">
        <f t="shared" si="301"/>
        <v>1253.8400000000001</v>
      </c>
      <c r="H2232" s="46">
        <f t="shared" si="302"/>
        <v>19165.84</v>
      </c>
    </row>
    <row r="2233" spans="1:8" x14ac:dyDescent="0.3">
      <c r="A2233" s="238"/>
      <c r="C2233" s="3" t="s">
        <v>5935</v>
      </c>
      <c r="D2233" s="3" t="s">
        <v>4079</v>
      </c>
      <c r="E2233" s="236"/>
      <c r="F2233" s="4">
        <v>7566</v>
      </c>
      <c r="G2233" s="4">
        <f t="shared" si="301"/>
        <v>529.62</v>
      </c>
      <c r="H2233" s="46">
        <f t="shared" si="302"/>
        <v>8095.62</v>
      </c>
    </row>
    <row r="2234" spans="1:8" x14ac:dyDescent="0.3">
      <c r="A2234" s="3" t="s">
        <v>5936</v>
      </c>
      <c r="C2234" s="3" t="s">
        <v>5942</v>
      </c>
      <c r="D2234" s="3" t="s">
        <v>673</v>
      </c>
      <c r="E2234" s="4">
        <v>20318.8</v>
      </c>
      <c r="F2234" s="4">
        <f>(E2234+12)/1.06</f>
        <v>19180</v>
      </c>
      <c r="G2234" s="4">
        <f t="shared" si="301"/>
        <v>1342.6000000000001</v>
      </c>
      <c r="H2234" s="46">
        <f t="shared" si="302"/>
        <v>20522.599999999999</v>
      </c>
    </row>
    <row r="2235" spans="1:8" x14ac:dyDescent="0.3">
      <c r="A2235" s="3" t="s">
        <v>5944</v>
      </c>
      <c r="E2235" s="108">
        <v>4578.08</v>
      </c>
      <c r="F2235" s="108">
        <f>(E2235+12)/1.06</f>
        <v>4330.2641509433961</v>
      </c>
      <c r="G2235" s="108">
        <f t="shared" si="301"/>
        <v>303.11849056603774</v>
      </c>
      <c r="H2235" s="109">
        <f t="shared" si="302"/>
        <v>4633.3826415094336</v>
      </c>
    </row>
    <row r="2236" spans="1:8" x14ac:dyDescent="0.3">
      <c r="A2236" s="3" t="s">
        <v>5943</v>
      </c>
      <c r="C2236" s="3" t="s">
        <v>5945</v>
      </c>
      <c r="D2236" s="3" t="s">
        <v>1900</v>
      </c>
      <c r="E2236" s="4">
        <v>3830.5</v>
      </c>
      <c r="F2236" s="4">
        <f>(E2236+12)/1.06</f>
        <v>3625</v>
      </c>
      <c r="G2236" s="4">
        <f t="shared" si="301"/>
        <v>253.75000000000003</v>
      </c>
      <c r="H2236" s="46">
        <f t="shared" si="302"/>
        <v>3878.75</v>
      </c>
    </row>
    <row r="2237" spans="1:8" x14ac:dyDescent="0.3">
      <c r="A2237" s="3" t="s">
        <v>5943</v>
      </c>
      <c r="C2237" s="3" t="s">
        <v>5946</v>
      </c>
      <c r="D2237" s="3" t="s">
        <v>5947</v>
      </c>
      <c r="E2237" s="108">
        <v>16630.97</v>
      </c>
      <c r="F2237" s="4">
        <f>(E2237+12)/1.06</f>
        <v>15700.915094339623</v>
      </c>
      <c r="G2237" s="4">
        <f t="shared" si="301"/>
        <v>1099.0640566037737</v>
      </c>
      <c r="H2237" s="109">
        <f t="shared" si="302"/>
        <v>16799.979150943396</v>
      </c>
    </row>
    <row r="2238" spans="1:8" x14ac:dyDescent="0.3">
      <c r="A2238" s="3">
        <v>44357</v>
      </c>
      <c r="D2238" s="3" t="s">
        <v>305</v>
      </c>
      <c r="E2238" s="4">
        <v>11579.91</v>
      </c>
      <c r="F2238" s="4">
        <f>(E2238+12)/1.06</f>
        <v>10935.764150943396</v>
      </c>
      <c r="G2238" s="4">
        <f t="shared" si="301"/>
        <v>765.50349056603784</v>
      </c>
      <c r="H2238" s="46">
        <f t="shared" si="302"/>
        <v>11701.267641509434</v>
      </c>
    </row>
    <row r="2239" spans="1:8" x14ac:dyDescent="0.3">
      <c r="A2239" s="237" t="s">
        <v>5953</v>
      </c>
      <c r="C2239" s="3" t="s">
        <v>5957</v>
      </c>
      <c r="D2239" s="3" t="s">
        <v>5959</v>
      </c>
      <c r="E2239" s="235">
        <v>12896.44</v>
      </c>
      <c r="F2239" s="4">
        <v>9830</v>
      </c>
      <c r="G2239" s="4">
        <f t="shared" si="301"/>
        <v>688.1</v>
      </c>
      <c r="H2239" s="46">
        <f t="shared" si="302"/>
        <v>10518.1</v>
      </c>
    </row>
    <row r="2240" spans="1:8" x14ac:dyDescent="0.3">
      <c r="A2240" s="238"/>
      <c r="C2240" s="3" t="s">
        <v>5958</v>
      </c>
      <c r="D2240" s="3" t="s">
        <v>5959</v>
      </c>
      <c r="E2240" s="236"/>
      <c r="F2240" s="4">
        <v>2336.4499999999998</v>
      </c>
      <c r="G2240" s="4">
        <f t="shared" si="301"/>
        <v>163.5515</v>
      </c>
      <c r="H2240" s="46">
        <f t="shared" si="302"/>
        <v>2500.0014999999999</v>
      </c>
    </row>
    <row r="2241" spans="1:8" x14ac:dyDescent="0.3">
      <c r="A2241" s="3" t="s">
        <v>5953</v>
      </c>
      <c r="C2241" s="3" t="s">
        <v>5960</v>
      </c>
      <c r="D2241" s="3" t="s">
        <v>5961</v>
      </c>
      <c r="E2241" s="4">
        <v>16926.8</v>
      </c>
      <c r="F2241" s="4">
        <f>(E2241+12)/1.06</f>
        <v>15979.999999999998</v>
      </c>
      <c r="G2241" s="4">
        <f t="shared" si="301"/>
        <v>1118.5999999999999</v>
      </c>
      <c r="H2241" s="46">
        <f t="shared" si="302"/>
        <v>17098.599999999999</v>
      </c>
    </row>
    <row r="2242" spans="1:8" x14ac:dyDescent="0.3">
      <c r="A2242" s="237">
        <v>44361</v>
      </c>
      <c r="C2242" s="3" t="s">
        <v>5964</v>
      </c>
      <c r="D2242" s="3" t="s">
        <v>5067</v>
      </c>
      <c r="E2242" s="235">
        <v>31461.4</v>
      </c>
      <c r="F2242" s="4">
        <v>23550</v>
      </c>
      <c r="G2242" s="4">
        <f t="shared" si="301"/>
        <v>1648.5000000000002</v>
      </c>
      <c r="H2242" s="46">
        <f t="shared" si="302"/>
        <v>25198.5</v>
      </c>
    </row>
    <row r="2243" spans="1:8" x14ac:dyDescent="0.3">
      <c r="A2243" s="238"/>
      <c r="C2243" s="3" t="s">
        <v>5965</v>
      </c>
      <c r="D2243" s="3" t="s">
        <v>2014</v>
      </c>
      <c r="E2243" s="236"/>
      <c r="F2243" s="4">
        <v>6140</v>
      </c>
      <c r="G2243" s="4">
        <f t="shared" si="301"/>
        <v>429.80000000000007</v>
      </c>
      <c r="H2243" s="46">
        <f t="shared" si="302"/>
        <v>6569.8</v>
      </c>
    </row>
    <row r="2244" spans="1:8" x14ac:dyDescent="0.3">
      <c r="A2244" s="3" t="s">
        <v>5956</v>
      </c>
      <c r="C2244" s="3" t="s">
        <v>5962</v>
      </c>
      <c r="D2244" s="3" t="s">
        <v>5963</v>
      </c>
      <c r="E2244" s="4">
        <v>5252.3</v>
      </c>
      <c r="F2244" s="4">
        <f>(E2244)/1.06</f>
        <v>4955</v>
      </c>
      <c r="G2244" s="4">
        <f t="shared" si="301"/>
        <v>346.85</v>
      </c>
      <c r="H2244" s="46">
        <f t="shared" si="302"/>
        <v>5301.85</v>
      </c>
    </row>
    <row r="2245" spans="1:8" x14ac:dyDescent="0.3">
      <c r="A2245" s="3" t="s">
        <v>5969</v>
      </c>
      <c r="C2245" s="3" t="s">
        <v>5970</v>
      </c>
      <c r="D2245" s="3" t="s">
        <v>5971</v>
      </c>
      <c r="E2245" s="4">
        <v>8669.4</v>
      </c>
      <c r="F2245" s="4">
        <f>(E2245+12)/1.06</f>
        <v>8189.9999999999991</v>
      </c>
      <c r="G2245" s="4">
        <f t="shared" si="301"/>
        <v>573.29999999999995</v>
      </c>
      <c r="H2245" s="46">
        <f t="shared" si="302"/>
        <v>8763.2999999999993</v>
      </c>
    </row>
    <row r="2246" spans="1:8" x14ac:dyDescent="0.3">
      <c r="A2246" s="3" t="s">
        <v>5969</v>
      </c>
      <c r="C2246" s="3" t="s">
        <v>5972</v>
      </c>
      <c r="D2246" s="3" t="s">
        <v>5973</v>
      </c>
      <c r="E2246" s="4">
        <v>11875.86</v>
      </c>
      <c r="F2246" s="4">
        <f>(E2246+12)/1.06</f>
        <v>11214.962264150943</v>
      </c>
      <c r="G2246" s="4">
        <f t="shared" ref="G2246:G2277" si="304">F2246*7%</f>
        <v>785.04735849056613</v>
      </c>
      <c r="H2246" s="46">
        <f t="shared" ref="H2246:H2277" si="305">F2246+G2246</f>
        <v>12000.00962264151</v>
      </c>
    </row>
    <row r="2247" spans="1:8" x14ac:dyDescent="0.3">
      <c r="A2247" s="3" t="s">
        <v>5969</v>
      </c>
      <c r="C2247" s="3" t="s">
        <v>5974</v>
      </c>
      <c r="D2247" s="3" t="s">
        <v>4761</v>
      </c>
      <c r="E2247" s="4">
        <v>19640.400000000001</v>
      </c>
      <c r="F2247" s="4">
        <f>(E2247+12)/1.06</f>
        <v>18540</v>
      </c>
      <c r="G2247" s="4">
        <f t="shared" si="304"/>
        <v>1297.8000000000002</v>
      </c>
      <c r="H2247" s="46">
        <f t="shared" si="305"/>
        <v>19837.8</v>
      </c>
    </row>
    <row r="2248" spans="1:8" x14ac:dyDescent="0.3">
      <c r="A2248" s="237" t="s">
        <v>5969</v>
      </c>
      <c r="C2248" s="3" t="s">
        <v>5975</v>
      </c>
      <c r="D2248" s="3" t="s">
        <v>4846</v>
      </c>
      <c r="E2248" s="235">
        <v>22281.919999999998</v>
      </c>
      <c r="F2248" s="4">
        <v>12292</v>
      </c>
      <c r="G2248" s="4">
        <f t="shared" si="304"/>
        <v>860.44</v>
      </c>
      <c r="H2248" s="46">
        <f t="shared" si="305"/>
        <v>13152.44</v>
      </c>
    </row>
    <row r="2249" spans="1:8" x14ac:dyDescent="0.3">
      <c r="A2249" s="238"/>
      <c r="C2249" s="3" t="s">
        <v>5976</v>
      </c>
      <c r="D2249" s="3" t="s">
        <v>4840</v>
      </c>
      <c r="E2249" s="236"/>
      <c r="F2249" s="4">
        <v>8740</v>
      </c>
      <c r="G2249" s="4">
        <f t="shared" si="304"/>
        <v>611.80000000000007</v>
      </c>
      <c r="H2249" s="46">
        <f t="shared" si="305"/>
        <v>9351.7999999999993</v>
      </c>
    </row>
    <row r="2250" spans="1:8" x14ac:dyDescent="0.3">
      <c r="A2250" s="3" t="s">
        <v>5979</v>
      </c>
      <c r="C2250" s="3" t="s">
        <v>5988</v>
      </c>
      <c r="D2250" s="3" t="s">
        <v>5472</v>
      </c>
      <c r="E2250" s="4">
        <v>19206.689999999999</v>
      </c>
      <c r="F2250" s="4">
        <f>(E2250+12)/1.06</f>
        <v>18130.839622641506</v>
      </c>
      <c r="G2250" s="4">
        <f t="shared" si="304"/>
        <v>1269.1587735849055</v>
      </c>
      <c r="H2250" s="46">
        <f t="shared" si="305"/>
        <v>19399.998396226412</v>
      </c>
    </row>
    <row r="2251" spans="1:8" x14ac:dyDescent="0.3">
      <c r="A2251" s="3" t="s">
        <v>5978</v>
      </c>
      <c r="E2251" s="108">
        <v>16266.4</v>
      </c>
      <c r="F2251" s="108">
        <f>(E2251+12)/1.06</f>
        <v>15356.981132075471</v>
      </c>
      <c r="G2251" s="108">
        <f t="shared" si="304"/>
        <v>1074.988679245283</v>
      </c>
      <c r="H2251" s="109">
        <f t="shared" si="305"/>
        <v>16431.969811320752</v>
      </c>
    </row>
    <row r="2252" spans="1:8" x14ac:dyDescent="0.3">
      <c r="A2252" s="3" t="s">
        <v>5980</v>
      </c>
      <c r="C2252" s="3" t="s">
        <v>5989</v>
      </c>
      <c r="D2252" s="3" t="s">
        <v>3911</v>
      </c>
      <c r="E2252" s="4">
        <v>5188.7</v>
      </c>
      <c r="F2252" s="4">
        <f>(E2252)/1.06</f>
        <v>4895</v>
      </c>
      <c r="G2252" s="4">
        <f t="shared" si="304"/>
        <v>342.65000000000003</v>
      </c>
      <c r="H2252" s="46">
        <f t="shared" si="305"/>
        <v>5237.6499999999996</v>
      </c>
    </row>
    <row r="2253" spans="1:8" x14ac:dyDescent="0.3">
      <c r="A2253" s="3" t="s">
        <v>5981</v>
      </c>
      <c r="C2253" s="3" t="s">
        <v>5983</v>
      </c>
      <c r="D2253" s="3" t="s">
        <v>3042</v>
      </c>
      <c r="E2253" s="4">
        <v>11491.12</v>
      </c>
      <c r="F2253" s="4">
        <f>(E2253+12)/1.06</f>
        <v>10852</v>
      </c>
      <c r="G2253" s="4">
        <f t="shared" si="304"/>
        <v>759.6400000000001</v>
      </c>
      <c r="H2253" s="46">
        <f t="shared" si="305"/>
        <v>11611.64</v>
      </c>
    </row>
    <row r="2254" spans="1:8" x14ac:dyDescent="0.3">
      <c r="A2254" s="237" t="s">
        <v>5981</v>
      </c>
      <c r="C2254" s="3" t="s">
        <v>5984</v>
      </c>
      <c r="D2254" s="3" t="s">
        <v>3042</v>
      </c>
      <c r="E2254" s="235">
        <v>57247.839999999997</v>
      </c>
      <c r="F2254" s="4">
        <v>20560.759999999998</v>
      </c>
      <c r="G2254" s="4">
        <f t="shared" si="304"/>
        <v>1439.2532000000001</v>
      </c>
      <c r="H2254" s="46">
        <f t="shared" si="305"/>
        <v>22000.013199999998</v>
      </c>
    </row>
    <row r="2255" spans="1:8" x14ac:dyDescent="0.3">
      <c r="A2255" s="239"/>
      <c r="C2255" s="3" t="s">
        <v>5985</v>
      </c>
      <c r="D2255" s="3" t="s">
        <v>4838</v>
      </c>
      <c r="E2255" s="240"/>
      <c r="F2255" s="4">
        <v>13084.12</v>
      </c>
      <c r="G2255" s="4">
        <f t="shared" si="304"/>
        <v>915.88840000000016</v>
      </c>
      <c r="H2255" s="46">
        <f t="shared" si="305"/>
        <v>14000.008400000001</v>
      </c>
    </row>
    <row r="2256" spans="1:8" x14ac:dyDescent="0.3">
      <c r="A2256" s="239"/>
      <c r="C2256" s="3" t="s">
        <v>5986</v>
      </c>
      <c r="D2256" s="3" t="s">
        <v>4844</v>
      </c>
      <c r="E2256" s="240"/>
      <c r="F2256" s="4">
        <v>16822.439999999999</v>
      </c>
      <c r="G2256" s="4">
        <f t="shared" si="304"/>
        <v>1177.5708</v>
      </c>
      <c r="H2256" s="46">
        <f t="shared" si="305"/>
        <v>18000.0108</v>
      </c>
    </row>
    <row r="2257" spans="1:8" x14ac:dyDescent="0.3">
      <c r="A2257" s="238"/>
      <c r="C2257" s="3" t="s">
        <v>5987</v>
      </c>
      <c r="D2257" s="3" t="s">
        <v>3042</v>
      </c>
      <c r="E2257" s="236"/>
      <c r="F2257" s="4">
        <v>3551.4</v>
      </c>
      <c r="G2257" s="4">
        <f t="shared" si="304"/>
        <v>248.59800000000004</v>
      </c>
      <c r="H2257" s="46">
        <f t="shared" si="305"/>
        <v>3799.998</v>
      </c>
    </row>
    <row r="2258" spans="1:8" x14ac:dyDescent="0.3">
      <c r="A2258" s="3" t="s">
        <v>5977</v>
      </c>
      <c r="C2258" s="3" t="s">
        <v>5991</v>
      </c>
      <c r="D2258" s="3" t="s">
        <v>5038</v>
      </c>
      <c r="E2258" s="4">
        <v>3370.8</v>
      </c>
      <c r="F2258" s="4">
        <f>(E2258)/1.06</f>
        <v>3180</v>
      </c>
      <c r="G2258" s="4">
        <f t="shared" si="304"/>
        <v>222.60000000000002</v>
      </c>
      <c r="H2258" s="46">
        <f t="shared" si="305"/>
        <v>3402.6</v>
      </c>
    </row>
    <row r="2259" spans="1:8" x14ac:dyDescent="0.3">
      <c r="A2259" s="3" t="s">
        <v>5992</v>
      </c>
      <c r="C2259" s="3" t="s">
        <v>5993</v>
      </c>
      <c r="D2259" s="3" t="s">
        <v>3073</v>
      </c>
      <c r="E2259" s="4">
        <v>26445.01</v>
      </c>
      <c r="F2259" s="4">
        <f>(E2259+12)/1.06</f>
        <v>24959.443396226412</v>
      </c>
      <c r="G2259" s="4">
        <f t="shared" si="304"/>
        <v>1747.161037735849</v>
      </c>
      <c r="H2259" s="46">
        <f t="shared" si="305"/>
        <v>26706.60443396226</v>
      </c>
    </row>
    <row r="2260" spans="1:8" x14ac:dyDescent="0.3">
      <c r="A2260" s="3" t="s">
        <v>5995</v>
      </c>
      <c r="C2260" s="3" t="s">
        <v>5997</v>
      </c>
      <c r="E2260" s="108">
        <v>1934.18</v>
      </c>
      <c r="F2260" s="4">
        <f>(E2260+12)/1.06</f>
        <v>1836.0188679245282</v>
      </c>
      <c r="G2260" s="4">
        <f t="shared" si="304"/>
        <v>128.52132075471698</v>
      </c>
      <c r="H2260" s="109">
        <f t="shared" si="305"/>
        <v>1964.5401886792451</v>
      </c>
    </row>
    <row r="2261" spans="1:8" x14ac:dyDescent="0.3">
      <c r="A2261" s="3" t="s">
        <v>5998</v>
      </c>
      <c r="D2261" s="3" t="s">
        <v>5070</v>
      </c>
      <c r="E2261" s="4">
        <v>2862.08</v>
      </c>
      <c r="F2261" s="4">
        <f>(E2261+12)/1.06</f>
        <v>2711.3962264150941</v>
      </c>
      <c r="G2261" s="4">
        <f t="shared" si="304"/>
        <v>189.79773584905661</v>
      </c>
      <c r="H2261" s="46">
        <f t="shared" si="305"/>
        <v>2901.1939622641507</v>
      </c>
    </row>
    <row r="2262" spans="1:8" x14ac:dyDescent="0.3">
      <c r="A2262" s="3" t="s">
        <v>5999</v>
      </c>
      <c r="D2262" s="3" t="s">
        <v>305</v>
      </c>
      <c r="E2262" s="4">
        <v>18333.599999999999</v>
      </c>
      <c r="F2262" s="4">
        <f>(E2262+12)/1.06</f>
        <v>17307.169811320753</v>
      </c>
      <c r="G2262" s="4">
        <f t="shared" si="304"/>
        <v>1211.5018867924528</v>
      </c>
      <c r="H2262" s="46">
        <f t="shared" si="305"/>
        <v>18518.671698113205</v>
      </c>
    </row>
    <row r="2263" spans="1:8" x14ac:dyDescent="0.3">
      <c r="A2263" s="3" t="s">
        <v>6005</v>
      </c>
      <c r="C2263" s="3" t="s">
        <v>6006</v>
      </c>
      <c r="D2263" s="3" t="s">
        <v>2150</v>
      </c>
      <c r="E2263" s="4">
        <v>5213.8</v>
      </c>
      <c r="F2263" s="4">
        <f>(E2263+12)/1.06</f>
        <v>4930</v>
      </c>
      <c r="G2263" s="4">
        <f t="shared" si="304"/>
        <v>345.1</v>
      </c>
      <c r="H2263" s="46">
        <f t="shared" si="305"/>
        <v>5275.1</v>
      </c>
    </row>
    <row r="2264" spans="1:8" x14ac:dyDescent="0.3">
      <c r="A2264" s="3" t="s">
        <v>6007</v>
      </c>
      <c r="C2264" s="3" t="s">
        <v>6009</v>
      </c>
      <c r="D2264" s="3" t="s">
        <v>2778</v>
      </c>
      <c r="E2264" s="4">
        <v>6136</v>
      </c>
      <c r="G2264" s="4">
        <f t="shared" si="304"/>
        <v>0</v>
      </c>
      <c r="H2264" s="46">
        <f t="shared" si="305"/>
        <v>0</v>
      </c>
    </row>
    <row r="2265" spans="1:8" x14ac:dyDescent="0.3">
      <c r="A2265" s="3" t="s">
        <v>6008</v>
      </c>
      <c r="C2265" s="3" t="s">
        <v>6010</v>
      </c>
      <c r="D2265" s="3" t="s">
        <v>6011</v>
      </c>
      <c r="E2265" s="4">
        <v>19404.82</v>
      </c>
      <c r="F2265" s="4">
        <f t="shared" ref="F2265:F2273" si="306">(E2265+12)/1.06</f>
        <v>18317.75471698113</v>
      </c>
      <c r="G2265" s="4">
        <f t="shared" si="304"/>
        <v>1282.2428301886791</v>
      </c>
      <c r="H2265" s="46">
        <f t="shared" si="305"/>
        <v>19599.997547169809</v>
      </c>
    </row>
    <row r="2266" spans="1:8" x14ac:dyDescent="0.3">
      <c r="A2266" s="3" t="s">
        <v>6012</v>
      </c>
      <c r="C2266" s="3" t="s">
        <v>6043</v>
      </c>
      <c r="D2266" s="3" t="s">
        <v>1144</v>
      </c>
      <c r="E2266" s="4">
        <v>4951.28</v>
      </c>
      <c r="F2266" s="4">
        <f t="shared" si="306"/>
        <v>4682.3396226415089</v>
      </c>
      <c r="G2266" s="4">
        <f t="shared" si="304"/>
        <v>327.76377358490566</v>
      </c>
      <c r="H2266" s="46">
        <f t="shared" si="305"/>
        <v>5010.1033962264146</v>
      </c>
    </row>
    <row r="2267" spans="1:8" x14ac:dyDescent="0.3">
      <c r="A2267" s="3" t="s">
        <v>6013</v>
      </c>
      <c r="C2267" s="3" t="s">
        <v>6014</v>
      </c>
      <c r="D2267" s="3" t="s">
        <v>5451</v>
      </c>
      <c r="E2267" s="4">
        <v>14610.7</v>
      </c>
      <c r="F2267" s="4">
        <f t="shared" si="306"/>
        <v>13795</v>
      </c>
      <c r="G2267" s="4">
        <f t="shared" si="304"/>
        <v>965.65000000000009</v>
      </c>
      <c r="H2267" s="46">
        <f t="shared" si="305"/>
        <v>14760.65</v>
      </c>
    </row>
    <row r="2268" spans="1:8" x14ac:dyDescent="0.3">
      <c r="A2268" s="3" t="s">
        <v>6018</v>
      </c>
      <c r="D2268" s="3" t="s">
        <v>6048</v>
      </c>
      <c r="E2268" s="4">
        <v>18252</v>
      </c>
      <c r="F2268" s="4">
        <f t="shared" si="306"/>
        <v>17230.188679245282</v>
      </c>
      <c r="G2268" s="4">
        <f t="shared" si="304"/>
        <v>1206.1132075471698</v>
      </c>
      <c r="H2268" s="46">
        <f t="shared" si="305"/>
        <v>18436.301886792451</v>
      </c>
    </row>
    <row r="2269" spans="1:8" x14ac:dyDescent="0.3">
      <c r="A2269" s="3" t="s">
        <v>6023</v>
      </c>
      <c r="C2269" s="3" t="s">
        <v>6021</v>
      </c>
      <c r="D2269" s="3" t="s">
        <v>6022</v>
      </c>
      <c r="E2269" s="4">
        <v>2761.83</v>
      </c>
      <c r="F2269" s="4">
        <f t="shared" si="306"/>
        <v>2616.8207547169809</v>
      </c>
      <c r="G2269" s="4">
        <f t="shared" si="304"/>
        <v>183.17745283018868</v>
      </c>
      <c r="H2269" s="46">
        <f t="shared" si="305"/>
        <v>2799.9982075471694</v>
      </c>
    </row>
    <row r="2270" spans="1:8" x14ac:dyDescent="0.3">
      <c r="A2270" s="3" t="s">
        <v>6023</v>
      </c>
      <c r="C2270" s="3" t="s">
        <v>6019</v>
      </c>
      <c r="D2270" s="3" t="s">
        <v>6020</v>
      </c>
      <c r="E2270" s="4">
        <v>19404.82</v>
      </c>
      <c r="F2270" s="4">
        <f t="shared" si="306"/>
        <v>18317.75471698113</v>
      </c>
      <c r="G2270" s="4">
        <f t="shared" si="304"/>
        <v>1282.2428301886791</v>
      </c>
      <c r="H2270" s="46">
        <f t="shared" si="305"/>
        <v>19599.997547169809</v>
      </c>
    </row>
    <row r="2271" spans="1:8" x14ac:dyDescent="0.3">
      <c r="A2271" s="3" t="s">
        <v>6032</v>
      </c>
      <c r="C2271" s="3" t="s">
        <v>6033</v>
      </c>
      <c r="D2271" s="3" t="s">
        <v>2793</v>
      </c>
      <c r="E2271" s="4">
        <v>12866.49</v>
      </c>
      <c r="F2271" s="4">
        <f t="shared" si="306"/>
        <v>12149.518867924528</v>
      </c>
      <c r="G2271" s="4">
        <f t="shared" si="304"/>
        <v>850.466320754717</v>
      </c>
      <c r="H2271" s="46">
        <f t="shared" si="305"/>
        <v>12999.985188679244</v>
      </c>
    </row>
    <row r="2272" spans="1:8" x14ac:dyDescent="0.3">
      <c r="A2272" s="3" t="s">
        <v>6034</v>
      </c>
      <c r="C2272" s="3" t="s">
        <v>6035</v>
      </c>
      <c r="D2272" s="3" t="s">
        <v>6036</v>
      </c>
      <c r="E2272" s="4">
        <v>5871</v>
      </c>
      <c r="F2272" s="4">
        <f t="shared" si="306"/>
        <v>5550</v>
      </c>
      <c r="G2272" s="4">
        <f t="shared" si="304"/>
        <v>388.50000000000006</v>
      </c>
      <c r="H2272" s="46">
        <f t="shared" si="305"/>
        <v>5938.5</v>
      </c>
    </row>
    <row r="2273" spans="1:8" x14ac:dyDescent="0.3">
      <c r="A2273" s="3" t="s">
        <v>6034</v>
      </c>
      <c r="D2273" s="3" t="s">
        <v>305</v>
      </c>
      <c r="E2273" s="4">
        <v>2203.1999999999998</v>
      </c>
      <c r="F2273" s="4">
        <f t="shared" si="306"/>
        <v>2089.8113207547167</v>
      </c>
      <c r="G2273" s="4">
        <f t="shared" si="304"/>
        <v>146.28679245283018</v>
      </c>
      <c r="H2273" s="46">
        <f t="shared" si="305"/>
        <v>2236.0981132075467</v>
      </c>
    </row>
    <row r="2274" spans="1:8" x14ac:dyDescent="0.3">
      <c r="A2274" s="237" t="s">
        <v>6034</v>
      </c>
      <c r="C2274" s="3" t="s">
        <v>6039</v>
      </c>
      <c r="D2274" s="3" t="s">
        <v>5934</v>
      </c>
      <c r="E2274" s="235">
        <v>11083.33</v>
      </c>
      <c r="F2274" s="4">
        <v>2616.8200000000002</v>
      </c>
      <c r="G2274" s="4">
        <f t="shared" si="304"/>
        <v>183.17740000000003</v>
      </c>
      <c r="H2274" s="46">
        <f t="shared" si="305"/>
        <v>2799.9974000000002</v>
      </c>
    </row>
    <row r="2275" spans="1:8" x14ac:dyDescent="0.3">
      <c r="A2275" s="239"/>
      <c r="C2275" s="3" t="s">
        <v>6040</v>
      </c>
      <c r="D2275" s="3" t="s">
        <v>5932</v>
      </c>
      <c r="E2275" s="240"/>
      <c r="F2275" s="4">
        <v>2616.8200000000002</v>
      </c>
      <c r="G2275" s="4">
        <f t="shared" si="304"/>
        <v>183.17740000000003</v>
      </c>
      <c r="H2275" s="46">
        <f t="shared" si="305"/>
        <v>2799.9974000000002</v>
      </c>
    </row>
    <row r="2276" spans="1:8" x14ac:dyDescent="0.3">
      <c r="A2276" s="239"/>
      <c r="C2276" s="3" t="s">
        <v>6041</v>
      </c>
      <c r="D2276" s="3" t="s">
        <v>4768</v>
      </c>
      <c r="E2276" s="240"/>
      <c r="F2276" s="4">
        <v>2616.8200000000002</v>
      </c>
      <c r="G2276" s="4">
        <f t="shared" si="304"/>
        <v>183.17740000000003</v>
      </c>
      <c r="H2276" s="46">
        <f t="shared" si="305"/>
        <v>2799.9974000000002</v>
      </c>
    </row>
    <row r="2277" spans="1:8" x14ac:dyDescent="0.3">
      <c r="A2277" s="238"/>
      <c r="C2277" s="3" t="s">
        <v>6042</v>
      </c>
      <c r="D2277" s="3" t="s">
        <v>4079</v>
      </c>
      <c r="E2277" s="236"/>
      <c r="F2277" s="4">
        <v>2616.8200000000002</v>
      </c>
      <c r="G2277" s="4">
        <f t="shared" si="304"/>
        <v>183.17740000000003</v>
      </c>
      <c r="H2277" s="46">
        <f t="shared" si="305"/>
        <v>2799.9974000000002</v>
      </c>
    </row>
    <row r="2278" spans="1:8" x14ac:dyDescent="0.3">
      <c r="A2278" s="3" t="s">
        <v>6034</v>
      </c>
      <c r="C2278" s="3" t="s">
        <v>6037</v>
      </c>
      <c r="D2278" s="3" t="s">
        <v>6038</v>
      </c>
      <c r="E2278" s="4">
        <v>17077.32</v>
      </c>
      <c r="F2278" s="4">
        <f>(E2278+12)/1.06</f>
        <v>16121.999999999998</v>
      </c>
      <c r="G2278" s="4">
        <f t="shared" ref="G2278:G2282" si="307">F2278*7%</f>
        <v>1128.54</v>
      </c>
      <c r="H2278" s="46">
        <f t="shared" ref="H2278:H2282" si="308">F2278+G2278</f>
        <v>17250.539999999997</v>
      </c>
    </row>
    <row r="2279" spans="1:8" x14ac:dyDescent="0.3">
      <c r="A2279" s="3" t="s">
        <v>6044</v>
      </c>
      <c r="C2279" s="3" t="s">
        <v>6045</v>
      </c>
      <c r="D2279" s="3" t="s">
        <v>5927</v>
      </c>
      <c r="E2279" s="4">
        <v>4842.21</v>
      </c>
      <c r="F2279" s="4">
        <f>(E2279+12)/1.06</f>
        <v>4579.4433962264147</v>
      </c>
      <c r="G2279" s="4">
        <f t="shared" si="307"/>
        <v>320.56103773584908</v>
      </c>
      <c r="H2279" s="46">
        <f t="shared" si="308"/>
        <v>4900.0044339622636</v>
      </c>
    </row>
    <row r="2280" spans="1:8" x14ac:dyDescent="0.3">
      <c r="A2280" s="3" t="s">
        <v>6050</v>
      </c>
      <c r="C2280" s="3" t="s">
        <v>6055</v>
      </c>
      <c r="D2280" s="3" t="s">
        <v>6056</v>
      </c>
      <c r="E2280" s="4">
        <v>36225.589999999997</v>
      </c>
      <c r="F2280" s="4">
        <f>(E2280+12)/1.06</f>
        <v>34186.405660377357</v>
      </c>
      <c r="G2280" s="4">
        <f t="shared" si="307"/>
        <v>2393.0483962264152</v>
      </c>
      <c r="H2280" s="46">
        <f t="shared" si="308"/>
        <v>36579.454056603776</v>
      </c>
    </row>
    <row r="2281" spans="1:8" x14ac:dyDescent="0.3">
      <c r="A2281" s="3">
        <v>44421</v>
      </c>
      <c r="C2281" s="3" t="s">
        <v>6060</v>
      </c>
      <c r="D2281" s="3" t="s">
        <v>4809</v>
      </c>
      <c r="E2281" s="4">
        <v>2922.43</v>
      </c>
      <c r="F2281" s="4">
        <f>(E2281)/1.06</f>
        <v>2757.0094339622638</v>
      </c>
      <c r="G2281" s="4">
        <f t="shared" si="307"/>
        <v>192.99066037735849</v>
      </c>
      <c r="H2281" s="46">
        <f t="shared" si="308"/>
        <v>2950.0000943396221</v>
      </c>
    </row>
    <row r="2282" spans="1:8" x14ac:dyDescent="0.3">
      <c r="A2282" s="3" t="s">
        <v>6057</v>
      </c>
      <c r="C2282" s="3" t="s">
        <v>6058</v>
      </c>
      <c r="D2282" s="3" t="s">
        <v>6059</v>
      </c>
      <c r="E2282" s="4">
        <v>4507.4799999999996</v>
      </c>
      <c r="F2282" s="4">
        <f>(E2282)/1.06</f>
        <v>4252.3396226415089</v>
      </c>
      <c r="G2282" s="4">
        <f t="shared" si="307"/>
        <v>297.66377358490564</v>
      </c>
      <c r="H2282" s="46">
        <f t="shared" si="308"/>
        <v>4550.0033962264142</v>
      </c>
    </row>
    <row r="2283" spans="1:8" x14ac:dyDescent="0.3">
      <c r="A2283" s="3" t="s">
        <v>6103</v>
      </c>
      <c r="D2283" s="3" t="s">
        <v>6028</v>
      </c>
      <c r="E2283" s="4">
        <v>21124.45</v>
      </c>
    </row>
    <row r="2284" spans="1:8" x14ac:dyDescent="0.3">
      <c r="A2284" s="3" t="s">
        <v>6061</v>
      </c>
      <c r="D2284" s="3" t="s">
        <v>6068</v>
      </c>
      <c r="E2284" s="4">
        <v>60000</v>
      </c>
    </row>
    <row r="2285" spans="1:8" x14ac:dyDescent="0.3">
      <c r="A2285" s="3" t="s">
        <v>6061</v>
      </c>
      <c r="D2285" s="3" t="s">
        <v>6048</v>
      </c>
      <c r="E2285" s="4">
        <v>15556</v>
      </c>
      <c r="F2285" s="4">
        <f>(E2285+12)/1.06</f>
        <v>14686.792452830188</v>
      </c>
      <c r="G2285" s="4">
        <f t="shared" ref="G2285:G2317" si="309">F2285*7%</f>
        <v>1028.0754716981132</v>
      </c>
      <c r="H2285" s="46">
        <f t="shared" ref="H2285:H2317" si="310">F2285+G2285</f>
        <v>15714.867924528302</v>
      </c>
    </row>
    <row r="2286" spans="1:8" x14ac:dyDescent="0.3">
      <c r="A2286" s="3" t="s">
        <v>6061</v>
      </c>
      <c r="C2286" s="3" t="s">
        <v>6062</v>
      </c>
      <c r="D2286" s="3" t="s">
        <v>218</v>
      </c>
      <c r="E2286" s="4">
        <v>38075.800000000003</v>
      </c>
      <c r="F2286" s="4">
        <f>(E2286+10)/1.06</f>
        <v>35930</v>
      </c>
      <c r="G2286" s="4">
        <f t="shared" si="309"/>
        <v>2515.1000000000004</v>
      </c>
      <c r="H2286" s="46">
        <f t="shared" si="310"/>
        <v>38445.1</v>
      </c>
    </row>
    <row r="2287" spans="1:8" x14ac:dyDescent="0.3">
      <c r="A2287" s="3" t="s">
        <v>6069</v>
      </c>
      <c r="C2287" s="3" t="s">
        <v>6070</v>
      </c>
      <c r="D2287" s="3" t="s">
        <v>4256</v>
      </c>
      <c r="E2287" s="4">
        <v>4196.2</v>
      </c>
      <c r="F2287" s="4">
        <f t="shared" ref="F2287:F2302" si="311">(E2287+12)/1.06</f>
        <v>3969.9999999999995</v>
      </c>
      <c r="G2287" s="4">
        <f t="shared" si="309"/>
        <v>277.89999999999998</v>
      </c>
      <c r="H2287" s="46">
        <f t="shared" si="310"/>
        <v>4247.8999999999996</v>
      </c>
    </row>
    <row r="2288" spans="1:8" x14ac:dyDescent="0.3">
      <c r="A2288" s="3" t="s">
        <v>6072</v>
      </c>
      <c r="C2288" s="3" t="s">
        <v>6073</v>
      </c>
      <c r="D2288" s="3" t="s">
        <v>4292</v>
      </c>
      <c r="E2288" s="4">
        <v>28221.89</v>
      </c>
      <c r="F2288" s="4">
        <f t="shared" si="311"/>
        <v>26635.745283018867</v>
      </c>
      <c r="G2288" s="4">
        <f t="shared" si="309"/>
        <v>1864.5021698113208</v>
      </c>
      <c r="H2288" s="46">
        <f t="shared" si="310"/>
        <v>28500.247452830186</v>
      </c>
    </row>
    <row r="2289" spans="1:10" x14ac:dyDescent="0.3">
      <c r="A2289" s="3" t="s">
        <v>6072</v>
      </c>
      <c r="C2289" s="3" t="s">
        <v>6074</v>
      </c>
      <c r="D2289" s="3" t="s">
        <v>4292</v>
      </c>
      <c r="E2289" s="4">
        <v>41306.239999999998</v>
      </c>
      <c r="F2289" s="4">
        <f t="shared" si="311"/>
        <v>38979.471698113201</v>
      </c>
      <c r="G2289" s="4">
        <f t="shared" si="309"/>
        <v>2728.5630188679243</v>
      </c>
      <c r="H2289" s="46">
        <f t="shared" si="310"/>
        <v>41708.034716981128</v>
      </c>
    </row>
    <row r="2290" spans="1:10" x14ac:dyDescent="0.3">
      <c r="A2290" s="3" t="s">
        <v>6076</v>
      </c>
      <c r="C2290" s="3" t="s">
        <v>6077</v>
      </c>
      <c r="D2290" s="3" t="s">
        <v>1806</v>
      </c>
      <c r="E2290" s="4">
        <v>6061.8</v>
      </c>
      <c r="F2290" s="4">
        <f t="shared" si="311"/>
        <v>5730</v>
      </c>
      <c r="G2290" s="4">
        <f t="shared" si="309"/>
        <v>401.1</v>
      </c>
      <c r="H2290" s="46">
        <f t="shared" si="310"/>
        <v>6131.1</v>
      </c>
    </row>
    <row r="2291" spans="1:10" x14ac:dyDescent="0.3">
      <c r="A2291" s="3" t="s">
        <v>6076</v>
      </c>
      <c r="C2291" s="3" t="s">
        <v>6078</v>
      </c>
      <c r="D2291" s="3" t="s">
        <v>130</v>
      </c>
      <c r="E2291" s="4">
        <v>857.2</v>
      </c>
      <c r="F2291" s="4">
        <f t="shared" si="311"/>
        <v>820</v>
      </c>
      <c r="G2291" s="4">
        <f t="shared" si="309"/>
        <v>57.400000000000006</v>
      </c>
      <c r="H2291" s="46">
        <f t="shared" si="310"/>
        <v>877.4</v>
      </c>
    </row>
    <row r="2292" spans="1:10" x14ac:dyDescent="0.3">
      <c r="A2292" s="3" t="s">
        <v>6079</v>
      </c>
      <c r="C2292" s="3" t="s">
        <v>6080</v>
      </c>
      <c r="D2292" s="3" t="s">
        <v>5013</v>
      </c>
      <c r="E2292" s="4">
        <v>27982.6</v>
      </c>
      <c r="F2292" s="4">
        <f t="shared" si="311"/>
        <v>26409.999999999996</v>
      </c>
      <c r="G2292" s="4">
        <f t="shared" si="309"/>
        <v>1848.6999999999998</v>
      </c>
      <c r="H2292" s="46">
        <f t="shared" si="310"/>
        <v>28258.699999999997</v>
      </c>
    </row>
    <row r="2293" spans="1:10" x14ac:dyDescent="0.3">
      <c r="A2293" s="3" t="s">
        <v>6079</v>
      </c>
      <c r="C2293" s="3" t="s">
        <v>6081</v>
      </c>
      <c r="D2293" s="3" t="s">
        <v>4388</v>
      </c>
      <c r="E2293" s="4">
        <v>11865.3</v>
      </c>
      <c r="F2293" s="4">
        <f t="shared" si="311"/>
        <v>11204.999999999998</v>
      </c>
      <c r="G2293" s="4">
        <f t="shared" si="309"/>
        <v>784.34999999999991</v>
      </c>
      <c r="H2293" s="46">
        <f t="shared" si="310"/>
        <v>11989.349999999999</v>
      </c>
    </row>
    <row r="2294" spans="1:10" x14ac:dyDescent="0.3">
      <c r="A2294" s="3" t="s">
        <v>6082</v>
      </c>
      <c r="D2294" s="3" t="s">
        <v>973</v>
      </c>
      <c r="E2294" s="4">
        <v>2628.64</v>
      </c>
      <c r="F2294" s="4">
        <f t="shared" si="311"/>
        <v>2491.1698113207544</v>
      </c>
      <c r="G2294" s="4">
        <f t="shared" si="309"/>
        <v>174.38188679245283</v>
      </c>
      <c r="H2294" s="46">
        <f t="shared" si="310"/>
        <v>2665.5516981132073</v>
      </c>
    </row>
    <row r="2295" spans="1:10" x14ac:dyDescent="0.3">
      <c r="A2295" s="3" t="s">
        <v>6084</v>
      </c>
      <c r="C2295" s="3" t="s">
        <v>6088</v>
      </c>
      <c r="D2295" s="3" t="s">
        <v>6089</v>
      </c>
      <c r="E2295" s="4">
        <v>267.5</v>
      </c>
      <c r="F2295" s="4">
        <f t="shared" si="311"/>
        <v>263.67924528301887</v>
      </c>
      <c r="G2295" s="4">
        <f t="shared" si="309"/>
        <v>18.457547169811324</v>
      </c>
      <c r="H2295" s="46">
        <f t="shared" si="310"/>
        <v>282.13679245283021</v>
      </c>
    </row>
    <row r="2296" spans="1:10" x14ac:dyDescent="0.3">
      <c r="A2296" s="3" t="s">
        <v>6084</v>
      </c>
      <c r="C2296" s="3" t="s">
        <v>6091</v>
      </c>
      <c r="D2296" s="3" t="s">
        <v>6092</v>
      </c>
      <c r="E2296" s="4">
        <v>16206</v>
      </c>
      <c r="F2296" s="4">
        <f t="shared" si="311"/>
        <v>15300</v>
      </c>
      <c r="G2296" s="4">
        <f t="shared" si="309"/>
        <v>1071</v>
      </c>
      <c r="H2296" s="46">
        <f t="shared" si="310"/>
        <v>16371</v>
      </c>
    </row>
    <row r="2297" spans="1:10" x14ac:dyDescent="0.3">
      <c r="A2297" s="3" t="s">
        <v>6084</v>
      </c>
      <c r="C2297" s="3" t="s">
        <v>6090</v>
      </c>
      <c r="D2297" s="3" t="s">
        <v>6093</v>
      </c>
      <c r="E2297" s="4">
        <v>38254</v>
      </c>
      <c r="F2297" s="4">
        <f t="shared" si="311"/>
        <v>36100</v>
      </c>
      <c r="G2297" s="4">
        <f t="shared" si="309"/>
        <v>2527.0000000000005</v>
      </c>
      <c r="H2297" s="46">
        <f t="shared" si="310"/>
        <v>38627</v>
      </c>
    </row>
    <row r="2298" spans="1:10" x14ac:dyDescent="0.3">
      <c r="A2298" s="3" t="s">
        <v>6094</v>
      </c>
      <c r="C2298" s="3" t="s">
        <v>6095</v>
      </c>
      <c r="D2298" s="3" t="s">
        <v>4016</v>
      </c>
      <c r="E2298" s="4">
        <v>8351.4</v>
      </c>
      <c r="F2298" s="4">
        <f t="shared" si="311"/>
        <v>7889.9999999999991</v>
      </c>
      <c r="G2298" s="4">
        <f t="shared" si="309"/>
        <v>552.29999999999995</v>
      </c>
      <c r="H2298" s="46">
        <f t="shared" si="310"/>
        <v>8442.2999999999993</v>
      </c>
    </row>
    <row r="2299" spans="1:10" x14ac:dyDescent="0.3">
      <c r="A2299" s="3" t="s">
        <v>6097</v>
      </c>
      <c r="C2299" s="3" t="s">
        <v>6098</v>
      </c>
      <c r="D2299" s="3" t="s">
        <v>1702</v>
      </c>
      <c r="E2299" s="4">
        <v>68294.399999999994</v>
      </c>
      <c r="F2299" s="4">
        <f t="shared" si="311"/>
        <v>64439.999999999993</v>
      </c>
      <c r="G2299" s="4">
        <f t="shared" si="309"/>
        <v>4510.8</v>
      </c>
      <c r="H2299" s="46">
        <f t="shared" si="310"/>
        <v>68950.799999999988</v>
      </c>
    </row>
    <row r="2300" spans="1:10" s="125" customFormat="1" x14ac:dyDescent="0.3">
      <c r="A2300" s="106" t="s">
        <v>6104</v>
      </c>
      <c r="B2300" s="106"/>
      <c r="C2300" s="106"/>
      <c r="D2300" s="106" t="s">
        <v>305</v>
      </c>
      <c r="E2300" s="108">
        <v>7850.4</v>
      </c>
      <c r="F2300" s="108">
        <f t="shared" si="311"/>
        <v>7417.3584905660373</v>
      </c>
      <c r="G2300" s="108">
        <f t="shared" si="309"/>
        <v>519.21509433962262</v>
      </c>
      <c r="H2300" s="109">
        <f t="shared" si="310"/>
        <v>7936.57358490566</v>
      </c>
      <c r="I2300" s="108"/>
      <c r="J2300" s="114"/>
    </row>
    <row r="2301" spans="1:10" x14ac:dyDescent="0.3">
      <c r="A2301" s="3" t="s">
        <v>6105</v>
      </c>
      <c r="C2301" s="3" t="s">
        <v>6106</v>
      </c>
      <c r="D2301" s="3" t="s">
        <v>6107</v>
      </c>
      <c r="E2301" s="4">
        <v>2761.83</v>
      </c>
      <c r="F2301" s="4">
        <f t="shared" si="311"/>
        <v>2616.8207547169809</v>
      </c>
      <c r="G2301" s="4">
        <f t="shared" si="309"/>
        <v>183.17745283018868</v>
      </c>
      <c r="H2301" s="46">
        <f t="shared" si="310"/>
        <v>2799.9982075471694</v>
      </c>
    </row>
    <row r="2302" spans="1:10" x14ac:dyDescent="0.3">
      <c r="A2302" s="3" t="s">
        <v>6112</v>
      </c>
      <c r="C2302" s="3" t="s">
        <v>6113</v>
      </c>
      <c r="D2302" s="3" t="s">
        <v>4955</v>
      </c>
      <c r="E2302" s="4">
        <v>29335.16</v>
      </c>
      <c r="F2302" s="4">
        <f t="shared" si="311"/>
        <v>27686</v>
      </c>
      <c r="G2302" s="4">
        <f t="shared" si="309"/>
        <v>1938.0200000000002</v>
      </c>
      <c r="H2302" s="46">
        <f t="shared" si="310"/>
        <v>29624.02</v>
      </c>
    </row>
    <row r="2303" spans="1:10" x14ac:dyDescent="0.3">
      <c r="A2303" s="237" t="s">
        <v>6114</v>
      </c>
      <c r="C2303" s="3" t="s">
        <v>6118</v>
      </c>
      <c r="D2303" s="3" t="s">
        <v>6119</v>
      </c>
      <c r="E2303" s="235">
        <v>60793.8</v>
      </c>
      <c r="F2303" s="4">
        <v>22762</v>
      </c>
      <c r="G2303" s="4">
        <f t="shared" si="309"/>
        <v>1593.3400000000001</v>
      </c>
      <c r="H2303" s="46">
        <f t="shared" si="310"/>
        <v>24355.34</v>
      </c>
    </row>
    <row r="2304" spans="1:10" x14ac:dyDescent="0.3">
      <c r="A2304" s="238"/>
      <c r="C2304" s="3" t="s">
        <v>6120</v>
      </c>
      <c r="D2304" s="3" t="s">
        <v>6121</v>
      </c>
      <c r="E2304" s="236"/>
      <c r="F2304" s="4">
        <v>34602</v>
      </c>
      <c r="G2304" s="4">
        <f t="shared" si="309"/>
        <v>2422.1400000000003</v>
      </c>
      <c r="H2304" s="46">
        <f t="shared" si="310"/>
        <v>37024.14</v>
      </c>
    </row>
    <row r="2305" spans="1:8" x14ac:dyDescent="0.3">
      <c r="A2305" s="3" t="s">
        <v>6114</v>
      </c>
      <c r="C2305" s="3" t="s">
        <v>6115</v>
      </c>
      <c r="D2305" s="3" t="s">
        <v>3932</v>
      </c>
      <c r="E2305" s="4">
        <v>720.8</v>
      </c>
      <c r="F2305" s="4">
        <f>(E2305)/1.06</f>
        <v>679.99999999999989</v>
      </c>
      <c r="G2305" s="4">
        <f t="shared" si="309"/>
        <v>47.599999999999994</v>
      </c>
      <c r="H2305" s="46">
        <f t="shared" si="310"/>
        <v>727.59999999999991</v>
      </c>
    </row>
    <row r="2306" spans="1:8" x14ac:dyDescent="0.3">
      <c r="A2306" s="3" t="s">
        <v>6114</v>
      </c>
      <c r="C2306" s="3" t="s">
        <v>6116</v>
      </c>
      <c r="D2306" s="3" t="s">
        <v>3932</v>
      </c>
      <c r="E2306" s="4">
        <v>3764.49</v>
      </c>
      <c r="F2306" s="4">
        <f>(E2306)/1.06</f>
        <v>3551.4056603773579</v>
      </c>
      <c r="G2306" s="4">
        <f t="shared" si="309"/>
        <v>248.59839622641508</v>
      </c>
      <c r="H2306" s="46">
        <f t="shared" si="310"/>
        <v>3800.0040566037728</v>
      </c>
    </row>
    <row r="2307" spans="1:8" x14ac:dyDescent="0.3">
      <c r="A2307" s="3" t="s">
        <v>6114</v>
      </c>
      <c r="C2307" s="3" t="s">
        <v>6122</v>
      </c>
      <c r="D2307" s="3" t="s">
        <v>6123</v>
      </c>
      <c r="E2307" s="4">
        <v>16592.900000000001</v>
      </c>
      <c r="F2307" s="4">
        <f t="shared" ref="F2307:F2315" si="312">(E2307+12)/1.06</f>
        <v>15665</v>
      </c>
      <c r="G2307" s="4">
        <f t="shared" si="309"/>
        <v>1096.5500000000002</v>
      </c>
      <c r="H2307" s="46">
        <f t="shared" si="310"/>
        <v>16761.55</v>
      </c>
    </row>
    <row r="2308" spans="1:8" x14ac:dyDescent="0.3">
      <c r="A2308" s="3" t="s">
        <v>6114</v>
      </c>
      <c r="C2308" s="3" t="s">
        <v>6117</v>
      </c>
      <c r="D2308" s="3" t="s">
        <v>365</v>
      </c>
      <c r="E2308" s="4">
        <v>17509.8</v>
      </c>
      <c r="F2308" s="4">
        <f t="shared" si="312"/>
        <v>16530</v>
      </c>
      <c r="G2308" s="4">
        <f t="shared" si="309"/>
        <v>1157.1000000000001</v>
      </c>
      <c r="H2308" s="46">
        <f t="shared" si="310"/>
        <v>17687.099999999999</v>
      </c>
    </row>
    <row r="2309" spans="1:8" x14ac:dyDescent="0.3">
      <c r="A2309" s="3" t="s">
        <v>6124</v>
      </c>
      <c r="C2309" s="3" t="s">
        <v>6125</v>
      </c>
      <c r="D2309" s="3" t="s">
        <v>5742</v>
      </c>
      <c r="E2309" s="4">
        <v>42207.8</v>
      </c>
      <c r="F2309" s="4">
        <f t="shared" si="312"/>
        <v>39830</v>
      </c>
      <c r="G2309" s="4">
        <f t="shared" si="309"/>
        <v>2788.1000000000004</v>
      </c>
      <c r="H2309" s="46">
        <f t="shared" si="310"/>
        <v>42618.1</v>
      </c>
    </row>
    <row r="2310" spans="1:8" x14ac:dyDescent="0.3">
      <c r="A2310" s="3" t="s">
        <v>6175</v>
      </c>
      <c r="C2310" s="3" t="s">
        <v>6177</v>
      </c>
      <c r="D2310" s="3" t="s">
        <v>6178</v>
      </c>
      <c r="E2310" s="4">
        <v>1790</v>
      </c>
      <c r="F2310" s="4">
        <f t="shared" si="312"/>
        <v>1700</v>
      </c>
      <c r="G2310" s="4">
        <f t="shared" si="309"/>
        <v>119.00000000000001</v>
      </c>
      <c r="H2310" s="46">
        <f t="shared" si="310"/>
        <v>1819</v>
      </c>
    </row>
    <row r="2311" spans="1:8" x14ac:dyDescent="0.3">
      <c r="A2311" s="3" t="s">
        <v>6175</v>
      </c>
      <c r="C2311" s="3" t="s">
        <v>6179</v>
      </c>
      <c r="D2311" s="3" t="s">
        <v>6180</v>
      </c>
      <c r="E2311" s="4">
        <v>11132.87</v>
      </c>
      <c r="F2311" s="4">
        <f t="shared" si="312"/>
        <v>10514.028301886792</v>
      </c>
      <c r="G2311" s="4">
        <f t="shared" si="309"/>
        <v>735.98198113207548</v>
      </c>
      <c r="H2311" s="46">
        <f t="shared" si="310"/>
        <v>11250.010283018868</v>
      </c>
    </row>
    <row r="2312" spans="1:8" x14ac:dyDescent="0.3">
      <c r="A2312" s="3" t="s">
        <v>6175</v>
      </c>
      <c r="C2312" s="3" t="s">
        <v>6181</v>
      </c>
      <c r="D2312" s="3" t="s">
        <v>6182</v>
      </c>
      <c r="E2312" s="4">
        <v>46745.66</v>
      </c>
      <c r="F2312" s="4">
        <f t="shared" si="312"/>
        <v>44111</v>
      </c>
      <c r="G2312" s="4">
        <f t="shared" si="309"/>
        <v>3087.7700000000004</v>
      </c>
      <c r="H2312" s="46">
        <f t="shared" si="310"/>
        <v>47198.770000000004</v>
      </c>
    </row>
    <row r="2313" spans="1:8" x14ac:dyDescent="0.3">
      <c r="A2313" s="3" t="s">
        <v>6175</v>
      </c>
      <c r="C2313" s="3" t="s">
        <v>6176</v>
      </c>
      <c r="D2313" s="3" t="s">
        <v>130</v>
      </c>
      <c r="E2313" s="4">
        <v>62480.3</v>
      </c>
      <c r="F2313" s="4">
        <f t="shared" si="312"/>
        <v>58955</v>
      </c>
      <c r="G2313" s="4">
        <f t="shared" si="309"/>
        <v>4126.8500000000004</v>
      </c>
      <c r="H2313" s="46">
        <f t="shared" si="310"/>
        <v>63081.85</v>
      </c>
    </row>
    <row r="2314" spans="1:8" x14ac:dyDescent="0.3">
      <c r="A2314" s="3" t="s">
        <v>6127</v>
      </c>
      <c r="C2314" s="3" t="s">
        <v>6128</v>
      </c>
      <c r="D2314" s="3" t="s">
        <v>5240</v>
      </c>
      <c r="E2314" s="4">
        <v>6308.37</v>
      </c>
      <c r="F2314" s="4">
        <f t="shared" si="312"/>
        <v>5962.6132075471696</v>
      </c>
      <c r="G2314" s="4">
        <f t="shared" si="309"/>
        <v>417.38292452830188</v>
      </c>
      <c r="H2314" s="46">
        <f t="shared" si="310"/>
        <v>6379.9961320754719</v>
      </c>
    </row>
    <row r="2315" spans="1:8" x14ac:dyDescent="0.3">
      <c r="A2315" s="3" t="s">
        <v>6127</v>
      </c>
      <c r="C2315" s="3" t="s">
        <v>6131</v>
      </c>
      <c r="D2315" s="3" t="s">
        <v>5877</v>
      </c>
      <c r="E2315" s="4">
        <v>2214</v>
      </c>
      <c r="F2315" s="4">
        <f t="shared" si="312"/>
        <v>2100</v>
      </c>
      <c r="G2315" s="4">
        <f t="shared" si="309"/>
        <v>147</v>
      </c>
      <c r="H2315" s="46">
        <f t="shared" si="310"/>
        <v>2247</v>
      </c>
    </row>
    <row r="2316" spans="1:8" x14ac:dyDescent="0.3">
      <c r="A2316" s="3" t="s">
        <v>6127</v>
      </c>
      <c r="C2316" s="3" t="s">
        <v>6129</v>
      </c>
      <c r="D2316" s="3" t="s">
        <v>6130</v>
      </c>
      <c r="E2316" s="4">
        <v>2618.1999999999998</v>
      </c>
      <c r="F2316" s="4">
        <f>(E2316)/1.06</f>
        <v>2469.9999999999995</v>
      </c>
      <c r="G2316" s="4">
        <f t="shared" si="309"/>
        <v>172.89999999999998</v>
      </c>
      <c r="H2316" s="46">
        <f t="shared" si="310"/>
        <v>2642.8999999999996</v>
      </c>
    </row>
    <row r="2317" spans="1:8" x14ac:dyDescent="0.3">
      <c r="A2317" s="3" t="s">
        <v>6127</v>
      </c>
      <c r="C2317" s="3" t="s">
        <v>6132</v>
      </c>
      <c r="D2317" s="3" t="s">
        <v>3063</v>
      </c>
      <c r="E2317" s="4">
        <v>49305.04</v>
      </c>
      <c r="F2317" s="4">
        <f>(E2317+12)/1.06</f>
        <v>46525.509433962259</v>
      </c>
      <c r="G2317" s="4">
        <f t="shared" si="309"/>
        <v>3256.7856603773585</v>
      </c>
      <c r="H2317" s="46">
        <f t="shared" si="310"/>
        <v>49782.295094339621</v>
      </c>
    </row>
    <row r="2318" spans="1:8" x14ac:dyDescent="0.3">
      <c r="A2318" s="3" t="s">
        <v>6127</v>
      </c>
      <c r="D2318" s="3" t="s">
        <v>6133</v>
      </c>
      <c r="E2318" s="4">
        <v>46881.61</v>
      </c>
    </row>
    <row r="2319" spans="1:8" x14ac:dyDescent="0.3">
      <c r="A2319" s="3" t="s">
        <v>6134</v>
      </c>
      <c r="C2319" s="3" t="s">
        <v>6135</v>
      </c>
      <c r="D2319" s="3" t="s">
        <v>3245</v>
      </c>
      <c r="E2319" s="4">
        <v>44649.22</v>
      </c>
      <c r="F2319" s="4">
        <f>(E2319+12)/1.06</f>
        <v>42133.226415094337</v>
      </c>
      <c r="G2319" s="4">
        <f t="shared" ref="G2319:G2349" si="313">F2319*7%</f>
        <v>2949.3258490566041</v>
      </c>
      <c r="H2319" s="46">
        <f t="shared" ref="H2319:H2349" si="314">F2319+G2319</f>
        <v>45082.552264150945</v>
      </c>
    </row>
    <row r="2320" spans="1:8" x14ac:dyDescent="0.3">
      <c r="A2320" s="3" t="s">
        <v>6196</v>
      </c>
      <c r="C2320" s="3" t="s">
        <v>6221</v>
      </c>
      <c r="D2320" s="3" t="s">
        <v>6189</v>
      </c>
      <c r="E2320" s="4">
        <v>12482.26</v>
      </c>
      <c r="F2320" s="4">
        <f>(E2320)/1.06</f>
        <v>11775.716981132075</v>
      </c>
      <c r="G2320" s="4">
        <f t="shared" si="313"/>
        <v>824.30018867924525</v>
      </c>
      <c r="H2320" s="46">
        <f t="shared" si="314"/>
        <v>12600.017169811319</v>
      </c>
    </row>
    <row r="2321" spans="1:8" x14ac:dyDescent="0.3">
      <c r="A2321" s="237" t="s">
        <v>6196</v>
      </c>
      <c r="C2321" s="237" t="s">
        <v>6219</v>
      </c>
      <c r="D2321" s="3" t="s">
        <v>218</v>
      </c>
      <c r="E2321" s="235">
        <v>21744.5</v>
      </c>
      <c r="F2321" s="4">
        <v>5870</v>
      </c>
      <c r="G2321" s="4">
        <f t="shared" si="313"/>
        <v>410.90000000000003</v>
      </c>
      <c r="H2321" s="46">
        <f t="shared" si="314"/>
        <v>6280.9</v>
      </c>
    </row>
    <row r="2322" spans="1:8" x14ac:dyDescent="0.3">
      <c r="A2322" s="238"/>
      <c r="C2322" s="238"/>
      <c r="D2322" s="3" t="s">
        <v>3656</v>
      </c>
      <c r="E2322" s="236"/>
      <c r="F2322" s="4">
        <v>14655</v>
      </c>
      <c r="G2322" s="4">
        <f t="shared" si="313"/>
        <v>1025.8500000000001</v>
      </c>
      <c r="H2322" s="46">
        <f t="shared" si="314"/>
        <v>15680.85</v>
      </c>
    </row>
    <row r="2323" spans="1:8" x14ac:dyDescent="0.3">
      <c r="A2323" s="3" t="s">
        <v>6196</v>
      </c>
      <c r="C2323" s="3" t="s">
        <v>6220</v>
      </c>
      <c r="D2323" s="3" t="s">
        <v>5095</v>
      </c>
      <c r="E2323" s="4">
        <v>25532.12</v>
      </c>
      <c r="F2323" s="4">
        <f>(E2323+12)/1.06</f>
        <v>24098.226415094337</v>
      </c>
      <c r="G2323" s="4">
        <f t="shared" si="313"/>
        <v>1686.8758490566038</v>
      </c>
      <c r="H2323" s="46">
        <f t="shared" si="314"/>
        <v>25785.102264150941</v>
      </c>
    </row>
    <row r="2324" spans="1:8" x14ac:dyDescent="0.3">
      <c r="A2324" s="3" t="s">
        <v>6196</v>
      </c>
      <c r="C2324" s="3" t="s">
        <v>6222</v>
      </c>
      <c r="D2324" s="3" t="s">
        <v>384</v>
      </c>
      <c r="E2324" s="4">
        <v>85176.83</v>
      </c>
      <c r="F2324" s="4">
        <f>(E2324+12)/1.06</f>
        <v>80366.820754716973</v>
      </c>
      <c r="G2324" s="4">
        <f t="shared" si="313"/>
        <v>5625.6774528301885</v>
      </c>
      <c r="H2324" s="46">
        <f t="shared" si="314"/>
        <v>85992.498207547163</v>
      </c>
    </row>
    <row r="2325" spans="1:8" x14ac:dyDescent="0.3">
      <c r="A2325" s="3" t="s">
        <v>6140</v>
      </c>
      <c r="D2325" s="3" t="s">
        <v>6048</v>
      </c>
      <c r="E2325" s="4">
        <v>25830.400000000001</v>
      </c>
      <c r="F2325" s="4">
        <f>(E2325+12)/1.06</f>
        <v>24379.622641509435</v>
      </c>
      <c r="G2325" s="4">
        <f t="shared" si="313"/>
        <v>1706.5735849056607</v>
      </c>
      <c r="H2325" s="46">
        <f t="shared" si="314"/>
        <v>26086.196226415097</v>
      </c>
    </row>
    <row r="2326" spans="1:8" x14ac:dyDescent="0.3">
      <c r="A2326" s="3" t="s">
        <v>6141</v>
      </c>
      <c r="C2326" s="3" t="s">
        <v>6142</v>
      </c>
      <c r="D2326" s="3" t="s">
        <v>950</v>
      </c>
      <c r="E2326" s="4">
        <v>12866.49</v>
      </c>
      <c r="F2326" s="4">
        <f>(E2326+12)/1.06</f>
        <v>12149.518867924528</v>
      </c>
      <c r="G2326" s="4">
        <f t="shared" si="313"/>
        <v>850.466320754717</v>
      </c>
      <c r="H2326" s="46">
        <f t="shared" si="314"/>
        <v>12999.985188679244</v>
      </c>
    </row>
    <row r="2327" spans="1:8" x14ac:dyDescent="0.3">
      <c r="A2327" s="3" t="s">
        <v>6152</v>
      </c>
      <c r="C2327" s="3" t="s">
        <v>6154</v>
      </c>
      <c r="D2327" s="3" t="s">
        <v>4955</v>
      </c>
      <c r="E2327" s="4">
        <v>20791.73</v>
      </c>
      <c r="F2327" s="4">
        <f>(E2327+12)/1.06</f>
        <v>19626.16037735849</v>
      </c>
      <c r="G2327" s="4">
        <f t="shared" si="313"/>
        <v>1373.8312264150945</v>
      </c>
      <c r="H2327" s="46">
        <f t="shared" si="314"/>
        <v>20999.991603773586</v>
      </c>
    </row>
    <row r="2328" spans="1:8" x14ac:dyDescent="0.3">
      <c r="A2328" s="237" t="s">
        <v>6152</v>
      </c>
      <c r="C2328" s="3" t="s">
        <v>6155</v>
      </c>
      <c r="D2328" s="3" t="s">
        <v>6156</v>
      </c>
      <c r="E2328" s="235">
        <v>54919.78</v>
      </c>
      <c r="F2328" s="4">
        <v>18317.759999999998</v>
      </c>
      <c r="G2328" s="4">
        <f t="shared" si="313"/>
        <v>1282.2432000000001</v>
      </c>
      <c r="H2328" s="46">
        <f t="shared" si="314"/>
        <v>19600.003199999999</v>
      </c>
    </row>
    <row r="2329" spans="1:8" x14ac:dyDescent="0.3">
      <c r="A2329" s="239"/>
      <c r="C2329" s="3" t="s">
        <v>6157</v>
      </c>
      <c r="D2329" s="3" t="s">
        <v>6158</v>
      </c>
      <c r="E2329" s="240"/>
      <c r="F2329" s="4">
        <v>22289.71</v>
      </c>
      <c r="G2329" s="4">
        <f t="shared" si="313"/>
        <v>1560.2797</v>
      </c>
      <c r="H2329" s="46">
        <f t="shared" si="314"/>
        <v>23849.989699999998</v>
      </c>
    </row>
    <row r="2330" spans="1:8" x14ac:dyDescent="0.3">
      <c r="A2330" s="238"/>
      <c r="C2330" s="3" t="s">
        <v>6159</v>
      </c>
      <c r="D2330" s="3" t="s">
        <v>5514</v>
      </c>
      <c r="E2330" s="236"/>
      <c r="F2330" s="4">
        <v>11214.96</v>
      </c>
      <c r="G2330" s="4">
        <f t="shared" si="313"/>
        <v>785.04719999999998</v>
      </c>
      <c r="H2330" s="46">
        <f t="shared" si="314"/>
        <v>12000.0072</v>
      </c>
    </row>
    <row r="2331" spans="1:8" x14ac:dyDescent="0.3">
      <c r="A2331" s="3" t="s">
        <v>6160</v>
      </c>
      <c r="C2331" s="3" t="s">
        <v>6161</v>
      </c>
      <c r="D2331" s="3" t="s">
        <v>6162</v>
      </c>
      <c r="E2331" s="4">
        <v>2476.64</v>
      </c>
      <c r="F2331" s="4">
        <f>(E2331)/1.06</f>
        <v>2336.4528301886789</v>
      </c>
      <c r="G2331" s="4">
        <f t="shared" si="313"/>
        <v>163.55169811320755</v>
      </c>
      <c r="H2331" s="46">
        <f t="shared" si="314"/>
        <v>2500.0045283018867</v>
      </c>
    </row>
    <row r="2332" spans="1:8" x14ac:dyDescent="0.3">
      <c r="A2332" s="3" t="s">
        <v>6160</v>
      </c>
      <c r="C2332" s="3" t="s">
        <v>6217</v>
      </c>
      <c r="D2332" s="3" t="s">
        <v>1922</v>
      </c>
      <c r="E2332" s="4">
        <v>16731.759999999998</v>
      </c>
      <c r="F2332" s="4">
        <f>(E2332+12)/1.06</f>
        <v>15795.999999999998</v>
      </c>
      <c r="G2332" s="4">
        <f t="shared" si="313"/>
        <v>1105.72</v>
      </c>
      <c r="H2332" s="46">
        <f t="shared" si="314"/>
        <v>16901.719999999998</v>
      </c>
    </row>
    <row r="2333" spans="1:8" x14ac:dyDescent="0.3">
      <c r="A2333" s="3" t="s">
        <v>6160</v>
      </c>
      <c r="C2333" s="3" t="s">
        <v>6163</v>
      </c>
      <c r="D2333" s="3" t="s">
        <v>6119</v>
      </c>
      <c r="E2333" s="4">
        <v>18216.060000000001</v>
      </c>
      <c r="F2333" s="4">
        <f>(E2333+12)/1.06</f>
        <v>17196.283018867925</v>
      </c>
      <c r="G2333" s="4">
        <f t="shared" si="313"/>
        <v>1203.7398113207548</v>
      </c>
      <c r="H2333" s="46">
        <f t="shared" si="314"/>
        <v>18400.022830188682</v>
      </c>
    </row>
    <row r="2334" spans="1:8" x14ac:dyDescent="0.3">
      <c r="A2334" s="3" t="s">
        <v>6160</v>
      </c>
      <c r="C2334" s="3" t="s">
        <v>6216</v>
      </c>
      <c r="D2334" s="3" t="s">
        <v>1970</v>
      </c>
      <c r="E2334" s="4">
        <v>3074</v>
      </c>
      <c r="F2334" s="4">
        <f>(E2334)/1.06</f>
        <v>2900</v>
      </c>
      <c r="G2334" s="4">
        <f t="shared" si="313"/>
        <v>203.00000000000003</v>
      </c>
      <c r="H2334" s="46">
        <f t="shared" si="314"/>
        <v>3103</v>
      </c>
    </row>
    <row r="2335" spans="1:8" x14ac:dyDescent="0.3">
      <c r="A2335" s="237" t="s">
        <v>6160</v>
      </c>
      <c r="C2335" s="3" t="s">
        <v>6164</v>
      </c>
      <c r="D2335" s="3" t="s">
        <v>6165</v>
      </c>
      <c r="E2335" s="235">
        <v>43441.56</v>
      </c>
      <c r="F2335" s="4">
        <v>19626.16</v>
      </c>
      <c r="G2335" s="4">
        <f t="shared" si="313"/>
        <v>1373.8312000000001</v>
      </c>
      <c r="H2335" s="46">
        <f t="shared" si="314"/>
        <v>20999.9912</v>
      </c>
    </row>
    <row r="2336" spans="1:8" x14ac:dyDescent="0.3">
      <c r="A2336" s="239"/>
      <c r="C2336" s="3" t="s">
        <v>6166</v>
      </c>
      <c r="D2336" s="3" t="s">
        <v>5522</v>
      </c>
      <c r="E2336" s="240"/>
      <c r="F2336" s="4">
        <v>14264.96</v>
      </c>
      <c r="G2336" s="4">
        <f t="shared" si="313"/>
        <v>998.54720000000009</v>
      </c>
      <c r="H2336" s="46">
        <f t="shared" si="314"/>
        <v>15263.5072</v>
      </c>
    </row>
    <row r="2337" spans="1:8" x14ac:dyDescent="0.3">
      <c r="A2337" s="239"/>
      <c r="C2337" s="3" t="s">
        <v>6167</v>
      </c>
      <c r="D2337" s="3" t="s">
        <v>5576</v>
      </c>
      <c r="E2337" s="240"/>
      <c r="F2337" s="4">
        <v>3551.4</v>
      </c>
      <c r="G2337" s="4">
        <f t="shared" si="313"/>
        <v>248.59800000000004</v>
      </c>
      <c r="H2337" s="46">
        <f t="shared" si="314"/>
        <v>3799.998</v>
      </c>
    </row>
    <row r="2338" spans="1:8" x14ac:dyDescent="0.3">
      <c r="A2338" s="238"/>
      <c r="C2338" s="3" t="s">
        <v>6168</v>
      </c>
      <c r="D2338" s="3" t="s">
        <v>6169</v>
      </c>
      <c r="E2338" s="236"/>
      <c r="F2338" s="4">
        <v>3551.4</v>
      </c>
      <c r="G2338" s="4">
        <f t="shared" si="313"/>
        <v>248.59800000000004</v>
      </c>
      <c r="H2338" s="46">
        <f t="shared" si="314"/>
        <v>3799.998</v>
      </c>
    </row>
    <row r="2339" spans="1:8" x14ac:dyDescent="0.3">
      <c r="A2339" s="237" t="s">
        <v>6160</v>
      </c>
      <c r="C2339" s="3" t="s">
        <v>6170</v>
      </c>
      <c r="D2339" s="3" t="s">
        <v>6171</v>
      </c>
      <c r="E2339" s="235">
        <v>52571.89</v>
      </c>
      <c r="F2339" s="4">
        <v>19626.16</v>
      </c>
      <c r="G2339" s="4">
        <f t="shared" si="313"/>
        <v>1373.8312000000001</v>
      </c>
      <c r="H2339" s="46">
        <f t="shared" si="314"/>
        <v>20999.9912</v>
      </c>
    </row>
    <row r="2340" spans="1:8" x14ac:dyDescent="0.3">
      <c r="A2340" s="239"/>
      <c r="C2340" s="3" t="s">
        <v>6172</v>
      </c>
      <c r="D2340" s="3" t="s">
        <v>6173</v>
      </c>
      <c r="E2340" s="240"/>
      <c r="F2340" s="4">
        <v>10093.44</v>
      </c>
      <c r="G2340" s="4">
        <f t="shared" si="313"/>
        <v>706.5408000000001</v>
      </c>
      <c r="H2340" s="46">
        <f t="shared" si="314"/>
        <v>10799.980800000001</v>
      </c>
    </row>
    <row r="2341" spans="1:8" x14ac:dyDescent="0.3">
      <c r="A2341" s="238"/>
      <c r="C2341" s="3" t="s">
        <v>6174</v>
      </c>
      <c r="D2341" s="3" t="s">
        <v>5261</v>
      </c>
      <c r="E2341" s="236"/>
      <c r="F2341" s="4">
        <v>19887.84</v>
      </c>
      <c r="G2341" s="4">
        <f t="shared" si="313"/>
        <v>1392.1488000000002</v>
      </c>
      <c r="H2341" s="46">
        <f t="shared" si="314"/>
        <v>21279.988799999999</v>
      </c>
    </row>
    <row r="2342" spans="1:8" x14ac:dyDescent="0.3">
      <c r="A2342" s="3" t="s">
        <v>6183</v>
      </c>
      <c r="C2342" s="3" t="s">
        <v>6188</v>
      </c>
      <c r="D2342" s="3" t="s">
        <v>6189</v>
      </c>
      <c r="E2342" s="4">
        <v>3170.09</v>
      </c>
      <c r="F2342" s="4">
        <f>(E2342)/1.06</f>
        <v>2990.6509433962265</v>
      </c>
      <c r="G2342" s="4">
        <f t="shared" si="313"/>
        <v>209.34556603773586</v>
      </c>
      <c r="H2342" s="46">
        <f t="shared" si="314"/>
        <v>3199.9965094339623</v>
      </c>
    </row>
    <row r="2343" spans="1:8" x14ac:dyDescent="0.3">
      <c r="A2343" s="3" t="s">
        <v>6183</v>
      </c>
      <c r="C2343" s="3" t="s">
        <v>6190</v>
      </c>
      <c r="D2343" s="3" t="s">
        <v>4372</v>
      </c>
      <c r="E2343" s="4">
        <v>3170.09</v>
      </c>
      <c r="F2343" s="4">
        <f>(E2343)/1.06</f>
        <v>2990.6509433962265</v>
      </c>
      <c r="G2343" s="4">
        <f t="shared" si="313"/>
        <v>209.34556603773586</v>
      </c>
      <c r="H2343" s="46">
        <f t="shared" si="314"/>
        <v>3199.9965094339623</v>
      </c>
    </row>
    <row r="2344" spans="1:8" x14ac:dyDescent="0.3">
      <c r="A2344" s="3" t="s">
        <v>6183</v>
      </c>
      <c r="C2344" s="3" t="s">
        <v>6191</v>
      </c>
      <c r="D2344" s="3" t="s">
        <v>6192</v>
      </c>
      <c r="E2344" s="4">
        <v>9498.27</v>
      </c>
      <c r="F2344" s="4">
        <f>(E2344+12)/1.06</f>
        <v>8971.9528301886785</v>
      </c>
      <c r="G2344" s="4">
        <f t="shared" si="313"/>
        <v>628.03669811320754</v>
      </c>
      <c r="H2344" s="46">
        <f t="shared" si="314"/>
        <v>9599.9895283018868</v>
      </c>
    </row>
    <row r="2345" spans="1:8" x14ac:dyDescent="0.3">
      <c r="A2345" s="3" t="s">
        <v>6184</v>
      </c>
      <c r="C2345" s="3" t="s">
        <v>6193</v>
      </c>
      <c r="D2345" s="3" t="s">
        <v>5473</v>
      </c>
      <c r="E2345" s="4">
        <v>13662</v>
      </c>
      <c r="F2345" s="4">
        <f>(E2345+12)/1.06</f>
        <v>12900</v>
      </c>
      <c r="G2345" s="4">
        <f t="shared" si="313"/>
        <v>903.00000000000011</v>
      </c>
      <c r="H2345" s="46">
        <f t="shared" si="314"/>
        <v>13803</v>
      </c>
    </row>
    <row r="2346" spans="1:8" x14ac:dyDescent="0.3">
      <c r="A2346" s="3" t="s">
        <v>6184</v>
      </c>
      <c r="C2346" s="3" t="s">
        <v>6194</v>
      </c>
      <c r="D2346" s="3" t="s">
        <v>4739</v>
      </c>
      <c r="E2346" s="4">
        <v>75195</v>
      </c>
      <c r="F2346" s="4">
        <f>(E2346+12)/1.06</f>
        <v>70950</v>
      </c>
      <c r="G2346" s="4">
        <f t="shared" si="313"/>
        <v>4966.5000000000009</v>
      </c>
      <c r="H2346" s="46">
        <f t="shared" si="314"/>
        <v>75916.5</v>
      </c>
    </row>
    <row r="2347" spans="1:8" x14ac:dyDescent="0.3">
      <c r="A2347" s="3" t="s">
        <v>6195</v>
      </c>
      <c r="C2347" s="3" t="s">
        <v>6218</v>
      </c>
      <c r="D2347" s="3" t="s">
        <v>4654</v>
      </c>
      <c r="E2347" s="4">
        <v>7429.9</v>
      </c>
      <c r="F2347" s="4">
        <f>(E2347)/1.06</f>
        <v>7009.3396226415089</v>
      </c>
      <c r="G2347" s="4">
        <f t="shared" si="313"/>
        <v>490.65377358490565</v>
      </c>
      <c r="H2347" s="46">
        <f t="shared" si="314"/>
        <v>7499.9933962264149</v>
      </c>
    </row>
    <row r="2348" spans="1:8" x14ac:dyDescent="0.3">
      <c r="A2348" s="3" t="s">
        <v>6195</v>
      </c>
      <c r="E2348" s="4">
        <v>523.79999999999995</v>
      </c>
      <c r="F2348" s="4">
        <f>(E2348+12)/1.06</f>
        <v>505.47169811320748</v>
      </c>
      <c r="G2348" s="4">
        <f t="shared" si="313"/>
        <v>35.383018867924527</v>
      </c>
      <c r="H2348" s="46">
        <f t="shared" si="314"/>
        <v>540.85471698113201</v>
      </c>
    </row>
    <row r="2349" spans="1:8" x14ac:dyDescent="0.3">
      <c r="A2349" s="3" t="s">
        <v>6223</v>
      </c>
      <c r="C2349" s="3" t="s">
        <v>6309</v>
      </c>
      <c r="D2349" s="3" t="s">
        <v>1465</v>
      </c>
      <c r="E2349" s="4">
        <v>8640.32</v>
      </c>
      <c r="F2349" s="4">
        <f>(E2349+12)/1.06</f>
        <v>8162.5660377358481</v>
      </c>
      <c r="G2349" s="4">
        <f t="shared" si="313"/>
        <v>571.3796226415094</v>
      </c>
      <c r="H2349" s="46">
        <f t="shared" si="314"/>
        <v>8733.9456603773579</v>
      </c>
    </row>
    <row r="2350" spans="1:8" x14ac:dyDescent="0.3">
      <c r="A2350" s="3" t="s">
        <v>6231</v>
      </c>
      <c r="B2350" s="3" t="s">
        <v>6232</v>
      </c>
      <c r="D2350" s="3" t="s">
        <v>6233</v>
      </c>
      <c r="E2350" s="4">
        <v>6726</v>
      </c>
    </row>
    <row r="2351" spans="1:8" x14ac:dyDescent="0.3">
      <c r="A2351" s="3">
        <v>44470</v>
      </c>
      <c r="B2351" s="3" t="s">
        <v>6232</v>
      </c>
      <c r="D2351" s="3" t="s">
        <v>6258</v>
      </c>
      <c r="E2351" s="4">
        <v>8551</v>
      </c>
    </row>
    <row r="2352" spans="1:8" x14ac:dyDescent="0.3">
      <c r="A2352" s="3" t="s">
        <v>6226</v>
      </c>
      <c r="C2352" s="3" t="s">
        <v>6229</v>
      </c>
      <c r="D2352" s="3" t="s">
        <v>5328</v>
      </c>
      <c r="E2352" s="4">
        <v>3869</v>
      </c>
      <c r="F2352" s="4">
        <f>(E2352)/1.06</f>
        <v>3650</v>
      </c>
      <c r="G2352" s="4">
        <f t="shared" ref="G2352:G2366" si="315">F2352*7%</f>
        <v>255.50000000000003</v>
      </c>
      <c r="H2352" s="46">
        <f t="shared" ref="H2352:H2366" si="316">F2352+G2352</f>
        <v>3905.5</v>
      </c>
    </row>
    <row r="2353" spans="1:8" x14ac:dyDescent="0.3">
      <c r="A2353" s="3">
        <v>44473</v>
      </c>
      <c r="C2353" s="3" t="s">
        <v>6230</v>
      </c>
      <c r="D2353" s="3" t="s">
        <v>3911</v>
      </c>
      <c r="E2353" s="4">
        <v>4188.49</v>
      </c>
      <c r="F2353" s="4">
        <f>(E2353)/1.06</f>
        <v>3951.4056603773579</v>
      </c>
      <c r="G2353" s="4">
        <f t="shared" si="315"/>
        <v>276.5983962264151</v>
      </c>
      <c r="H2353" s="46">
        <f t="shared" si="316"/>
        <v>4228.0040566037733</v>
      </c>
    </row>
    <row r="2354" spans="1:8" x14ac:dyDescent="0.3">
      <c r="A2354" s="3" t="s">
        <v>6234</v>
      </c>
      <c r="C2354" s="3" t="s">
        <v>6236</v>
      </c>
      <c r="D2354" s="3" t="s">
        <v>6237</v>
      </c>
      <c r="E2354" s="4">
        <v>1260</v>
      </c>
      <c r="F2354" s="4">
        <f>(E2354+12)/1.06</f>
        <v>1200</v>
      </c>
      <c r="G2354" s="4">
        <f t="shared" si="315"/>
        <v>84.000000000000014</v>
      </c>
      <c r="H2354" s="46">
        <f t="shared" si="316"/>
        <v>1284</v>
      </c>
    </row>
    <row r="2355" spans="1:8" x14ac:dyDescent="0.3">
      <c r="A2355" s="3" t="s">
        <v>6234</v>
      </c>
      <c r="D2355" s="3" t="s">
        <v>2895</v>
      </c>
      <c r="E2355" s="108">
        <v>3971.2</v>
      </c>
      <c r="F2355" s="108">
        <f>(E2355+12)/1.06</f>
        <v>3757.7358490566035</v>
      </c>
      <c r="G2355" s="108">
        <f t="shared" si="315"/>
        <v>263.04150943396229</v>
      </c>
      <c r="H2355" s="109">
        <f t="shared" si="316"/>
        <v>4020.7773584905658</v>
      </c>
    </row>
    <row r="2356" spans="1:8" x14ac:dyDescent="0.3">
      <c r="A2356" s="237" t="s">
        <v>6234</v>
      </c>
      <c r="C2356" s="3" t="s">
        <v>6238</v>
      </c>
      <c r="D2356" s="3" t="s">
        <v>5518</v>
      </c>
      <c r="E2356" s="235">
        <v>32045.58</v>
      </c>
      <c r="F2356" s="4">
        <v>9682.24</v>
      </c>
      <c r="G2356" s="4">
        <f t="shared" si="315"/>
        <v>677.7568</v>
      </c>
      <c r="H2356" s="46">
        <f t="shared" si="316"/>
        <v>10359.996799999999</v>
      </c>
    </row>
    <row r="2357" spans="1:8" x14ac:dyDescent="0.3">
      <c r="A2357" s="238"/>
      <c r="C2357" s="3" t="s">
        <v>6239</v>
      </c>
      <c r="D2357" s="3" t="s">
        <v>4751</v>
      </c>
      <c r="E2357" s="236"/>
      <c r="F2357" s="4">
        <v>20560.759999999998</v>
      </c>
      <c r="G2357" s="4">
        <f t="shared" si="315"/>
        <v>1439.2532000000001</v>
      </c>
      <c r="H2357" s="46">
        <f t="shared" si="316"/>
        <v>22000.013199999998</v>
      </c>
    </row>
    <row r="2358" spans="1:8" x14ac:dyDescent="0.3">
      <c r="A2358" s="237" t="s">
        <v>6234</v>
      </c>
      <c r="C2358" s="3" t="s">
        <v>6240</v>
      </c>
      <c r="D2358" s="3" t="s">
        <v>4846</v>
      </c>
      <c r="E2358" s="235">
        <v>185492.24</v>
      </c>
      <c r="F2358" s="4">
        <v>51201</v>
      </c>
      <c r="G2358" s="4">
        <f t="shared" si="315"/>
        <v>3584.07</v>
      </c>
      <c r="H2358" s="46">
        <f t="shared" si="316"/>
        <v>54785.07</v>
      </c>
    </row>
    <row r="2359" spans="1:8" x14ac:dyDescent="0.3">
      <c r="A2359" s="239"/>
      <c r="C2359" s="3" t="s">
        <v>6241</v>
      </c>
      <c r="D2359" s="3" t="s">
        <v>6173</v>
      </c>
      <c r="E2359" s="240"/>
      <c r="F2359" s="4">
        <v>40220</v>
      </c>
      <c r="G2359" s="4">
        <f t="shared" si="315"/>
        <v>2815.4</v>
      </c>
      <c r="H2359" s="46">
        <f t="shared" si="316"/>
        <v>43035.4</v>
      </c>
    </row>
    <row r="2360" spans="1:8" x14ac:dyDescent="0.3">
      <c r="A2360" s="239"/>
      <c r="C2360" s="3" t="s">
        <v>6242</v>
      </c>
      <c r="D2360" s="3" t="s">
        <v>4761</v>
      </c>
      <c r="E2360" s="240"/>
      <c r="F2360" s="4">
        <v>43002</v>
      </c>
      <c r="G2360" s="4">
        <f t="shared" si="315"/>
        <v>3010.1400000000003</v>
      </c>
      <c r="H2360" s="46">
        <f t="shared" si="316"/>
        <v>46012.14</v>
      </c>
    </row>
    <row r="2361" spans="1:8" x14ac:dyDescent="0.3">
      <c r="A2361" s="239"/>
      <c r="C2361" s="3" t="s">
        <v>6243</v>
      </c>
      <c r="D2361" s="3" t="s">
        <v>4852</v>
      </c>
      <c r="E2361" s="240"/>
      <c r="F2361" s="4">
        <v>37981</v>
      </c>
      <c r="G2361" s="4">
        <f t="shared" si="315"/>
        <v>2658.67</v>
      </c>
      <c r="H2361" s="46">
        <f t="shared" si="316"/>
        <v>40639.67</v>
      </c>
    </row>
    <row r="2362" spans="1:8" x14ac:dyDescent="0.3">
      <c r="A2362" s="238"/>
      <c r="C2362" s="3" t="s">
        <v>6244</v>
      </c>
      <c r="D2362" s="3" t="s">
        <v>4836</v>
      </c>
      <c r="E2362" s="236"/>
      <c r="F2362" s="4">
        <v>2600</v>
      </c>
      <c r="G2362" s="4">
        <f t="shared" si="315"/>
        <v>182.00000000000003</v>
      </c>
      <c r="H2362" s="46">
        <f t="shared" si="316"/>
        <v>2782</v>
      </c>
    </row>
    <row r="2363" spans="1:8" x14ac:dyDescent="0.3">
      <c r="A2363" s="3" t="s">
        <v>6245</v>
      </c>
      <c r="C2363" s="3" t="s">
        <v>6246</v>
      </c>
      <c r="D2363" s="3" t="s">
        <v>5006</v>
      </c>
      <c r="E2363" s="4">
        <v>16601.2</v>
      </c>
      <c r="F2363" s="4">
        <f>(E2363+9)/1.06</f>
        <v>15670</v>
      </c>
      <c r="G2363" s="4">
        <f t="shared" si="315"/>
        <v>1096.9000000000001</v>
      </c>
      <c r="H2363" s="46">
        <f t="shared" si="316"/>
        <v>16766.900000000001</v>
      </c>
    </row>
    <row r="2364" spans="1:8" x14ac:dyDescent="0.3">
      <c r="A2364" s="3" t="s">
        <v>6245</v>
      </c>
      <c r="E2364" s="4">
        <v>60000</v>
      </c>
      <c r="F2364" s="4">
        <f>(E2364+12)/1.06</f>
        <v>56615.094339622636</v>
      </c>
      <c r="G2364" s="4">
        <f t="shared" si="315"/>
        <v>3963.0566037735848</v>
      </c>
      <c r="H2364" s="46">
        <f t="shared" si="316"/>
        <v>60578.15094339622</v>
      </c>
    </row>
    <row r="2365" spans="1:8" x14ac:dyDescent="0.3">
      <c r="A2365" s="3" t="s">
        <v>6247</v>
      </c>
      <c r="C2365" s="3" t="s">
        <v>6248</v>
      </c>
      <c r="D2365" s="3" t="s">
        <v>1423</v>
      </c>
      <c r="E2365" s="4">
        <v>16997.7</v>
      </c>
      <c r="F2365" s="4">
        <f>(E2365+10)/1.06</f>
        <v>16045</v>
      </c>
      <c r="G2365" s="4">
        <f t="shared" si="315"/>
        <v>1123.1500000000001</v>
      </c>
      <c r="H2365" s="46">
        <f t="shared" si="316"/>
        <v>17168.150000000001</v>
      </c>
    </row>
    <row r="2366" spans="1:8" x14ac:dyDescent="0.3">
      <c r="A2366" s="3" t="s">
        <v>6251</v>
      </c>
      <c r="C2366" s="3" t="s">
        <v>6252</v>
      </c>
      <c r="D2366" s="3" t="s">
        <v>3540</v>
      </c>
      <c r="E2366" s="4">
        <v>35160.800000000003</v>
      </c>
      <c r="F2366" s="4">
        <f>(E2366+10)/1.06</f>
        <v>33180</v>
      </c>
      <c r="G2366" s="4">
        <f t="shared" si="315"/>
        <v>2322.6000000000004</v>
      </c>
      <c r="H2366" s="46">
        <f t="shared" si="316"/>
        <v>35502.6</v>
      </c>
    </row>
    <row r="2367" spans="1:8" x14ac:dyDescent="0.3">
      <c r="A2367" s="3" t="s">
        <v>6253</v>
      </c>
      <c r="B2367" s="3" t="s">
        <v>6255</v>
      </c>
      <c r="D2367" s="3" t="s">
        <v>6256</v>
      </c>
      <c r="E2367" s="4">
        <v>14908.4</v>
      </c>
    </row>
    <row r="2368" spans="1:8" x14ac:dyDescent="0.3">
      <c r="A2368" s="3" t="s">
        <v>6254</v>
      </c>
      <c r="D2368" s="3" t="s">
        <v>5217</v>
      </c>
      <c r="E2368" s="4">
        <v>4066</v>
      </c>
    </row>
    <row r="2369" spans="1:10" x14ac:dyDescent="0.3">
      <c r="A2369" s="3" t="s">
        <v>6257</v>
      </c>
      <c r="B2369" s="3" t="s">
        <v>6259</v>
      </c>
      <c r="D2369" s="3" t="s">
        <v>6258</v>
      </c>
      <c r="E2369" s="4">
        <v>2509</v>
      </c>
    </row>
    <row r="2370" spans="1:10" x14ac:dyDescent="0.3">
      <c r="A2370" s="3" t="s">
        <v>6262</v>
      </c>
      <c r="E2370" s="108">
        <v>457.84</v>
      </c>
      <c r="F2370" s="108">
        <f>(E2370+10)/1.06</f>
        <v>441.35849056603769</v>
      </c>
      <c r="G2370" s="108">
        <f>F2370*7%</f>
        <v>30.895094339622641</v>
      </c>
      <c r="H2370" s="109">
        <f>F2370+G2370</f>
        <v>472.25358490566032</v>
      </c>
      <c r="J2370" s="9" t="s">
        <v>6438</v>
      </c>
    </row>
    <row r="2371" spans="1:10" x14ac:dyDescent="0.3">
      <c r="A2371" s="3" t="s">
        <v>6263</v>
      </c>
      <c r="D2371" s="3" t="s">
        <v>6233</v>
      </c>
      <c r="E2371" s="4">
        <v>12584</v>
      </c>
    </row>
    <row r="2372" spans="1:10" x14ac:dyDescent="0.3">
      <c r="A2372" s="237" t="s">
        <v>6266</v>
      </c>
      <c r="C2372" s="3" t="s">
        <v>6267</v>
      </c>
      <c r="D2372" s="3" t="s">
        <v>4768</v>
      </c>
      <c r="E2372" s="235">
        <v>76826.87</v>
      </c>
      <c r="F2372" s="4">
        <v>39779.22</v>
      </c>
      <c r="G2372" s="4">
        <f>F2372*7%</f>
        <v>2784.5454000000004</v>
      </c>
      <c r="H2372" s="46">
        <f>F2372+G2372</f>
        <v>42563.765400000004</v>
      </c>
    </row>
    <row r="2373" spans="1:10" x14ac:dyDescent="0.3">
      <c r="A2373" s="238"/>
      <c r="C2373" s="3" t="s">
        <v>6268</v>
      </c>
      <c r="D2373" s="3" t="s">
        <v>4079</v>
      </c>
      <c r="E2373" s="236"/>
      <c r="F2373" s="4">
        <v>32710.28</v>
      </c>
      <c r="G2373" s="4">
        <f>F2373*7%</f>
        <v>2289.7196000000004</v>
      </c>
      <c r="H2373" s="46">
        <f>F2373+G2373</f>
        <v>34999.999599999996</v>
      </c>
    </row>
    <row r="2374" spans="1:10" x14ac:dyDescent="0.3">
      <c r="A2374" s="3" t="s">
        <v>6266</v>
      </c>
      <c r="C2374" s="3" t="s">
        <v>6269</v>
      </c>
      <c r="D2374" s="3" t="s">
        <v>6171</v>
      </c>
      <c r="E2374" s="4">
        <v>55445.51</v>
      </c>
      <c r="F2374" s="4">
        <f>(E2374+12)/1.06</f>
        <v>52318.405660377357</v>
      </c>
      <c r="G2374" s="4">
        <f>F2374*7%</f>
        <v>3662.2883962264154</v>
      </c>
      <c r="H2374" s="46">
        <f>F2374+G2374</f>
        <v>55980.694056603774</v>
      </c>
    </row>
    <row r="2375" spans="1:10" x14ac:dyDescent="0.3">
      <c r="A2375" s="3" t="s">
        <v>6270</v>
      </c>
      <c r="C2375" s="3" t="s">
        <v>6272</v>
      </c>
      <c r="D2375" s="3" t="s">
        <v>6271</v>
      </c>
      <c r="E2375" s="4">
        <v>12600</v>
      </c>
    </row>
    <row r="2376" spans="1:10" x14ac:dyDescent="0.3">
      <c r="A2376" s="3" t="s">
        <v>6281</v>
      </c>
      <c r="D2376" s="3" t="s">
        <v>5070</v>
      </c>
      <c r="E2376" s="4">
        <v>25338.560000000001</v>
      </c>
    </row>
    <row r="2377" spans="1:10" x14ac:dyDescent="0.3">
      <c r="A2377" s="3" t="s">
        <v>6280</v>
      </c>
      <c r="C2377" s="3" t="s">
        <v>6283</v>
      </c>
      <c r="D2377" s="3" t="s">
        <v>1286</v>
      </c>
      <c r="E2377" s="4">
        <v>3609.3</v>
      </c>
      <c r="F2377" s="4">
        <f>(E2377)/1.06</f>
        <v>3405</v>
      </c>
      <c r="G2377" s="4">
        <f>F2377*7%</f>
        <v>238.35000000000002</v>
      </c>
      <c r="H2377" s="46">
        <f>F2377+G2377</f>
        <v>3643.35</v>
      </c>
    </row>
    <row r="2378" spans="1:10" x14ac:dyDescent="0.3">
      <c r="A2378" s="3" t="s">
        <v>6285</v>
      </c>
      <c r="D2378" s="3" t="s">
        <v>3814</v>
      </c>
      <c r="E2378" s="4">
        <v>28947.360000000001</v>
      </c>
    </row>
    <row r="2379" spans="1:10" x14ac:dyDescent="0.3">
      <c r="A2379" s="3" t="s">
        <v>6285</v>
      </c>
      <c r="C2379" s="3" t="s">
        <v>6288</v>
      </c>
      <c r="D2379" s="3" t="s">
        <v>5499</v>
      </c>
      <c r="E2379" s="4">
        <v>12866.49</v>
      </c>
      <c r="F2379" s="4">
        <f>(E2379+12)/1.06</f>
        <v>12149.518867924528</v>
      </c>
      <c r="G2379" s="4">
        <f t="shared" ref="G2379:G2387" si="317">F2379*7%</f>
        <v>850.466320754717</v>
      </c>
      <c r="H2379" s="46">
        <f t="shared" ref="H2379:H2387" si="318">F2379+G2379</f>
        <v>12999.985188679244</v>
      </c>
    </row>
    <row r="2380" spans="1:10" x14ac:dyDescent="0.3">
      <c r="A2380" s="3" t="s">
        <v>6285</v>
      </c>
      <c r="C2380" s="3" t="s">
        <v>6286</v>
      </c>
      <c r="D2380" s="3" t="s">
        <v>6287</v>
      </c>
      <c r="E2380" s="4">
        <v>21930</v>
      </c>
      <c r="F2380" s="4">
        <f>(E2380+12)/1.06</f>
        <v>20700</v>
      </c>
      <c r="G2380" s="4">
        <f t="shared" si="317"/>
        <v>1449.0000000000002</v>
      </c>
      <c r="H2380" s="46">
        <f t="shared" si="318"/>
        <v>22149</v>
      </c>
    </row>
    <row r="2381" spans="1:10" x14ac:dyDescent="0.3">
      <c r="A2381" s="3" t="s">
        <v>6289</v>
      </c>
      <c r="D2381" s="3" t="s">
        <v>6048</v>
      </c>
      <c r="E2381" s="4">
        <v>17739.2</v>
      </c>
      <c r="F2381" s="4">
        <f>(E2381+12)/1.06</f>
        <v>16746.415094339623</v>
      </c>
      <c r="G2381" s="4">
        <f t="shared" si="317"/>
        <v>1172.2490566037739</v>
      </c>
      <c r="H2381" s="46">
        <f t="shared" si="318"/>
        <v>17918.664150943398</v>
      </c>
    </row>
    <row r="2382" spans="1:10" x14ac:dyDescent="0.3">
      <c r="A2382" s="3" t="s">
        <v>6293</v>
      </c>
      <c r="C2382" s="3" t="s">
        <v>6299</v>
      </c>
      <c r="D2382" s="3" t="s">
        <v>2008</v>
      </c>
      <c r="E2382" s="4">
        <v>16100</v>
      </c>
      <c r="F2382" s="4">
        <f>(E2382+12)/1.06</f>
        <v>15200</v>
      </c>
      <c r="G2382" s="4">
        <f t="shared" si="317"/>
        <v>1064</v>
      </c>
      <c r="H2382" s="46">
        <f t="shared" si="318"/>
        <v>16264</v>
      </c>
    </row>
    <row r="2383" spans="1:10" x14ac:dyDescent="0.3">
      <c r="A2383" s="3" t="s">
        <v>6294</v>
      </c>
      <c r="C2383" s="3" t="s">
        <v>6304</v>
      </c>
      <c r="D2383" s="3" t="s">
        <v>5142</v>
      </c>
      <c r="E2383" s="4">
        <v>20684.84</v>
      </c>
      <c r="F2383" s="4">
        <f>(E2383)/1.06</f>
        <v>19514</v>
      </c>
      <c r="G2383" s="4">
        <f t="shared" si="317"/>
        <v>1365.98</v>
      </c>
      <c r="H2383" s="46">
        <f t="shared" si="318"/>
        <v>20879.98</v>
      </c>
    </row>
    <row r="2384" spans="1:10" x14ac:dyDescent="0.3">
      <c r="A2384" s="237" t="s">
        <v>6294</v>
      </c>
      <c r="C2384" s="3" t="s">
        <v>6310</v>
      </c>
      <c r="D2384" s="3" t="s">
        <v>5129</v>
      </c>
      <c r="E2384" s="235">
        <v>57295.12</v>
      </c>
      <c r="F2384" s="4">
        <v>19514</v>
      </c>
      <c r="G2384" s="4">
        <f t="shared" si="317"/>
        <v>1365.98</v>
      </c>
      <c r="H2384" s="46">
        <f t="shared" si="318"/>
        <v>20879.98</v>
      </c>
    </row>
    <row r="2385" spans="1:10" x14ac:dyDescent="0.3">
      <c r="A2385" s="238"/>
      <c r="C2385" s="3" t="s">
        <v>6311</v>
      </c>
      <c r="D2385" s="3" t="s">
        <v>5129</v>
      </c>
      <c r="E2385" s="236"/>
      <c r="F2385" s="4">
        <v>34538</v>
      </c>
      <c r="G2385" s="4">
        <f t="shared" si="317"/>
        <v>2417.6600000000003</v>
      </c>
      <c r="H2385" s="46">
        <f t="shared" si="318"/>
        <v>36955.660000000003</v>
      </c>
    </row>
    <row r="2386" spans="1:10" x14ac:dyDescent="0.3">
      <c r="A2386" s="3" t="s">
        <v>6294</v>
      </c>
      <c r="E2386" s="108">
        <v>801.22</v>
      </c>
      <c r="F2386" s="108">
        <f>(E2386+12)/1.06</f>
        <v>767.18867924528297</v>
      </c>
      <c r="G2386" s="108">
        <f t="shared" si="317"/>
        <v>53.703207547169811</v>
      </c>
      <c r="H2386" s="109">
        <f t="shared" si="318"/>
        <v>820.89188679245274</v>
      </c>
      <c r="J2386" s="9" t="s">
        <v>6438</v>
      </c>
    </row>
    <row r="2387" spans="1:10" x14ac:dyDescent="0.3">
      <c r="A2387" s="3" t="s">
        <v>6297</v>
      </c>
      <c r="C2387" s="3" t="s">
        <v>6308</v>
      </c>
      <c r="D2387" s="3" t="s">
        <v>1286</v>
      </c>
      <c r="E2387" s="4">
        <v>14451.53</v>
      </c>
      <c r="F2387" s="4">
        <f>(E2387+12)/1.06</f>
        <v>13644.83962264151</v>
      </c>
      <c r="G2387" s="4">
        <f t="shared" si="317"/>
        <v>955.13877358490572</v>
      </c>
      <c r="H2387" s="46">
        <f t="shared" si="318"/>
        <v>14599.978396226415</v>
      </c>
    </row>
    <row r="2388" spans="1:10" x14ac:dyDescent="0.3">
      <c r="A2388" s="3" t="s">
        <v>6296</v>
      </c>
      <c r="D2388" s="3" t="s">
        <v>6028</v>
      </c>
      <c r="E2388" s="4" t="s">
        <v>6295</v>
      </c>
    </row>
    <row r="2389" spans="1:10" x14ac:dyDescent="0.3">
      <c r="A2389" s="3" t="s">
        <v>6301</v>
      </c>
      <c r="C2389" s="3" t="s">
        <v>6302</v>
      </c>
      <c r="D2389" s="3" t="s">
        <v>6303</v>
      </c>
      <c r="E2389" s="4">
        <v>28078</v>
      </c>
      <c r="F2389" s="4">
        <f t="shared" ref="F2389:F2394" si="319">(E2389+12)/1.06</f>
        <v>26500</v>
      </c>
      <c r="G2389" s="4">
        <f t="shared" ref="G2389:G2394" si="320">F2389*7%</f>
        <v>1855.0000000000002</v>
      </c>
      <c r="H2389" s="46">
        <f t="shared" ref="H2389:H2394" si="321">F2389+G2389</f>
        <v>28355</v>
      </c>
    </row>
    <row r="2390" spans="1:10" x14ac:dyDescent="0.3">
      <c r="A2390" s="3" t="s">
        <v>6301</v>
      </c>
      <c r="C2390" s="3" t="s">
        <v>6305</v>
      </c>
      <c r="D2390" s="3" t="s">
        <v>2129</v>
      </c>
      <c r="E2390" s="4">
        <v>27765.3</v>
      </c>
      <c r="F2390" s="4">
        <f t="shared" si="319"/>
        <v>26204.999999999996</v>
      </c>
      <c r="G2390" s="4">
        <f t="shared" si="320"/>
        <v>1834.35</v>
      </c>
      <c r="H2390" s="46">
        <f t="shared" si="321"/>
        <v>28039.349999999995</v>
      </c>
    </row>
    <row r="2391" spans="1:10" x14ac:dyDescent="0.3">
      <c r="A2391" s="3" t="s">
        <v>6300</v>
      </c>
      <c r="C2391" s="3" t="s">
        <v>6306</v>
      </c>
      <c r="D2391" s="3" t="s">
        <v>6307</v>
      </c>
      <c r="E2391" s="4">
        <v>12866.5</v>
      </c>
      <c r="F2391" s="4">
        <f t="shared" si="319"/>
        <v>12149.528301886792</v>
      </c>
      <c r="G2391" s="4">
        <f t="shared" si="320"/>
        <v>850.46698113207549</v>
      </c>
      <c r="H2391" s="46">
        <f t="shared" si="321"/>
        <v>12999.995283018867</v>
      </c>
    </row>
    <row r="2392" spans="1:10" x14ac:dyDescent="0.3">
      <c r="A2392" s="3" t="s">
        <v>6300</v>
      </c>
      <c r="D2392" s="3" t="s">
        <v>973</v>
      </c>
      <c r="E2392" s="4">
        <v>8096</v>
      </c>
      <c r="F2392" s="4">
        <f t="shared" si="319"/>
        <v>7649.0566037735844</v>
      </c>
      <c r="G2392" s="4">
        <f t="shared" si="320"/>
        <v>535.43396226415098</v>
      </c>
      <c r="H2392" s="46">
        <f t="shared" si="321"/>
        <v>8184.4905660377353</v>
      </c>
    </row>
    <row r="2393" spans="1:10" x14ac:dyDescent="0.3">
      <c r="A2393" s="3" t="s">
        <v>6312</v>
      </c>
      <c r="C2393" s="3" t="s">
        <v>6313</v>
      </c>
      <c r="D2393" s="3" t="s">
        <v>6314</v>
      </c>
      <c r="E2393" s="4">
        <v>12866.49</v>
      </c>
      <c r="F2393" s="4">
        <f t="shared" si="319"/>
        <v>12149.518867924528</v>
      </c>
      <c r="G2393" s="4">
        <f t="shared" si="320"/>
        <v>850.466320754717</v>
      </c>
      <c r="H2393" s="46">
        <f t="shared" si="321"/>
        <v>12999.985188679244</v>
      </c>
    </row>
    <row r="2394" spans="1:10" x14ac:dyDescent="0.3">
      <c r="A2394" s="3" t="s">
        <v>6312</v>
      </c>
      <c r="C2394" s="3" t="s">
        <v>6315</v>
      </c>
      <c r="D2394" s="3" t="s">
        <v>6316</v>
      </c>
      <c r="E2394" s="4">
        <v>42982.39</v>
      </c>
      <c r="F2394" s="4">
        <f t="shared" si="319"/>
        <v>40560.745283018863</v>
      </c>
      <c r="G2394" s="4">
        <f t="shared" si="320"/>
        <v>2839.2521698113205</v>
      </c>
      <c r="H2394" s="46">
        <f t="shared" si="321"/>
        <v>43399.997452830183</v>
      </c>
    </row>
    <row r="2395" spans="1:10" x14ac:dyDescent="0.3">
      <c r="A2395" s="3" t="s">
        <v>6318</v>
      </c>
      <c r="D2395" s="3" t="s">
        <v>5070</v>
      </c>
      <c r="E2395" s="4" t="s">
        <v>6317</v>
      </c>
    </row>
    <row r="2396" spans="1:10" x14ac:dyDescent="0.3">
      <c r="A2396" s="3" t="s">
        <v>6319</v>
      </c>
      <c r="C2396" s="3" t="s">
        <v>6322</v>
      </c>
      <c r="D2396" s="3" t="s">
        <v>105</v>
      </c>
      <c r="E2396" s="4">
        <v>37236.6</v>
      </c>
      <c r="F2396" s="4">
        <f>(E2396+12)/1.06</f>
        <v>35140.188679245279</v>
      </c>
      <c r="G2396" s="4">
        <f t="shared" ref="G2396:G2402" si="322">F2396*7%</f>
        <v>2459.8132075471699</v>
      </c>
      <c r="H2396" s="46">
        <f t="shared" ref="H2396:H2402" si="323">F2396+G2396</f>
        <v>37600.001886792452</v>
      </c>
    </row>
    <row r="2397" spans="1:10" x14ac:dyDescent="0.3">
      <c r="A2397" s="3">
        <v>44538</v>
      </c>
      <c r="C2397" s="3" t="s">
        <v>6321</v>
      </c>
      <c r="D2397" s="3" t="s">
        <v>2129</v>
      </c>
      <c r="E2397" s="4">
        <v>3764.49</v>
      </c>
      <c r="F2397" s="4">
        <f>(E2397)/1.06</f>
        <v>3551.4056603773579</v>
      </c>
      <c r="G2397" s="4">
        <f t="shared" si="322"/>
        <v>248.59839622641508</v>
      </c>
      <c r="H2397" s="46">
        <f t="shared" si="323"/>
        <v>3800.0040566037728</v>
      </c>
    </row>
    <row r="2398" spans="1:10" x14ac:dyDescent="0.3">
      <c r="A2398" s="3" t="s">
        <v>6325</v>
      </c>
      <c r="C2398" s="3" t="s">
        <v>6350</v>
      </c>
      <c r="D2398" s="3" t="s">
        <v>2008</v>
      </c>
      <c r="E2398" s="4">
        <v>5356.9</v>
      </c>
      <c r="F2398" s="4">
        <f>(E2398+12)/1.06</f>
        <v>5064.9999999999991</v>
      </c>
      <c r="G2398" s="4">
        <f t="shared" si="322"/>
        <v>354.54999999999995</v>
      </c>
      <c r="H2398" s="46">
        <f t="shared" si="323"/>
        <v>5419.5499999999993</v>
      </c>
    </row>
    <row r="2399" spans="1:10" x14ac:dyDescent="0.3">
      <c r="A2399" s="3" t="s">
        <v>6324</v>
      </c>
      <c r="C2399" s="3" t="s">
        <v>6329</v>
      </c>
      <c r="D2399" s="3" t="s">
        <v>6330</v>
      </c>
      <c r="E2399" s="4">
        <v>5618</v>
      </c>
      <c r="F2399" s="4">
        <f>(E2399)/1.06</f>
        <v>5300</v>
      </c>
      <c r="G2399" s="4">
        <f t="shared" si="322"/>
        <v>371.00000000000006</v>
      </c>
      <c r="H2399" s="46">
        <f t="shared" si="323"/>
        <v>5671</v>
      </c>
    </row>
    <row r="2400" spans="1:10" x14ac:dyDescent="0.3">
      <c r="A2400" s="3" t="s">
        <v>6324</v>
      </c>
      <c r="E2400" s="108">
        <v>50990</v>
      </c>
      <c r="F2400" s="108">
        <f>(E2400+12)/1.06</f>
        <v>48115.094339622636</v>
      </c>
      <c r="G2400" s="108">
        <f t="shared" si="322"/>
        <v>3368.0566037735848</v>
      </c>
      <c r="H2400" s="109">
        <f t="shared" si="323"/>
        <v>51483.15094339622</v>
      </c>
      <c r="J2400" s="9" t="s">
        <v>6438</v>
      </c>
    </row>
    <row r="2401" spans="1:10" x14ac:dyDescent="0.3">
      <c r="A2401" s="3" t="s">
        <v>6324</v>
      </c>
      <c r="C2401" s="3" t="s">
        <v>7822</v>
      </c>
      <c r="D2401" s="3" t="s">
        <v>7823</v>
      </c>
      <c r="E2401" s="108">
        <v>32448</v>
      </c>
      <c r="F2401" s="108"/>
      <c r="G2401" s="108"/>
      <c r="H2401" s="109"/>
    </row>
    <row r="2402" spans="1:10" x14ac:dyDescent="0.3">
      <c r="A2402" s="3" t="s">
        <v>6331</v>
      </c>
      <c r="E2402" s="108">
        <v>7491.6</v>
      </c>
      <c r="F2402" s="108">
        <f>(E2402+12)/1.06</f>
        <v>7078.867924528302</v>
      </c>
      <c r="G2402" s="108">
        <f t="shared" si="322"/>
        <v>495.52075471698117</v>
      </c>
      <c r="H2402" s="109">
        <f t="shared" si="323"/>
        <v>7574.3886792452831</v>
      </c>
      <c r="J2402" s="9" t="s">
        <v>6438</v>
      </c>
    </row>
    <row r="2403" spans="1:10" x14ac:dyDescent="0.3">
      <c r="A2403" s="3" t="s">
        <v>6334</v>
      </c>
      <c r="C2403" s="3" t="s">
        <v>6344</v>
      </c>
      <c r="D2403" s="3" t="s">
        <v>2150</v>
      </c>
      <c r="E2403" s="4">
        <v>2989.2</v>
      </c>
      <c r="F2403" s="4">
        <f>(E2403)/1.06</f>
        <v>2819.9999999999995</v>
      </c>
      <c r="G2403" s="4">
        <f t="shared" ref="G2403" si="324">F2403*7%</f>
        <v>197.39999999999998</v>
      </c>
      <c r="H2403" s="46">
        <f t="shared" ref="H2403" si="325">F2403+G2403</f>
        <v>3017.3999999999996</v>
      </c>
    </row>
    <row r="2404" spans="1:10" x14ac:dyDescent="0.3">
      <c r="A2404" s="3" t="s">
        <v>6335</v>
      </c>
      <c r="C2404" s="3" t="s">
        <v>6351</v>
      </c>
      <c r="D2404" s="3" t="s">
        <v>4147</v>
      </c>
      <c r="E2404" s="4">
        <v>1090.4000000000001</v>
      </c>
      <c r="F2404" s="4">
        <f t="shared" ref="F2404:F2413" si="326">(E2404+12)/1.06</f>
        <v>1040</v>
      </c>
      <c r="G2404" s="4">
        <f t="shared" ref="G2404:G2413" si="327">F2404*7%</f>
        <v>72.800000000000011</v>
      </c>
      <c r="H2404" s="46">
        <f t="shared" ref="H2404:H2413" si="328">F2404+G2404</f>
        <v>1112.8</v>
      </c>
    </row>
    <row r="2405" spans="1:10" x14ac:dyDescent="0.3">
      <c r="A2405" s="3" t="s">
        <v>6335</v>
      </c>
      <c r="D2405" s="3" t="s">
        <v>6342</v>
      </c>
      <c r="E2405" s="4">
        <v>727.6</v>
      </c>
      <c r="F2405" s="4">
        <f t="shared" si="326"/>
        <v>697.7358490566038</v>
      </c>
      <c r="G2405" s="4">
        <f t="shared" si="327"/>
        <v>48.841509433962273</v>
      </c>
      <c r="H2405" s="46">
        <f t="shared" si="328"/>
        <v>746.5773584905661</v>
      </c>
    </row>
    <row r="2406" spans="1:10" x14ac:dyDescent="0.3">
      <c r="A2406" s="3" t="s">
        <v>6335</v>
      </c>
      <c r="D2406" s="3" t="s">
        <v>6342</v>
      </c>
      <c r="E2406" s="4">
        <v>4785.04</v>
      </c>
      <c r="F2406" s="4">
        <f t="shared" si="326"/>
        <v>4525.5094339622638</v>
      </c>
      <c r="G2406" s="4">
        <f t="shared" si="327"/>
        <v>316.78566037735851</v>
      </c>
      <c r="H2406" s="46">
        <f t="shared" si="328"/>
        <v>4842.2950943396227</v>
      </c>
    </row>
    <row r="2407" spans="1:10" x14ac:dyDescent="0.3">
      <c r="A2407" s="3" t="s">
        <v>6339</v>
      </c>
      <c r="D2407" s="3" t="s">
        <v>6375</v>
      </c>
      <c r="E2407" s="4">
        <v>4700.28</v>
      </c>
      <c r="F2407" s="4">
        <f t="shared" si="326"/>
        <v>4445.5471698113206</v>
      </c>
      <c r="G2407" s="4">
        <f t="shared" si="327"/>
        <v>311.18830188679249</v>
      </c>
      <c r="H2407" s="46">
        <f t="shared" si="328"/>
        <v>4756.7354716981135</v>
      </c>
    </row>
    <row r="2408" spans="1:10" s="125" customFormat="1" x14ac:dyDescent="0.3">
      <c r="A2408" s="106" t="s">
        <v>6339</v>
      </c>
      <c r="B2408" s="106"/>
      <c r="C2408" s="106"/>
      <c r="D2408" s="106"/>
      <c r="E2408" s="108">
        <v>50990</v>
      </c>
      <c r="F2408" s="108">
        <f t="shared" si="326"/>
        <v>48115.094339622636</v>
      </c>
      <c r="G2408" s="108">
        <f t="shared" si="327"/>
        <v>3368.0566037735848</v>
      </c>
      <c r="H2408" s="109">
        <f t="shared" si="328"/>
        <v>51483.15094339622</v>
      </c>
      <c r="I2408" s="108"/>
      <c r="J2408" s="114" t="s">
        <v>6353</v>
      </c>
    </row>
    <row r="2409" spans="1:10" x14ac:dyDescent="0.3">
      <c r="A2409" s="3" t="s">
        <v>6336</v>
      </c>
      <c r="C2409" s="3" t="s">
        <v>6343</v>
      </c>
      <c r="D2409" s="3" t="s">
        <v>4397</v>
      </c>
      <c r="E2409" s="4">
        <v>6984</v>
      </c>
      <c r="F2409" s="4">
        <f t="shared" si="326"/>
        <v>6600</v>
      </c>
      <c r="G2409" s="4">
        <f t="shared" si="327"/>
        <v>462.00000000000006</v>
      </c>
      <c r="H2409" s="46">
        <f t="shared" si="328"/>
        <v>7062</v>
      </c>
    </row>
    <row r="2410" spans="1:10" x14ac:dyDescent="0.3">
      <c r="A2410" s="3" t="s">
        <v>6336</v>
      </c>
      <c r="C2410" s="3" t="s">
        <v>6349</v>
      </c>
      <c r="D2410" s="3" t="s">
        <v>4062</v>
      </c>
      <c r="E2410" s="4">
        <v>31215.599999999999</v>
      </c>
      <c r="F2410" s="4">
        <f t="shared" si="326"/>
        <v>29459.999999999996</v>
      </c>
      <c r="G2410" s="4">
        <f t="shared" si="327"/>
        <v>2062.1999999999998</v>
      </c>
      <c r="H2410" s="46">
        <f t="shared" si="328"/>
        <v>31522.199999999997</v>
      </c>
    </row>
    <row r="2411" spans="1:10" x14ac:dyDescent="0.3">
      <c r="A2411" s="3" t="s">
        <v>6336</v>
      </c>
      <c r="C2411" s="3" t="s">
        <v>6346</v>
      </c>
      <c r="D2411" s="3" t="s">
        <v>5877</v>
      </c>
      <c r="E2411" s="4">
        <v>2108</v>
      </c>
      <c r="F2411" s="4">
        <f t="shared" si="326"/>
        <v>2000</v>
      </c>
      <c r="G2411" s="4">
        <f t="shared" si="327"/>
        <v>140</v>
      </c>
      <c r="H2411" s="46">
        <f t="shared" si="328"/>
        <v>2140</v>
      </c>
    </row>
    <row r="2412" spans="1:10" x14ac:dyDescent="0.3">
      <c r="A2412" s="3" t="s">
        <v>6341</v>
      </c>
      <c r="C2412" s="3" t="s">
        <v>6347</v>
      </c>
      <c r="D2412" s="3" t="s">
        <v>5419</v>
      </c>
      <c r="E2412" s="4">
        <v>3724.5</v>
      </c>
      <c r="F2412" s="4">
        <f t="shared" si="326"/>
        <v>3525</v>
      </c>
      <c r="G2412" s="4">
        <f t="shared" si="327"/>
        <v>246.75000000000003</v>
      </c>
      <c r="H2412" s="46">
        <f t="shared" si="328"/>
        <v>3771.75</v>
      </c>
    </row>
    <row r="2413" spans="1:10" x14ac:dyDescent="0.3">
      <c r="A2413" s="3" t="s">
        <v>6341</v>
      </c>
      <c r="C2413" s="3" t="s">
        <v>6352</v>
      </c>
      <c r="D2413" s="3" t="s">
        <v>2595</v>
      </c>
      <c r="E2413" s="4">
        <v>5860.4</v>
      </c>
      <c r="F2413" s="4">
        <f t="shared" si="326"/>
        <v>5539.9999999999991</v>
      </c>
      <c r="G2413" s="4">
        <f t="shared" si="327"/>
        <v>387.79999999999995</v>
      </c>
      <c r="H2413" s="46">
        <f t="shared" si="328"/>
        <v>5927.7999999999993</v>
      </c>
    </row>
    <row r="2414" spans="1:10" x14ac:dyDescent="0.3">
      <c r="A2414" s="3" t="s">
        <v>6341</v>
      </c>
      <c r="C2414" s="3" t="s">
        <v>6348</v>
      </c>
      <c r="D2414" s="3" t="s">
        <v>3415</v>
      </c>
      <c r="E2414" s="4">
        <v>32285.61</v>
      </c>
      <c r="F2414" s="4">
        <f t="shared" ref="F2414:F2415" si="329">(E2414+12)/1.06</f>
        <v>30469.443396226416</v>
      </c>
      <c r="G2414" s="4">
        <f t="shared" ref="G2414:G2419" si="330">F2414*7%</f>
        <v>2132.8610377358491</v>
      </c>
      <c r="H2414" s="46">
        <f t="shared" ref="H2414:H2419" si="331">F2414+G2414</f>
        <v>32602.304433962265</v>
      </c>
    </row>
    <row r="2415" spans="1:10" x14ac:dyDescent="0.3">
      <c r="A2415" s="3" t="s">
        <v>6337</v>
      </c>
      <c r="D2415" s="3" t="s">
        <v>5070</v>
      </c>
      <c r="E2415" s="4">
        <v>4588.4799999999996</v>
      </c>
      <c r="F2415" s="4">
        <f t="shared" si="329"/>
        <v>4340.0754716981128</v>
      </c>
      <c r="G2415" s="4">
        <f t="shared" si="330"/>
        <v>303.8052830188679</v>
      </c>
      <c r="H2415" s="46">
        <f t="shared" si="331"/>
        <v>4643.8807547169808</v>
      </c>
    </row>
    <row r="2416" spans="1:10" x14ac:dyDescent="0.3">
      <c r="A2416" s="3" t="s">
        <v>6340</v>
      </c>
      <c r="C2416" s="3" t="s">
        <v>6345</v>
      </c>
      <c r="D2416" s="3" t="s">
        <v>1189</v>
      </c>
      <c r="E2416" s="4">
        <v>8616.4</v>
      </c>
      <c r="F2416" s="4">
        <f>(E2416+12)/1.06</f>
        <v>8139.9999999999991</v>
      </c>
      <c r="G2416" s="4">
        <f t="shared" si="330"/>
        <v>569.79999999999995</v>
      </c>
      <c r="H2416" s="46">
        <f t="shared" si="331"/>
        <v>8709.7999999999993</v>
      </c>
    </row>
    <row r="2417" spans="1:10" x14ac:dyDescent="0.3">
      <c r="A2417" s="3" t="s">
        <v>6355</v>
      </c>
      <c r="C2417" s="3" t="s">
        <v>6357</v>
      </c>
      <c r="D2417" s="3" t="s">
        <v>6314</v>
      </c>
      <c r="E2417" s="4">
        <v>3764.49</v>
      </c>
      <c r="F2417" s="4">
        <f>(E2417)/1.06</f>
        <v>3551.4056603773579</v>
      </c>
      <c r="G2417" s="4">
        <f t="shared" ref="G2417" si="332">F2417*7%</f>
        <v>248.59839622641508</v>
      </c>
      <c r="H2417" s="46">
        <f t="shared" ref="H2417" si="333">F2417+G2417</f>
        <v>3800.0040566037728</v>
      </c>
    </row>
    <row r="2418" spans="1:10" x14ac:dyDescent="0.3">
      <c r="A2418" s="3" t="s">
        <v>6355</v>
      </c>
      <c r="C2418" s="3" t="s">
        <v>6358</v>
      </c>
      <c r="D2418" s="3" t="s">
        <v>5328</v>
      </c>
      <c r="E2418" s="4">
        <v>3764.49</v>
      </c>
      <c r="F2418" s="4">
        <f>(E2418)/1.06</f>
        <v>3551.4056603773579</v>
      </c>
      <c r="G2418" s="4">
        <f t="shared" ref="G2418" si="334">F2418*7%</f>
        <v>248.59839622641508</v>
      </c>
      <c r="H2418" s="46">
        <f t="shared" ref="H2418" si="335">F2418+G2418</f>
        <v>3800.0040566037728</v>
      </c>
    </row>
    <row r="2419" spans="1:10" x14ac:dyDescent="0.3">
      <c r="A2419" s="3" t="s">
        <v>6355</v>
      </c>
      <c r="C2419" s="3" t="s">
        <v>6379</v>
      </c>
      <c r="D2419" s="3" t="s">
        <v>4545</v>
      </c>
      <c r="E2419" s="4">
        <v>35642.5</v>
      </c>
      <c r="F2419" s="4">
        <f>(E2419)/1.06</f>
        <v>33625</v>
      </c>
      <c r="G2419" s="4">
        <f t="shared" si="330"/>
        <v>2353.75</v>
      </c>
      <c r="H2419" s="46">
        <f t="shared" si="331"/>
        <v>35978.75</v>
      </c>
    </row>
    <row r="2420" spans="1:10" x14ac:dyDescent="0.3">
      <c r="A2420" s="3" t="s">
        <v>6354</v>
      </c>
      <c r="C2420" s="3" t="s">
        <v>6356</v>
      </c>
      <c r="D2420" s="3" t="s">
        <v>5451</v>
      </c>
      <c r="E2420" s="4">
        <v>23843.3</v>
      </c>
      <c r="F2420" s="4">
        <f>(E2420+12)/1.06</f>
        <v>22505</v>
      </c>
      <c r="G2420" s="4">
        <f t="shared" ref="G2420" si="336">F2420*7%</f>
        <v>1575.3500000000001</v>
      </c>
      <c r="H2420" s="46">
        <f t="shared" ref="H2420" si="337">F2420+G2420</f>
        <v>24080.35</v>
      </c>
    </row>
    <row r="2421" spans="1:10" x14ac:dyDescent="0.3">
      <c r="A2421" s="3" t="s">
        <v>6364</v>
      </c>
      <c r="D2421" s="3" t="s">
        <v>6360</v>
      </c>
      <c r="E2421" s="4" t="s">
        <v>6359</v>
      </c>
    </row>
    <row r="2422" spans="1:10" x14ac:dyDescent="0.3">
      <c r="A2422" s="3" t="s">
        <v>6366</v>
      </c>
      <c r="C2422" s="3" t="s">
        <v>6369</v>
      </c>
      <c r="D2422" s="3" t="s">
        <v>2595</v>
      </c>
      <c r="E2422" s="4">
        <v>33769.300000000003</v>
      </c>
      <c r="F2422" s="4">
        <f>(E2422+12)/1.06</f>
        <v>31869.150943396227</v>
      </c>
      <c r="G2422" s="4">
        <f t="shared" ref="G2422" si="338">F2422*7%</f>
        <v>2230.8405660377362</v>
      </c>
      <c r="H2422" s="46">
        <f t="shared" ref="H2422" si="339">F2422+G2422</f>
        <v>34099.991509433967</v>
      </c>
    </row>
    <row r="2423" spans="1:10" x14ac:dyDescent="0.3">
      <c r="A2423" s="3" t="s">
        <v>6367</v>
      </c>
      <c r="D2423" s="3" t="s">
        <v>2440</v>
      </c>
      <c r="E2423" s="4">
        <v>2522.9699999999998</v>
      </c>
      <c r="F2423" s="4">
        <f t="shared" ref="F2423:F2426" si="340">(E2423+12)/1.06</f>
        <v>2391.4811320754716</v>
      </c>
      <c r="G2423" s="4">
        <f t="shared" ref="G2423:G2426" si="341">F2423*7%</f>
        <v>167.40367924528303</v>
      </c>
      <c r="H2423" s="46">
        <f t="shared" ref="H2423:H2426" si="342">F2423+G2423</f>
        <v>2558.8848113207546</v>
      </c>
    </row>
    <row r="2424" spans="1:10" x14ac:dyDescent="0.3">
      <c r="A2424" s="3" t="s">
        <v>6368</v>
      </c>
      <c r="C2424" s="3" t="s">
        <v>6370</v>
      </c>
      <c r="D2424" s="3" t="s">
        <v>744</v>
      </c>
      <c r="E2424" s="4">
        <v>8192.4</v>
      </c>
      <c r="F2424" s="4">
        <f t="shared" si="340"/>
        <v>7739.9999999999991</v>
      </c>
      <c r="G2424" s="4">
        <f t="shared" si="341"/>
        <v>541.79999999999995</v>
      </c>
      <c r="H2424" s="46">
        <f t="shared" si="342"/>
        <v>8281.7999999999993</v>
      </c>
    </row>
    <row r="2425" spans="1:10" x14ac:dyDescent="0.3">
      <c r="A2425" s="3" t="s">
        <v>6372</v>
      </c>
      <c r="C2425" s="3" t="s">
        <v>6377</v>
      </c>
      <c r="D2425" s="3" t="s">
        <v>2150</v>
      </c>
      <c r="E2425" s="4">
        <v>3764.49</v>
      </c>
      <c r="F2425" s="4">
        <f>(E2425)/1.06</f>
        <v>3551.4056603773579</v>
      </c>
      <c r="G2425" s="4">
        <f t="shared" si="341"/>
        <v>248.59839622641508</v>
      </c>
      <c r="H2425" s="46">
        <f t="shared" si="342"/>
        <v>3800.0040566037728</v>
      </c>
    </row>
    <row r="2426" spans="1:10" x14ac:dyDescent="0.3">
      <c r="A2426" s="3" t="s">
        <v>6372</v>
      </c>
      <c r="E2426" s="108">
        <v>50990</v>
      </c>
      <c r="F2426" s="108">
        <f t="shared" si="340"/>
        <v>48115.094339622636</v>
      </c>
      <c r="G2426" s="108">
        <f t="shared" si="341"/>
        <v>3368.0566037735848</v>
      </c>
      <c r="H2426" s="109">
        <f t="shared" si="342"/>
        <v>51483.15094339622</v>
      </c>
      <c r="I2426" s="108"/>
      <c r="J2426" s="114" t="s">
        <v>6437</v>
      </c>
    </row>
    <row r="2427" spans="1:10" x14ac:dyDescent="0.3">
      <c r="A2427" s="3" t="s">
        <v>6372</v>
      </c>
      <c r="C2427" s="3" t="s">
        <v>6378</v>
      </c>
      <c r="D2427" s="3" t="s">
        <v>2287</v>
      </c>
      <c r="E2427" s="4">
        <v>5616.6</v>
      </c>
      <c r="F2427" s="4">
        <f t="shared" ref="F2427" si="343">(E2427+12)/1.06</f>
        <v>5310</v>
      </c>
      <c r="G2427" s="4">
        <f t="shared" ref="G2427" si="344">F2427*7%</f>
        <v>371.70000000000005</v>
      </c>
      <c r="H2427" s="46">
        <f t="shared" ref="H2427" si="345">F2427+G2427</f>
        <v>5681.7</v>
      </c>
    </row>
    <row r="2428" spans="1:10" x14ac:dyDescent="0.3">
      <c r="A2428" s="3" t="s">
        <v>6372</v>
      </c>
      <c r="D2428" s="3" t="s">
        <v>6375</v>
      </c>
      <c r="E2428" s="4">
        <v>6074.12</v>
      </c>
    </row>
    <row r="2429" spans="1:10" x14ac:dyDescent="0.3">
      <c r="A2429" s="3" t="s">
        <v>6380</v>
      </c>
      <c r="C2429" s="3" t="s">
        <v>6381</v>
      </c>
      <c r="D2429" s="3" t="s">
        <v>6382</v>
      </c>
      <c r="E2429" s="4">
        <v>7516.97</v>
      </c>
      <c r="F2429" s="4">
        <f t="shared" ref="F2429" si="346">(E2429+12)/1.06</f>
        <v>7102.8018867924529</v>
      </c>
      <c r="G2429" s="4">
        <f t="shared" ref="G2429" si="347">F2429*7%</f>
        <v>497.19613207547178</v>
      </c>
      <c r="H2429" s="46">
        <f t="shared" ref="H2429" si="348">F2429+G2429</f>
        <v>7599.9980188679247</v>
      </c>
    </row>
    <row r="2430" spans="1:10" x14ac:dyDescent="0.3">
      <c r="A2430" s="3" t="s">
        <v>6380</v>
      </c>
      <c r="C2430" s="3" t="s">
        <v>6383</v>
      </c>
      <c r="D2430" s="3" t="s">
        <v>5843</v>
      </c>
      <c r="E2430" s="4">
        <v>12421.8</v>
      </c>
      <c r="F2430" s="4">
        <f t="shared" ref="F2430" si="349">(E2430+12)/1.06</f>
        <v>11729.999999999998</v>
      </c>
      <c r="G2430" s="4">
        <f t="shared" ref="G2430:G2431" si="350">F2430*7%</f>
        <v>821.09999999999991</v>
      </c>
      <c r="H2430" s="46">
        <f t="shared" ref="H2430:H2431" si="351">F2430+G2430</f>
        <v>12551.099999999999</v>
      </c>
    </row>
    <row r="2431" spans="1:10" x14ac:dyDescent="0.3">
      <c r="A2431" s="3" t="s">
        <v>6380</v>
      </c>
      <c r="C2431" s="3" t="s">
        <v>6384</v>
      </c>
      <c r="D2431" s="3" t="s">
        <v>2287</v>
      </c>
      <c r="E2431" s="4">
        <v>2971.96</v>
      </c>
      <c r="F2431" s="4">
        <f>(E2431)/1.06</f>
        <v>2803.7358490566035</v>
      </c>
      <c r="G2431" s="4">
        <f t="shared" si="350"/>
        <v>196.26150943396226</v>
      </c>
      <c r="H2431" s="46">
        <f t="shared" si="351"/>
        <v>2999.9973584905656</v>
      </c>
    </row>
    <row r="2432" spans="1:10" x14ac:dyDescent="0.3">
      <c r="A2432" s="3" t="s">
        <v>6380</v>
      </c>
      <c r="C2432" s="3" t="s">
        <v>6386</v>
      </c>
      <c r="D2432" s="3" t="s">
        <v>6387</v>
      </c>
      <c r="E2432" s="4" t="s">
        <v>6385</v>
      </c>
    </row>
    <row r="2433" spans="1:8" x14ac:dyDescent="0.3">
      <c r="A2433" s="3" t="s">
        <v>6388</v>
      </c>
      <c r="D2433" s="3" t="s">
        <v>2895</v>
      </c>
      <c r="E2433" s="4">
        <v>1901.6</v>
      </c>
      <c r="F2433" s="4">
        <f>(E2433+12)/1.06</f>
        <v>1805.2830188679243</v>
      </c>
      <c r="G2433" s="4">
        <f t="shared" ref="G2433" si="352">F2433*7%</f>
        <v>126.36981132075471</v>
      </c>
      <c r="H2433" s="46">
        <f t="shared" ref="H2433" si="353">F2433+G2433</f>
        <v>1931.652830188679</v>
      </c>
    </row>
    <row r="2434" spans="1:8" x14ac:dyDescent="0.3">
      <c r="A2434" s="3" t="s">
        <v>6388</v>
      </c>
      <c r="D2434" s="3" t="s">
        <v>5070</v>
      </c>
      <c r="E2434" s="4">
        <v>28441.919999999998</v>
      </c>
      <c r="F2434" s="4">
        <f>(E2434+12)/1.06</f>
        <v>26843.320754716977</v>
      </c>
      <c r="G2434" s="4">
        <f t="shared" ref="G2434:G2435" si="354">F2434*7%</f>
        <v>1879.0324528301885</v>
      </c>
      <c r="H2434" s="46">
        <f t="shared" ref="H2434:H2435" si="355">F2434+G2434</f>
        <v>28722.353207547167</v>
      </c>
    </row>
    <row r="2435" spans="1:8" x14ac:dyDescent="0.3">
      <c r="A2435" s="3" t="s">
        <v>6389</v>
      </c>
      <c r="C2435" s="3" t="s">
        <v>6390</v>
      </c>
      <c r="D2435" s="3" t="s">
        <v>6382</v>
      </c>
      <c r="E2435" s="4">
        <v>2744</v>
      </c>
      <c r="F2435" s="4">
        <f>(E2435+12)/1.06</f>
        <v>2600</v>
      </c>
      <c r="G2435" s="4">
        <f t="shared" si="354"/>
        <v>182.00000000000003</v>
      </c>
      <c r="H2435" s="46">
        <f t="shared" si="355"/>
        <v>2782</v>
      </c>
    </row>
    <row r="2436" spans="1:8" x14ac:dyDescent="0.3">
      <c r="A2436" s="3" t="s">
        <v>6389</v>
      </c>
      <c r="C2436" s="3" t="s">
        <v>6419</v>
      </c>
      <c r="D2436" s="3" t="s">
        <v>6418</v>
      </c>
      <c r="E2436" s="4">
        <v>5492</v>
      </c>
    </row>
    <row r="2437" spans="1:8" x14ac:dyDescent="0.3">
      <c r="A2437" s="3" t="s">
        <v>6391</v>
      </c>
      <c r="C2437" s="3" t="s">
        <v>6401</v>
      </c>
      <c r="D2437" s="3" t="s">
        <v>1423</v>
      </c>
      <c r="E2437" s="4">
        <v>3650.3</v>
      </c>
      <c r="F2437" s="4">
        <f t="shared" ref="F2437:F2441" si="356">(E2437+12)/1.06</f>
        <v>3455</v>
      </c>
      <c r="G2437" s="4">
        <f t="shared" ref="G2437:G2441" si="357">F2437*7%</f>
        <v>241.85000000000002</v>
      </c>
      <c r="H2437" s="46">
        <f t="shared" ref="H2437:H2441" si="358">F2437+G2437</f>
        <v>3696.85</v>
      </c>
    </row>
    <row r="2438" spans="1:8" x14ac:dyDescent="0.3">
      <c r="A2438" s="3" t="s">
        <v>6391</v>
      </c>
      <c r="C2438" s="3" t="s">
        <v>6404</v>
      </c>
      <c r="D2438" s="3" t="s">
        <v>5240</v>
      </c>
      <c r="E2438" s="4">
        <v>5093.3</v>
      </c>
      <c r="F2438" s="4">
        <f>(E2438)/1.06</f>
        <v>4805</v>
      </c>
      <c r="G2438" s="4">
        <f t="shared" si="357"/>
        <v>336.35</v>
      </c>
      <c r="H2438" s="46">
        <f t="shared" si="358"/>
        <v>5141.3500000000004</v>
      </c>
    </row>
    <row r="2439" spans="1:8" x14ac:dyDescent="0.3">
      <c r="A2439" s="3" t="s">
        <v>6392</v>
      </c>
      <c r="C2439" s="3" t="s">
        <v>6405</v>
      </c>
      <c r="D2439" s="3" t="s">
        <v>4051</v>
      </c>
      <c r="E2439" s="4">
        <v>3170.09</v>
      </c>
      <c r="F2439" s="4">
        <f>(E2439)/1.06</f>
        <v>2990.6509433962265</v>
      </c>
      <c r="G2439" s="4">
        <f t="shared" si="357"/>
        <v>209.34556603773586</v>
      </c>
      <c r="H2439" s="46">
        <f t="shared" si="358"/>
        <v>3199.9965094339623</v>
      </c>
    </row>
    <row r="2440" spans="1:8" x14ac:dyDescent="0.3">
      <c r="A2440" s="3" t="s">
        <v>6393</v>
      </c>
      <c r="C2440" s="3" t="s">
        <v>6403</v>
      </c>
      <c r="D2440" s="3" t="s">
        <v>2497</v>
      </c>
      <c r="E2440" s="4">
        <v>2404.8000000000002</v>
      </c>
      <c r="F2440" s="4">
        <f t="shared" si="356"/>
        <v>2280</v>
      </c>
      <c r="G2440" s="4">
        <f t="shared" si="357"/>
        <v>159.60000000000002</v>
      </c>
      <c r="H2440" s="46">
        <f t="shared" si="358"/>
        <v>2439.6</v>
      </c>
    </row>
    <row r="2441" spans="1:8" x14ac:dyDescent="0.3">
      <c r="A2441" s="3" t="s">
        <v>6394</v>
      </c>
      <c r="C2441" s="3" t="s">
        <v>6402</v>
      </c>
      <c r="D2441" s="3" t="s">
        <v>5095</v>
      </c>
      <c r="E2441" s="4">
        <v>11499.6</v>
      </c>
      <c r="F2441" s="4">
        <f t="shared" si="356"/>
        <v>10860</v>
      </c>
      <c r="G2441" s="4">
        <f t="shared" si="357"/>
        <v>760.2</v>
      </c>
      <c r="H2441" s="46">
        <f t="shared" si="358"/>
        <v>11620.2</v>
      </c>
    </row>
    <row r="2442" spans="1:8" x14ac:dyDescent="0.3">
      <c r="A2442" s="3" t="s">
        <v>6407</v>
      </c>
      <c r="D2442" s="3" t="s">
        <v>2440</v>
      </c>
      <c r="E2442" s="4" t="s">
        <v>6406</v>
      </c>
    </row>
    <row r="2443" spans="1:8" x14ac:dyDescent="0.3">
      <c r="A2443" s="3" t="s">
        <v>6408</v>
      </c>
      <c r="C2443" s="3" t="s">
        <v>6411</v>
      </c>
      <c r="D2443" s="3" t="s">
        <v>4128</v>
      </c>
      <c r="E2443" s="4">
        <v>33314.400000000001</v>
      </c>
      <c r="F2443" s="4">
        <f t="shared" ref="F2443" si="359">(E2443+12)/1.06</f>
        <v>31440</v>
      </c>
      <c r="G2443" s="4">
        <f t="shared" ref="G2443" si="360">F2443*7%</f>
        <v>2200.8000000000002</v>
      </c>
      <c r="H2443" s="46">
        <f t="shared" ref="H2443" si="361">F2443+G2443</f>
        <v>33640.800000000003</v>
      </c>
    </row>
    <row r="2444" spans="1:8" x14ac:dyDescent="0.3">
      <c r="A2444" s="237" t="s">
        <v>6408</v>
      </c>
      <c r="C2444" s="3" t="s">
        <v>6412</v>
      </c>
      <c r="D2444" s="3" t="s">
        <v>6413</v>
      </c>
      <c r="E2444" s="235">
        <v>41000.800000000003</v>
      </c>
      <c r="F2444" s="4">
        <v>32880</v>
      </c>
      <c r="G2444" s="4">
        <f t="shared" ref="G2444:G2447" si="362">F2444*7%</f>
        <v>2301.6000000000004</v>
      </c>
      <c r="H2444" s="46">
        <f t="shared" ref="H2444:H2447" si="363">F2444+G2444</f>
        <v>35181.599999999999</v>
      </c>
    </row>
    <row r="2445" spans="1:8" x14ac:dyDescent="0.3">
      <c r="A2445" s="238"/>
      <c r="C2445" s="3" t="s">
        <v>6414</v>
      </c>
      <c r="D2445" s="3" t="s">
        <v>6413</v>
      </c>
      <c r="E2445" s="236"/>
      <c r="F2445" s="4">
        <v>32881</v>
      </c>
      <c r="G2445" s="4">
        <f t="shared" ref="G2445" si="364">F2445*7%</f>
        <v>2301.67</v>
      </c>
      <c r="H2445" s="46">
        <f t="shared" ref="H2445" si="365">F2445+G2445</f>
        <v>35182.67</v>
      </c>
    </row>
    <row r="2446" spans="1:8" x14ac:dyDescent="0.3">
      <c r="A2446" s="3" t="s">
        <v>6408</v>
      </c>
      <c r="C2446" s="3" t="s">
        <v>6415</v>
      </c>
      <c r="D2446" s="3" t="s">
        <v>4809</v>
      </c>
      <c r="E2446" s="4">
        <v>73170.740000000005</v>
      </c>
      <c r="F2446" s="4">
        <f>(E2446)/1.06</f>
        <v>69029</v>
      </c>
      <c r="G2446" s="4">
        <f t="shared" si="362"/>
        <v>4832.0300000000007</v>
      </c>
      <c r="H2446" s="46">
        <f t="shared" si="363"/>
        <v>73861.03</v>
      </c>
    </row>
    <row r="2447" spans="1:8" x14ac:dyDescent="0.3">
      <c r="A2447" s="3" t="s">
        <v>6408</v>
      </c>
      <c r="C2447" s="3" t="s">
        <v>6416</v>
      </c>
      <c r="D2447" s="3" t="s">
        <v>6413</v>
      </c>
      <c r="E2447" s="4">
        <v>24320.57</v>
      </c>
      <c r="F2447" s="4">
        <f>(E2447)/1.06</f>
        <v>22943.933962264149</v>
      </c>
      <c r="G2447" s="4">
        <f t="shared" si="362"/>
        <v>1606.0753773584906</v>
      </c>
      <c r="H2447" s="46">
        <f t="shared" si="363"/>
        <v>24550.00933962264</v>
      </c>
    </row>
    <row r="2448" spans="1:8" x14ac:dyDescent="0.3">
      <c r="A2448" s="3" t="s">
        <v>6410</v>
      </c>
      <c r="D2448" s="3" t="s">
        <v>6342</v>
      </c>
      <c r="E2448" s="4">
        <v>2268.4</v>
      </c>
      <c r="F2448" s="4">
        <f t="shared" ref="F2448" si="366">(E2448+12)/1.06</f>
        <v>2151.3207547169809</v>
      </c>
      <c r="G2448" s="4">
        <f t="shared" ref="G2448" si="367">F2448*7%</f>
        <v>150.59245283018868</v>
      </c>
      <c r="H2448" s="46">
        <f t="shared" ref="H2448" si="368">F2448+G2448</f>
        <v>2301.9132075471698</v>
      </c>
    </row>
    <row r="2449" spans="1:8" x14ac:dyDescent="0.3">
      <c r="A2449" s="3" t="s">
        <v>6420</v>
      </c>
      <c r="D2449" s="3" t="s">
        <v>4857</v>
      </c>
      <c r="E2449" s="4">
        <v>7268</v>
      </c>
      <c r="F2449" s="4">
        <f t="shared" ref="F2449:F2455" si="369">(E2449+12)/1.06</f>
        <v>6867.9245283018863</v>
      </c>
      <c r="G2449" s="4">
        <f t="shared" ref="G2449:G2455" si="370">F2449*7%</f>
        <v>480.75471698113211</v>
      </c>
      <c r="H2449" s="46">
        <f t="shared" ref="H2449:H2455" si="371">F2449+G2449</f>
        <v>7348.6792452830186</v>
      </c>
    </row>
    <row r="2450" spans="1:8" x14ac:dyDescent="0.3">
      <c r="A2450" s="3" t="s">
        <v>6421</v>
      </c>
      <c r="C2450" s="3" t="s">
        <v>6502</v>
      </c>
      <c r="D2450" s="3" t="s">
        <v>3772</v>
      </c>
      <c r="E2450" s="4">
        <v>24503.919999999998</v>
      </c>
      <c r="F2450" s="4">
        <f t="shared" si="369"/>
        <v>23128.226415094337</v>
      </c>
      <c r="G2450" s="4">
        <f t="shared" si="370"/>
        <v>1618.9758490566037</v>
      </c>
      <c r="H2450" s="46">
        <f t="shared" si="371"/>
        <v>24747.202264150939</v>
      </c>
    </row>
    <row r="2451" spans="1:8" x14ac:dyDescent="0.3">
      <c r="A2451" s="3" t="s">
        <v>6422</v>
      </c>
      <c r="C2451" s="3" t="s">
        <v>6436</v>
      </c>
      <c r="D2451" s="3" t="s">
        <v>4388</v>
      </c>
      <c r="E2451" s="4">
        <v>29408.3</v>
      </c>
      <c r="F2451" s="4">
        <f t="shared" si="369"/>
        <v>27754.999999999996</v>
      </c>
      <c r="G2451" s="4">
        <f t="shared" si="370"/>
        <v>1942.85</v>
      </c>
      <c r="H2451" s="46">
        <f t="shared" si="371"/>
        <v>29697.849999999995</v>
      </c>
    </row>
    <row r="2452" spans="1:8" x14ac:dyDescent="0.3">
      <c r="A2452" s="3">
        <v>44629</v>
      </c>
      <c r="C2452" s="3" t="s">
        <v>6435</v>
      </c>
      <c r="D2452" s="3" t="s">
        <v>4051</v>
      </c>
      <c r="E2452" s="4">
        <v>13274.77</v>
      </c>
      <c r="F2452" s="4">
        <f>(E2452)/1.06</f>
        <v>12523.367924528302</v>
      </c>
      <c r="G2452" s="4">
        <f t="shared" si="370"/>
        <v>876.63575471698118</v>
      </c>
      <c r="H2452" s="46">
        <f t="shared" si="371"/>
        <v>13400.003679245283</v>
      </c>
    </row>
    <row r="2453" spans="1:8" x14ac:dyDescent="0.3">
      <c r="A2453" s="3">
        <v>44631</v>
      </c>
      <c r="C2453" s="3" t="s">
        <v>6428</v>
      </c>
      <c r="D2453" s="3" t="s">
        <v>4838</v>
      </c>
      <c r="E2453" s="4">
        <v>36028</v>
      </c>
      <c r="F2453" s="4">
        <f t="shared" si="369"/>
        <v>34000</v>
      </c>
      <c r="G2453" s="4">
        <f t="shared" si="370"/>
        <v>2380</v>
      </c>
      <c r="H2453" s="46">
        <f t="shared" si="371"/>
        <v>36380</v>
      </c>
    </row>
    <row r="2454" spans="1:8" x14ac:dyDescent="0.3">
      <c r="A2454" s="3">
        <v>44631</v>
      </c>
      <c r="C2454" s="3" t="s">
        <v>6429</v>
      </c>
      <c r="D2454" s="3" t="s">
        <v>5539</v>
      </c>
      <c r="E2454" s="4">
        <v>20989.87</v>
      </c>
      <c r="F2454" s="4">
        <f t="shared" si="369"/>
        <v>19813.084905660377</v>
      </c>
      <c r="G2454" s="4">
        <f t="shared" si="370"/>
        <v>1386.9159433962266</v>
      </c>
      <c r="H2454" s="46">
        <f t="shared" si="371"/>
        <v>21200.000849056603</v>
      </c>
    </row>
    <row r="2455" spans="1:8" x14ac:dyDescent="0.3">
      <c r="A2455" s="3" t="s">
        <v>6424</v>
      </c>
      <c r="C2455" s="3" t="s">
        <v>6430</v>
      </c>
      <c r="D2455" s="3" t="s">
        <v>4836</v>
      </c>
      <c r="E2455" s="4">
        <v>10901.76</v>
      </c>
      <c r="F2455" s="4">
        <f t="shared" si="369"/>
        <v>10296</v>
      </c>
      <c r="G2455" s="4">
        <f t="shared" si="370"/>
        <v>720.72</v>
      </c>
      <c r="H2455" s="46">
        <f t="shared" si="371"/>
        <v>11016.72</v>
      </c>
    </row>
    <row r="2456" spans="1:8" x14ac:dyDescent="0.3">
      <c r="A2456" s="3" t="s">
        <v>6425</v>
      </c>
      <c r="C2456" s="3" t="s">
        <v>6434</v>
      </c>
      <c r="D2456" s="3" t="s">
        <v>4558</v>
      </c>
      <c r="E2456" s="4">
        <v>4324.8</v>
      </c>
      <c r="F2456" s="4">
        <f>(E2456)/1.06</f>
        <v>4080</v>
      </c>
      <c r="G2456" s="4">
        <f t="shared" ref="G2456:G2460" si="372">F2456*7%</f>
        <v>285.60000000000002</v>
      </c>
      <c r="H2456" s="46">
        <f t="shared" ref="H2456:H2460" si="373">F2456+G2456</f>
        <v>4365.6000000000004</v>
      </c>
    </row>
    <row r="2457" spans="1:8" x14ac:dyDescent="0.3">
      <c r="A2457" s="3" t="s">
        <v>6425</v>
      </c>
      <c r="C2457" s="3" t="s">
        <v>6432</v>
      </c>
      <c r="D2457" s="3" t="s">
        <v>2778</v>
      </c>
      <c r="E2457" s="4">
        <v>3153.5</v>
      </c>
      <c r="F2457" s="4">
        <f>(E2457)/1.06</f>
        <v>2975</v>
      </c>
      <c r="G2457" s="4">
        <f t="shared" si="372"/>
        <v>208.25000000000003</v>
      </c>
      <c r="H2457" s="46">
        <f t="shared" si="373"/>
        <v>3183.25</v>
      </c>
    </row>
    <row r="2458" spans="1:8" x14ac:dyDescent="0.3">
      <c r="A2458" s="3" t="s">
        <v>6425</v>
      </c>
      <c r="C2458" s="3" t="s">
        <v>6433</v>
      </c>
      <c r="D2458" s="3" t="s">
        <v>1922</v>
      </c>
      <c r="E2458" s="4">
        <v>3047.5</v>
      </c>
      <c r="F2458" s="4">
        <f>(E2458)/1.06</f>
        <v>2875</v>
      </c>
      <c r="G2458" s="4">
        <f t="shared" si="372"/>
        <v>201.25000000000003</v>
      </c>
      <c r="H2458" s="46">
        <f t="shared" si="373"/>
        <v>3076.25</v>
      </c>
    </row>
    <row r="2459" spans="1:8" x14ac:dyDescent="0.3">
      <c r="A2459" s="3" t="s">
        <v>6425</v>
      </c>
      <c r="C2459" s="3" t="s">
        <v>6431</v>
      </c>
      <c r="D2459" s="3" t="s">
        <v>1682</v>
      </c>
      <c r="E2459" s="4">
        <v>14504.7</v>
      </c>
      <c r="F2459" s="4">
        <f t="shared" ref="F2459:F2460" si="374">(E2459+12)/1.06</f>
        <v>13695</v>
      </c>
      <c r="G2459" s="4">
        <f t="shared" si="372"/>
        <v>958.65000000000009</v>
      </c>
      <c r="H2459" s="46">
        <f t="shared" si="373"/>
        <v>14653.65</v>
      </c>
    </row>
    <row r="2460" spans="1:8" x14ac:dyDescent="0.3">
      <c r="A2460" s="3" t="s">
        <v>6426</v>
      </c>
      <c r="D2460" s="3" t="s">
        <v>3814</v>
      </c>
      <c r="E2460" s="4">
        <v>49380.5</v>
      </c>
      <c r="F2460" s="4">
        <f t="shared" si="374"/>
        <v>46596.698113207545</v>
      </c>
      <c r="G2460" s="4">
        <f t="shared" si="372"/>
        <v>3261.7688679245284</v>
      </c>
      <c r="H2460" s="46">
        <f t="shared" si="373"/>
        <v>49858.466981132071</v>
      </c>
    </row>
    <row r="2461" spans="1:8" x14ac:dyDescent="0.3">
      <c r="A2461" s="3" t="s">
        <v>6427</v>
      </c>
      <c r="C2461" s="3" t="s">
        <v>6439</v>
      </c>
      <c r="D2461" s="3" t="s">
        <v>2150</v>
      </c>
      <c r="E2461" s="4">
        <v>20134.36</v>
      </c>
      <c r="F2461" s="4">
        <f t="shared" ref="F2461" si="375">(E2461+12)/1.06</f>
        <v>19006</v>
      </c>
      <c r="G2461" s="4">
        <f t="shared" ref="G2461" si="376">F2461*7%</f>
        <v>1330.42</v>
      </c>
      <c r="H2461" s="46">
        <f t="shared" ref="H2461" si="377">F2461+G2461</f>
        <v>20336.419999999998</v>
      </c>
    </row>
    <row r="2462" spans="1:8" x14ac:dyDescent="0.3">
      <c r="A2462" s="3" t="s">
        <v>6440</v>
      </c>
      <c r="C2462" s="3" t="s">
        <v>6491</v>
      </c>
      <c r="D2462" s="3" t="s">
        <v>4808</v>
      </c>
      <c r="E2462" s="4">
        <v>13274.77</v>
      </c>
      <c r="F2462" s="4">
        <f>(E2462)/1.06</f>
        <v>12523.367924528302</v>
      </c>
      <c r="G2462" s="4">
        <f t="shared" ref="G2462" si="378">F2462*7%</f>
        <v>876.63575471698118</v>
      </c>
      <c r="H2462" s="46">
        <f t="shared" ref="H2462" si="379">F2462+G2462</f>
        <v>13400.003679245283</v>
      </c>
    </row>
    <row r="2463" spans="1:8" x14ac:dyDescent="0.3">
      <c r="A2463" s="3" t="s">
        <v>6440</v>
      </c>
      <c r="B2463" s="3" t="s">
        <v>4970</v>
      </c>
      <c r="D2463" s="3" t="s">
        <v>6462</v>
      </c>
      <c r="E2463" s="4">
        <v>8673.6</v>
      </c>
      <c r="F2463" s="4">
        <f t="shared" ref="F2463:F2476" si="380">(E2463+12)/1.06</f>
        <v>8193.9622641509432</v>
      </c>
      <c r="G2463" s="4">
        <f t="shared" ref="G2463:G2476" si="381">F2463*7%</f>
        <v>573.5773584905661</v>
      </c>
      <c r="H2463" s="46">
        <f t="shared" ref="H2463:H2476" si="382">F2463+G2463</f>
        <v>8767.5396226415087</v>
      </c>
    </row>
    <row r="2464" spans="1:8" x14ac:dyDescent="0.3">
      <c r="A2464" s="3" t="s">
        <v>6441</v>
      </c>
      <c r="C2464" s="3" t="s">
        <v>6446</v>
      </c>
      <c r="D2464" s="3" t="s">
        <v>4418</v>
      </c>
      <c r="E2464" s="4">
        <v>2703</v>
      </c>
      <c r="F2464" s="4">
        <f>(E2464)/1.06</f>
        <v>2550</v>
      </c>
      <c r="G2464" s="4">
        <f t="shared" si="381"/>
        <v>178.50000000000003</v>
      </c>
      <c r="H2464" s="46">
        <f t="shared" si="382"/>
        <v>2728.5</v>
      </c>
    </row>
    <row r="2465" spans="1:8" x14ac:dyDescent="0.3">
      <c r="A2465" s="3" t="s">
        <v>6441</v>
      </c>
      <c r="C2465" s="3" t="s">
        <v>6451</v>
      </c>
      <c r="D2465" s="3" t="s">
        <v>3364</v>
      </c>
      <c r="E2465" s="4">
        <v>3291.3</v>
      </c>
      <c r="F2465" s="4">
        <f>(E2465)/1.06</f>
        <v>3105</v>
      </c>
      <c r="G2465" s="4">
        <f t="shared" si="381"/>
        <v>217.35000000000002</v>
      </c>
      <c r="H2465" s="46">
        <f t="shared" si="382"/>
        <v>3322.35</v>
      </c>
    </row>
    <row r="2466" spans="1:8" x14ac:dyDescent="0.3">
      <c r="A2466" s="3" t="s">
        <v>6441</v>
      </c>
      <c r="C2466" s="3" t="s">
        <v>6445</v>
      </c>
      <c r="D2466" s="3" t="s">
        <v>5451</v>
      </c>
      <c r="E2466" s="4">
        <v>3764.49</v>
      </c>
      <c r="F2466" s="4">
        <f>(E2466)/1.06</f>
        <v>3551.4056603773579</v>
      </c>
      <c r="G2466" s="4">
        <f t="shared" si="381"/>
        <v>248.59839622641508</v>
      </c>
      <c r="H2466" s="46">
        <f t="shared" si="382"/>
        <v>3800.0040566037728</v>
      </c>
    </row>
    <row r="2467" spans="1:8" x14ac:dyDescent="0.3">
      <c r="A2467" s="3" t="s">
        <v>6442</v>
      </c>
      <c r="C2467" s="3" t="s">
        <v>6443</v>
      </c>
      <c r="D2467" s="3" t="s">
        <v>6444</v>
      </c>
      <c r="E2467" s="4">
        <v>12600</v>
      </c>
      <c r="F2467" s="4">
        <f t="shared" si="380"/>
        <v>11898.113207547169</v>
      </c>
      <c r="G2467" s="4">
        <f t="shared" si="381"/>
        <v>832.86792452830184</v>
      </c>
      <c r="H2467" s="46">
        <f t="shared" si="382"/>
        <v>12730.981132075471</v>
      </c>
    </row>
    <row r="2468" spans="1:8" x14ac:dyDescent="0.3">
      <c r="A2468" s="3" t="s">
        <v>6442</v>
      </c>
      <c r="C2468" s="3" t="s">
        <v>6452</v>
      </c>
      <c r="D2468" s="3" t="s">
        <v>6453</v>
      </c>
      <c r="E2468" s="4">
        <v>6782.6</v>
      </c>
      <c r="F2468" s="4">
        <f t="shared" si="380"/>
        <v>6410</v>
      </c>
      <c r="G2468" s="4">
        <f t="shared" si="381"/>
        <v>448.70000000000005</v>
      </c>
      <c r="H2468" s="46">
        <f t="shared" si="382"/>
        <v>6858.7</v>
      </c>
    </row>
    <row r="2469" spans="1:8" x14ac:dyDescent="0.3">
      <c r="A2469" s="3" t="s">
        <v>6442</v>
      </c>
      <c r="C2469" s="3" t="s">
        <v>6447</v>
      </c>
      <c r="D2469" s="3" t="s">
        <v>4498</v>
      </c>
      <c r="E2469" s="4">
        <v>18414.150000000001</v>
      </c>
      <c r="F2469" s="4">
        <f t="shared" si="380"/>
        <v>17383.16037735849</v>
      </c>
      <c r="G2469" s="4">
        <f t="shared" si="381"/>
        <v>1216.8212264150945</v>
      </c>
      <c r="H2469" s="46">
        <f t="shared" si="382"/>
        <v>18599.981603773584</v>
      </c>
    </row>
    <row r="2470" spans="1:8" x14ac:dyDescent="0.3">
      <c r="A2470" s="3" t="s">
        <v>6442</v>
      </c>
      <c r="C2470" s="3" t="s">
        <v>6448</v>
      </c>
      <c r="D2470" s="3" t="s">
        <v>4500</v>
      </c>
      <c r="E2470" s="4">
        <v>18414.150000000001</v>
      </c>
      <c r="F2470" s="4">
        <f t="shared" si="380"/>
        <v>17383.16037735849</v>
      </c>
      <c r="G2470" s="4">
        <f t="shared" si="381"/>
        <v>1216.8212264150945</v>
      </c>
      <c r="H2470" s="46">
        <f t="shared" si="382"/>
        <v>18599.981603773584</v>
      </c>
    </row>
    <row r="2471" spans="1:8" x14ac:dyDescent="0.3">
      <c r="A2471" s="3" t="s">
        <v>6442</v>
      </c>
      <c r="C2471" s="3" t="s">
        <v>6449</v>
      </c>
      <c r="D2471" s="3" t="s">
        <v>5834</v>
      </c>
      <c r="E2471" s="4">
        <v>18414.150000000001</v>
      </c>
      <c r="F2471" s="4">
        <f t="shared" si="380"/>
        <v>17383.16037735849</v>
      </c>
      <c r="G2471" s="4">
        <f t="shared" si="381"/>
        <v>1216.8212264150945</v>
      </c>
      <c r="H2471" s="46">
        <f t="shared" si="382"/>
        <v>18599.981603773584</v>
      </c>
    </row>
    <row r="2472" spans="1:8" x14ac:dyDescent="0.3">
      <c r="A2472" s="3" t="s">
        <v>6442</v>
      </c>
      <c r="C2472" s="3" t="s">
        <v>6450</v>
      </c>
      <c r="D2472" s="3" t="s">
        <v>3321</v>
      </c>
      <c r="E2472" s="4">
        <v>18414.150000000001</v>
      </c>
      <c r="F2472" s="4">
        <f t="shared" si="380"/>
        <v>17383.16037735849</v>
      </c>
      <c r="G2472" s="4">
        <f t="shared" si="381"/>
        <v>1216.8212264150945</v>
      </c>
      <c r="H2472" s="46">
        <f t="shared" si="382"/>
        <v>18599.981603773584</v>
      </c>
    </row>
    <row r="2473" spans="1:8" x14ac:dyDescent="0.3">
      <c r="A2473" s="3" t="s">
        <v>6454</v>
      </c>
      <c r="D2473" s="3" t="s">
        <v>6375</v>
      </c>
      <c r="E2473" s="4">
        <v>5485.32</v>
      </c>
      <c r="F2473" s="4">
        <f t="shared" si="380"/>
        <v>5186.1509433962256</v>
      </c>
      <c r="G2473" s="4">
        <f t="shared" si="381"/>
        <v>363.03056603773581</v>
      </c>
      <c r="H2473" s="46">
        <f t="shared" si="382"/>
        <v>5549.1815094339618</v>
      </c>
    </row>
    <row r="2474" spans="1:8" x14ac:dyDescent="0.3">
      <c r="A2474" s="3" t="s">
        <v>6458</v>
      </c>
      <c r="D2474" s="3" t="s">
        <v>6461</v>
      </c>
      <c r="E2474" s="4">
        <v>567.1</v>
      </c>
      <c r="F2474" s="4">
        <f t="shared" si="380"/>
        <v>546.32075471698113</v>
      </c>
      <c r="G2474" s="4">
        <f t="shared" si="381"/>
        <v>38.242452830188682</v>
      </c>
      <c r="H2474" s="46">
        <f t="shared" si="382"/>
        <v>584.56320754716978</v>
      </c>
    </row>
    <row r="2475" spans="1:8" x14ac:dyDescent="0.3">
      <c r="A2475" s="3" t="s">
        <v>6457</v>
      </c>
      <c r="C2475" s="3" t="s">
        <v>6459</v>
      </c>
      <c r="D2475" s="3" t="s">
        <v>5535</v>
      </c>
      <c r="E2475" s="4">
        <v>11875.86</v>
      </c>
      <c r="F2475" s="4">
        <f t="shared" si="380"/>
        <v>11214.962264150943</v>
      </c>
      <c r="G2475" s="4">
        <f t="shared" si="381"/>
        <v>785.04735849056613</v>
      </c>
      <c r="H2475" s="46">
        <f t="shared" si="382"/>
        <v>12000.00962264151</v>
      </c>
    </row>
    <row r="2476" spans="1:8" x14ac:dyDescent="0.3">
      <c r="A2476" s="3" t="s">
        <v>6463</v>
      </c>
      <c r="C2476" s="3" t="s">
        <v>6470</v>
      </c>
      <c r="D2476" s="3" t="s">
        <v>4844</v>
      </c>
      <c r="E2476" s="4">
        <v>5553</v>
      </c>
      <c r="F2476" s="4">
        <f t="shared" si="380"/>
        <v>5250</v>
      </c>
      <c r="G2476" s="4">
        <f t="shared" si="381"/>
        <v>367.50000000000006</v>
      </c>
      <c r="H2476" s="46">
        <f t="shared" si="382"/>
        <v>5617.5</v>
      </c>
    </row>
    <row r="2477" spans="1:8" x14ac:dyDescent="0.3">
      <c r="A2477" s="3" t="s">
        <v>6463</v>
      </c>
      <c r="C2477" s="3" t="s">
        <v>6471</v>
      </c>
      <c r="D2477" s="3" t="s">
        <v>4045</v>
      </c>
      <c r="E2477" s="4">
        <v>6782.6</v>
      </c>
      <c r="F2477" s="4">
        <f t="shared" ref="F2477:F2494" si="383">(E2477+12)/1.06</f>
        <v>6410</v>
      </c>
      <c r="G2477" s="4">
        <f t="shared" ref="G2477:G2494" si="384">F2477*7%</f>
        <v>448.70000000000005</v>
      </c>
      <c r="H2477" s="46">
        <f t="shared" ref="H2477:H2495" si="385">F2477+G2477</f>
        <v>6858.7</v>
      </c>
    </row>
    <row r="2478" spans="1:8" x14ac:dyDescent="0.3">
      <c r="A2478" s="3" t="s">
        <v>6464</v>
      </c>
      <c r="C2478" s="3" t="s">
        <v>6475</v>
      </c>
      <c r="D2478" s="3" t="s">
        <v>4498</v>
      </c>
      <c r="E2478" s="4">
        <v>4505</v>
      </c>
      <c r="F2478" s="4">
        <f>(E2478)/1.06</f>
        <v>4250</v>
      </c>
      <c r="G2478" s="4">
        <f t="shared" si="384"/>
        <v>297.5</v>
      </c>
      <c r="H2478" s="46">
        <f t="shared" si="385"/>
        <v>4547.5</v>
      </c>
    </row>
    <row r="2479" spans="1:8" x14ac:dyDescent="0.3">
      <c r="A2479" s="3" t="s">
        <v>6464</v>
      </c>
      <c r="C2479" s="3" t="s">
        <v>6478</v>
      </c>
      <c r="D2479" s="3" t="s">
        <v>4500</v>
      </c>
      <c r="E2479" s="4">
        <v>4505</v>
      </c>
      <c r="F2479" s="4">
        <f>(E2479)/1.06</f>
        <v>4250</v>
      </c>
      <c r="G2479" s="4">
        <f t="shared" si="384"/>
        <v>297.5</v>
      </c>
      <c r="H2479" s="46">
        <f t="shared" si="385"/>
        <v>4547.5</v>
      </c>
    </row>
    <row r="2480" spans="1:8" x14ac:dyDescent="0.3">
      <c r="A2480" s="3" t="s">
        <v>6464</v>
      </c>
      <c r="C2480" s="3" t="s">
        <v>6480</v>
      </c>
      <c r="D2480" s="3" t="s">
        <v>2148</v>
      </c>
      <c r="E2480" s="4">
        <v>4690.5</v>
      </c>
      <c r="F2480" s="4">
        <f>(E2480)/1.06</f>
        <v>4425</v>
      </c>
      <c r="G2480" s="4">
        <f t="shared" si="384"/>
        <v>309.75000000000006</v>
      </c>
      <c r="H2480" s="46">
        <f t="shared" si="385"/>
        <v>4734.75</v>
      </c>
    </row>
    <row r="2481" spans="1:8" x14ac:dyDescent="0.3">
      <c r="A2481" s="237" t="s">
        <v>6464</v>
      </c>
      <c r="C2481" s="3" t="s">
        <v>6484</v>
      </c>
      <c r="D2481" s="3" t="s">
        <v>6483</v>
      </c>
      <c r="E2481" s="235">
        <v>9455.2000000000007</v>
      </c>
      <c r="F2481" s="4">
        <v>3820</v>
      </c>
      <c r="G2481" s="4">
        <f t="shared" si="384"/>
        <v>267.40000000000003</v>
      </c>
      <c r="H2481" s="46">
        <f t="shared" si="385"/>
        <v>4087.4</v>
      </c>
    </row>
    <row r="2482" spans="1:8" x14ac:dyDescent="0.3">
      <c r="A2482" s="239"/>
      <c r="C2482" s="3" t="s">
        <v>6485</v>
      </c>
      <c r="D2482" s="3" t="s">
        <v>6486</v>
      </c>
      <c r="E2482" s="240"/>
      <c r="F2482" s="4">
        <v>2550</v>
      </c>
      <c r="G2482" s="4">
        <f t="shared" ref="G2482:G2483" si="386">F2482*7%</f>
        <v>178.50000000000003</v>
      </c>
      <c r="H2482" s="46">
        <f t="shared" ref="H2482:H2483" si="387">F2482+G2482</f>
        <v>2728.5</v>
      </c>
    </row>
    <row r="2483" spans="1:8" x14ac:dyDescent="0.3">
      <c r="A2483" s="238"/>
      <c r="C2483" s="3" t="s">
        <v>6487</v>
      </c>
      <c r="D2483" s="3" t="s">
        <v>6488</v>
      </c>
      <c r="E2483" s="236"/>
      <c r="F2483" s="4">
        <v>2550</v>
      </c>
      <c r="G2483" s="4">
        <f t="shared" si="386"/>
        <v>178.50000000000003</v>
      </c>
      <c r="H2483" s="46">
        <f t="shared" si="387"/>
        <v>2728.5</v>
      </c>
    </row>
    <row r="2484" spans="1:8" x14ac:dyDescent="0.3">
      <c r="A2484" s="3" t="s">
        <v>6464</v>
      </c>
      <c r="C2484" s="3" t="s">
        <v>6477</v>
      </c>
      <c r="D2484" s="3" t="s">
        <v>3321</v>
      </c>
      <c r="E2484" s="4">
        <v>1272</v>
      </c>
      <c r="F2484" s="4">
        <f>(E2484)/1.06</f>
        <v>1200</v>
      </c>
      <c r="G2484" s="4">
        <f t="shared" si="384"/>
        <v>84.000000000000014</v>
      </c>
      <c r="H2484" s="46">
        <f t="shared" si="385"/>
        <v>1284</v>
      </c>
    </row>
    <row r="2485" spans="1:8" x14ac:dyDescent="0.3">
      <c r="A2485" s="3" t="s">
        <v>6464</v>
      </c>
      <c r="C2485" s="3" t="s">
        <v>6479</v>
      </c>
      <c r="D2485" s="3" t="s">
        <v>3321</v>
      </c>
      <c r="E2485" s="4">
        <v>2671.2</v>
      </c>
      <c r="F2485" s="4">
        <f>(E2485)/1.06</f>
        <v>2519.9999999999995</v>
      </c>
      <c r="G2485" s="4">
        <f t="shared" si="384"/>
        <v>176.39999999999998</v>
      </c>
      <c r="H2485" s="46">
        <f t="shared" si="385"/>
        <v>2696.3999999999996</v>
      </c>
    </row>
    <row r="2486" spans="1:8" x14ac:dyDescent="0.3">
      <c r="A2486" s="3" t="s">
        <v>6464</v>
      </c>
      <c r="C2486" s="3" t="s">
        <v>6473</v>
      </c>
      <c r="D2486" s="3" t="s">
        <v>6474</v>
      </c>
      <c r="E2486" s="4">
        <v>3423.8</v>
      </c>
      <c r="F2486" s="4">
        <f>(E2486)/1.06</f>
        <v>3230</v>
      </c>
      <c r="G2486" s="4">
        <f t="shared" si="384"/>
        <v>226.10000000000002</v>
      </c>
      <c r="H2486" s="46">
        <f t="shared" si="385"/>
        <v>3456.1</v>
      </c>
    </row>
    <row r="2487" spans="1:8" x14ac:dyDescent="0.3">
      <c r="A2487" s="3" t="s">
        <v>6464</v>
      </c>
      <c r="C2487" s="3" t="s">
        <v>6476</v>
      </c>
      <c r="D2487" s="3" t="s">
        <v>5834</v>
      </c>
      <c r="E2487" s="4">
        <v>3911.4</v>
      </c>
      <c r="F2487" s="4">
        <f>(E2487)/1.06</f>
        <v>3690</v>
      </c>
      <c r="G2487" s="4">
        <f t="shared" si="384"/>
        <v>258.3</v>
      </c>
      <c r="H2487" s="46">
        <f t="shared" si="385"/>
        <v>3948.3</v>
      </c>
    </row>
    <row r="2488" spans="1:8" x14ac:dyDescent="0.3">
      <c r="A2488" s="3" t="s">
        <v>6464</v>
      </c>
      <c r="C2488" s="3" t="s">
        <v>6482</v>
      </c>
      <c r="D2488" s="3" t="s">
        <v>4993</v>
      </c>
      <c r="E2488" s="4">
        <v>5288</v>
      </c>
      <c r="F2488" s="4">
        <f t="shared" si="383"/>
        <v>5000</v>
      </c>
      <c r="G2488" s="4">
        <f t="shared" si="384"/>
        <v>350.00000000000006</v>
      </c>
      <c r="H2488" s="46">
        <f t="shared" si="385"/>
        <v>5350</v>
      </c>
    </row>
    <row r="2489" spans="1:8" x14ac:dyDescent="0.3">
      <c r="A2489" s="3" t="s">
        <v>6464</v>
      </c>
      <c r="C2489" s="3" t="s">
        <v>6481</v>
      </c>
      <c r="D2489" s="3" t="s">
        <v>4993</v>
      </c>
      <c r="E2489" s="4">
        <v>5489.4</v>
      </c>
      <c r="F2489" s="4">
        <f t="shared" si="383"/>
        <v>5189.9999999999991</v>
      </c>
      <c r="G2489" s="4">
        <f t="shared" si="384"/>
        <v>363.29999999999995</v>
      </c>
      <c r="H2489" s="46">
        <f t="shared" si="385"/>
        <v>5553.2999999999993</v>
      </c>
    </row>
    <row r="2490" spans="1:8" x14ac:dyDescent="0.3">
      <c r="A2490" s="3" t="s">
        <v>6465</v>
      </c>
      <c r="C2490" s="3" t="s">
        <v>6472</v>
      </c>
      <c r="D2490" s="3" t="s">
        <v>4397</v>
      </c>
      <c r="E2490" s="4">
        <v>12708</v>
      </c>
      <c r="F2490" s="4">
        <f t="shared" si="383"/>
        <v>12000</v>
      </c>
      <c r="G2490" s="4">
        <f t="shared" si="384"/>
        <v>840.00000000000011</v>
      </c>
      <c r="H2490" s="46">
        <f t="shared" si="385"/>
        <v>12840</v>
      </c>
    </row>
    <row r="2491" spans="1:8" x14ac:dyDescent="0.3">
      <c r="A2491" s="3" t="s">
        <v>6466</v>
      </c>
      <c r="D2491" s="3" t="s">
        <v>6048</v>
      </c>
      <c r="E2491" s="4">
        <v>17692.400000000001</v>
      </c>
    </row>
    <row r="2492" spans="1:8" x14ac:dyDescent="0.3">
      <c r="A2492" s="3" t="s">
        <v>6467</v>
      </c>
      <c r="C2492" s="3" t="s">
        <v>6493</v>
      </c>
      <c r="D2492" s="3" t="s">
        <v>4145</v>
      </c>
      <c r="E2492" s="4">
        <v>14055.3</v>
      </c>
      <c r="F2492" s="4">
        <f t="shared" ref="F2492" si="388">(E2492+12)/1.06</f>
        <v>13271.037735849055</v>
      </c>
      <c r="G2492" s="4">
        <f t="shared" ref="G2492" si="389">F2492*7%</f>
        <v>928.97264150943397</v>
      </c>
      <c r="H2492" s="46">
        <f t="shared" ref="H2492" si="390">F2492+G2492</f>
        <v>14200.010377358489</v>
      </c>
    </row>
    <row r="2493" spans="1:8" x14ac:dyDescent="0.3">
      <c r="A2493" s="3" t="s">
        <v>6492</v>
      </c>
      <c r="C2493" s="3" t="s">
        <v>6494</v>
      </c>
      <c r="D2493" s="3" t="s">
        <v>4147</v>
      </c>
      <c r="E2493" s="4">
        <v>14055.3</v>
      </c>
      <c r="F2493" s="4">
        <f t="shared" si="383"/>
        <v>13271.037735849055</v>
      </c>
      <c r="G2493" s="4">
        <f t="shared" si="384"/>
        <v>928.97264150943397</v>
      </c>
      <c r="H2493" s="46">
        <f t="shared" si="385"/>
        <v>14200.010377358489</v>
      </c>
    </row>
    <row r="2494" spans="1:8" x14ac:dyDescent="0.3">
      <c r="D2494" s="3" t="s">
        <v>6497</v>
      </c>
      <c r="E2494" s="4">
        <v>12600</v>
      </c>
      <c r="F2494" s="4">
        <f t="shared" si="383"/>
        <v>11898.113207547169</v>
      </c>
      <c r="G2494" s="4">
        <f t="shared" si="384"/>
        <v>832.86792452830184</v>
      </c>
      <c r="H2494" s="46">
        <f t="shared" si="385"/>
        <v>12730.981132075471</v>
      </c>
    </row>
    <row r="2495" spans="1:8" x14ac:dyDescent="0.3">
      <c r="A2495" s="3" t="s">
        <v>6489</v>
      </c>
      <c r="C2495" s="3" t="s">
        <v>6490</v>
      </c>
      <c r="D2495" s="3" t="s">
        <v>4826</v>
      </c>
      <c r="E2495" s="4">
        <v>4259.8100000000004</v>
      </c>
      <c r="F2495" s="4">
        <f>(E2495)/1.06</f>
        <v>4018.6886792452833</v>
      </c>
      <c r="G2495" s="4">
        <f>F2495*7%</f>
        <v>281.30820754716984</v>
      </c>
      <c r="H2495" s="46">
        <f t="shared" si="385"/>
        <v>4299.9968867924536</v>
      </c>
    </row>
    <row r="2496" spans="1:8" x14ac:dyDescent="0.3">
      <c r="A2496" s="3" t="s">
        <v>6489</v>
      </c>
      <c r="E2496" s="4">
        <v>10750</v>
      </c>
      <c r="F2496" s="4">
        <f t="shared" ref="F2496" si="391">(E2496+12)/1.06</f>
        <v>10152.830188679245</v>
      </c>
      <c r="G2496" s="4">
        <f t="shared" ref="G2496" si="392">F2496*7%</f>
        <v>710.69811320754718</v>
      </c>
      <c r="H2496" s="46">
        <f t="shared" ref="H2496" si="393">F2496+G2496</f>
        <v>10863.528301886792</v>
      </c>
    </row>
    <row r="2497" spans="1:10" x14ac:dyDescent="0.3">
      <c r="A2497" s="3" t="s">
        <v>6489</v>
      </c>
      <c r="D2497" s="3" t="s">
        <v>6028</v>
      </c>
      <c r="E2497" s="4">
        <v>16150</v>
      </c>
      <c r="F2497" s="4">
        <f t="shared" ref="F2497:F2502" si="394">(E2497+12)/1.06</f>
        <v>15247.169811320753</v>
      </c>
      <c r="G2497" s="4">
        <f t="shared" ref="G2497:G2502" si="395">F2497*7%</f>
        <v>1067.3018867924527</v>
      </c>
      <c r="H2497" s="46">
        <f t="shared" ref="H2497:H2502" si="396">F2497+G2497</f>
        <v>16314.471698113206</v>
      </c>
    </row>
    <row r="2498" spans="1:10" x14ac:dyDescent="0.3">
      <c r="A2498" s="3" t="s">
        <v>6496</v>
      </c>
      <c r="D2498" s="3" t="s">
        <v>6028</v>
      </c>
      <c r="E2498" s="4">
        <v>2800</v>
      </c>
      <c r="F2498" s="4">
        <f t="shared" si="394"/>
        <v>2652.8301886792451</v>
      </c>
      <c r="G2498" s="4">
        <f t="shared" si="395"/>
        <v>185.69811320754718</v>
      </c>
      <c r="H2498" s="46">
        <f t="shared" si="396"/>
        <v>2838.5283018867922</v>
      </c>
    </row>
    <row r="2499" spans="1:10" x14ac:dyDescent="0.3">
      <c r="A2499" s="3" t="s">
        <v>6495</v>
      </c>
      <c r="D2499" s="3" t="s">
        <v>973</v>
      </c>
      <c r="E2499" s="4">
        <v>53176.95</v>
      </c>
    </row>
    <row r="2500" spans="1:10" x14ac:dyDescent="0.3">
      <c r="A2500" s="3" t="s">
        <v>6498</v>
      </c>
      <c r="C2500" s="3" t="s">
        <v>6501</v>
      </c>
      <c r="D2500" s="3" t="s">
        <v>1922</v>
      </c>
      <c r="E2500" s="4">
        <v>3688.8</v>
      </c>
      <c r="F2500" s="4">
        <f>(E2500)/1.06</f>
        <v>3480</v>
      </c>
      <c r="G2500" s="4">
        <f t="shared" si="395"/>
        <v>243.60000000000002</v>
      </c>
      <c r="H2500" s="46">
        <f t="shared" si="396"/>
        <v>3723.6</v>
      </c>
    </row>
    <row r="2501" spans="1:10" x14ac:dyDescent="0.3">
      <c r="A2501" s="3" t="s">
        <v>6498</v>
      </c>
      <c r="C2501" s="3" t="s">
        <v>6502</v>
      </c>
      <c r="D2501" s="3" t="s">
        <v>280</v>
      </c>
      <c r="E2501" s="4">
        <v>10061.42</v>
      </c>
      <c r="F2501" s="4">
        <f>(E2501+12)/1.06</f>
        <v>9503.2264150943392</v>
      </c>
      <c r="G2501" s="4">
        <f t="shared" si="395"/>
        <v>665.22584905660381</v>
      </c>
      <c r="H2501" s="46">
        <f t="shared" si="396"/>
        <v>10168.452264150943</v>
      </c>
    </row>
    <row r="2502" spans="1:10" x14ac:dyDescent="0.3">
      <c r="A2502" s="3" t="s">
        <v>6499</v>
      </c>
      <c r="C2502" s="3" t="s">
        <v>6500</v>
      </c>
      <c r="D2502" s="3" t="s">
        <v>744</v>
      </c>
      <c r="E2502" s="4">
        <v>13262.77</v>
      </c>
      <c r="F2502" s="4">
        <f t="shared" si="394"/>
        <v>12523.367924528302</v>
      </c>
      <c r="G2502" s="4">
        <f t="shared" si="395"/>
        <v>876.63575471698118</v>
      </c>
      <c r="H2502" s="46">
        <f t="shared" si="396"/>
        <v>13400.003679245283</v>
      </c>
    </row>
    <row r="2503" spans="1:10" x14ac:dyDescent="0.3">
      <c r="A2503" s="3" t="s">
        <v>6507</v>
      </c>
      <c r="C2503" s="3" t="s">
        <v>6510</v>
      </c>
      <c r="D2503" s="3" t="s">
        <v>4418</v>
      </c>
      <c r="E2503" s="4">
        <v>1484</v>
      </c>
      <c r="F2503" s="4">
        <f>(E2503)/1.06</f>
        <v>1400</v>
      </c>
      <c r="G2503" s="4">
        <f t="shared" ref="G2503:G2505" si="397">F2503*7%</f>
        <v>98.000000000000014</v>
      </c>
      <c r="H2503" s="46">
        <f t="shared" ref="H2503:H2505" si="398">F2503+G2503</f>
        <v>1498</v>
      </c>
    </row>
    <row r="2504" spans="1:10" x14ac:dyDescent="0.3">
      <c r="A2504" s="3" t="s">
        <v>6507</v>
      </c>
      <c r="C2504" s="3" t="s">
        <v>6508</v>
      </c>
      <c r="D2504" s="3" t="s">
        <v>1847</v>
      </c>
      <c r="E2504" s="4">
        <v>10900.7</v>
      </c>
      <c r="F2504" s="4">
        <f t="shared" ref="F2504" si="399">(E2504+12)/1.06</f>
        <v>10295</v>
      </c>
      <c r="G2504" s="4">
        <f t="shared" si="397"/>
        <v>720.65000000000009</v>
      </c>
      <c r="H2504" s="46">
        <f t="shared" si="398"/>
        <v>11015.65</v>
      </c>
    </row>
    <row r="2505" spans="1:10" x14ac:dyDescent="0.3">
      <c r="A2505" s="3" t="s">
        <v>6507</v>
      </c>
      <c r="C2505" s="3" t="s">
        <v>6509</v>
      </c>
      <c r="D2505" s="3" t="s">
        <v>5499</v>
      </c>
      <c r="E2505" s="4">
        <v>5967.8</v>
      </c>
      <c r="F2505" s="4">
        <f>(E2505)/1.06</f>
        <v>5630</v>
      </c>
      <c r="G2505" s="4">
        <f t="shared" si="397"/>
        <v>394.1</v>
      </c>
      <c r="H2505" s="46">
        <f t="shared" si="398"/>
        <v>6024.1</v>
      </c>
    </row>
    <row r="2506" spans="1:10" x14ac:dyDescent="0.3">
      <c r="A2506" s="3" t="s">
        <v>6511</v>
      </c>
      <c r="C2506" s="3" t="s">
        <v>6512</v>
      </c>
      <c r="D2506" s="3" t="s">
        <v>2129</v>
      </c>
      <c r="E2506" s="4">
        <v>14181.4</v>
      </c>
      <c r="F2506" s="4">
        <f>(E2506+12)/1.06</f>
        <v>13389.999999999998</v>
      </c>
      <c r="G2506" s="4">
        <f t="shared" ref="G2506" si="400">F2506*7%</f>
        <v>937.3</v>
      </c>
      <c r="H2506" s="46">
        <f t="shared" ref="H2506" si="401">F2506+G2506</f>
        <v>14327.299999999997</v>
      </c>
    </row>
    <row r="2507" spans="1:10" s="125" customFormat="1" x14ac:dyDescent="0.3">
      <c r="A2507" s="106" t="s">
        <v>6511</v>
      </c>
      <c r="B2507" s="106"/>
      <c r="C2507" s="106"/>
      <c r="D2507" s="106"/>
      <c r="E2507" s="108">
        <v>27387.77</v>
      </c>
      <c r="F2507" s="108">
        <f t="shared" ref="F2507:F2513" si="402">(E2507+12)/1.06</f>
        <v>25848.83962264151</v>
      </c>
      <c r="G2507" s="108">
        <f t="shared" ref="G2507:G2513" si="403">F2507*7%</f>
        <v>1809.4187735849059</v>
      </c>
      <c r="H2507" s="109">
        <f t="shared" ref="H2507:H2513" si="404">F2507+G2507</f>
        <v>27658.258396226414</v>
      </c>
      <c r="I2507" s="108"/>
      <c r="J2507" s="114"/>
    </row>
    <row r="2508" spans="1:10" x14ac:dyDescent="0.3">
      <c r="A2508" s="3" t="s">
        <v>6513</v>
      </c>
      <c r="C2508" s="3" t="s">
        <v>6528</v>
      </c>
      <c r="D2508" s="3" t="s">
        <v>4993</v>
      </c>
      <c r="E2508" s="4">
        <v>11439.94</v>
      </c>
      <c r="F2508" s="4">
        <f t="shared" si="402"/>
        <v>10803.716981132075</v>
      </c>
      <c r="G2508" s="4">
        <f t="shared" si="403"/>
        <v>756.26018867924529</v>
      </c>
      <c r="H2508" s="46">
        <f t="shared" si="404"/>
        <v>11559.97716981132</v>
      </c>
    </row>
    <row r="2509" spans="1:10" x14ac:dyDescent="0.3">
      <c r="A2509" s="3" t="s">
        <v>6513</v>
      </c>
      <c r="D2509" s="3" t="s">
        <v>6515</v>
      </c>
      <c r="E2509" s="4">
        <v>1456</v>
      </c>
      <c r="F2509" s="4">
        <f t="shared" si="402"/>
        <v>1384.9056603773583</v>
      </c>
      <c r="G2509" s="4">
        <f t="shared" si="403"/>
        <v>96.943396226415089</v>
      </c>
      <c r="H2509" s="46">
        <f t="shared" si="404"/>
        <v>1481.8490566037735</v>
      </c>
    </row>
    <row r="2510" spans="1:10" x14ac:dyDescent="0.3">
      <c r="A2510" s="3" t="s">
        <v>6513</v>
      </c>
      <c r="C2510" s="3" t="s">
        <v>6534</v>
      </c>
      <c r="D2510" s="3" t="s">
        <v>6535</v>
      </c>
      <c r="E2510" s="4">
        <v>34809</v>
      </c>
      <c r="F2510" s="4">
        <f t="shared" si="402"/>
        <v>32850</v>
      </c>
      <c r="G2510" s="4">
        <f t="shared" si="403"/>
        <v>2299.5</v>
      </c>
      <c r="H2510" s="46">
        <f t="shared" si="404"/>
        <v>35149.5</v>
      </c>
    </row>
    <row r="2511" spans="1:10" x14ac:dyDescent="0.3">
      <c r="A2511" s="3" t="s">
        <v>6516</v>
      </c>
      <c r="C2511" s="3" t="s">
        <v>6533</v>
      </c>
      <c r="D2511" s="3" t="s">
        <v>2008</v>
      </c>
      <c r="E2511" s="4">
        <v>32877.72</v>
      </c>
      <c r="F2511" s="4">
        <f t="shared" si="402"/>
        <v>31028.037735849055</v>
      </c>
      <c r="G2511" s="4">
        <f t="shared" si="403"/>
        <v>2171.962641509434</v>
      </c>
      <c r="H2511" s="46">
        <f t="shared" si="404"/>
        <v>33200.00037735849</v>
      </c>
    </row>
    <row r="2512" spans="1:10" x14ac:dyDescent="0.3">
      <c r="A2512" s="3" t="s">
        <v>6532</v>
      </c>
      <c r="C2512" s="3" t="s">
        <v>6752</v>
      </c>
      <c r="D2512" s="3" t="s">
        <v>6753</v>
      </c>
      <c r="E2512" s="4">
        <v>3247.25</v>
      </c>
      <c r="F2512" s="4">
        <f t="shared" si="402"/>
        <v>3074.7641509433961</v>
      </c>
      <c r="G2512" s="4">
        <f t="shared" si="403"/>
        <v>215.23349056603774</v>
      </c>
      <c r="H2512" s="46">
        <f t="shared" si="404"/>
        <v>3289.9976415094338</v>
      </c>
    </row>
    <row r="2513" spans="1:8" x14ac:dyDescent="0.3">
      <c r="A2513" s="3" t="s">
        <v>6517</v>
      </c>
      <c r="C2513" s="3" t="s">
        <v>6514</v>
      </c>
      <c r="D2513" s="3" t="s">
        <v>1708</v>
      </c>
      <c r="E2513" s="4">
        <v>11439.94</v>
      </c>
      <c r="F2513" s="4">
        <f t="shared" si="402"/>
        <v>10803.716981132075</v>
      </c>
      <c r="G2513" s="4">
        <f t="shared" si="403"/>
        <v>756.26018867924529</v>
      </c>
      <c r="H2513" s="46">
        <f t="shared" si="404"/>
        <v>11559.97716981132</v>
      </c>
    </row>
    <row r="2514" spans="1:8" x14ac:dyDescent="0.3">
      <c r="A2514" s="3" t="s">
        <v>6517</v>
      </c>
      <c r="C2514" s="3" t="s">
        <v>6529</v>
      </c>
      <c r="D2514" s="3" t="s">
        <v>3364</v>
      </c>
      <c r="E2514" s="4">
        <v>15649.5</v>
      </c>
      <c r="F2514" s="4">
        <f t="shared" ref="F2514:F2522" si="405">(E2514+12)/1.06</f>
        <v>14775</v>
      </c>
      <c r="G2514" s="4">
        <f t="shared" ref="G2514:G2524" si="406">F2514*7%</f>
        <v>1034.25</v>
      </c>
      <c r="H2514" s="46">
        <f t="shared" ref="H2514:H2524" si="407">F2514+G2514</f>
        <v>15809.25</v>
      </c>
    </row>
    <row r="2515" spans="1:8" x14ac:dyDescent="0.3">
      <c r="A2515" s="3" t="s">
        <v>6519</v>
      </c>
      <c r="D2515" s="3" t="s">
        <v>3013</v>
      </c>
      <c r="E2515" s="4">
        <v>15804.2</v>
      </c>
      <c r="F2515" s="4">
        <f t="shared" si="405"/>
        <v>14920.943396226416</v>
      </c>
      <c r="G2515" s="4">
        <f t="shared" si="406"/>
        <v>1044.4660377358491</v>
      </c>
      <c r="H2515" s="46">
        <f t="shared" si="407"/>
        <v>15965.409433962264</v>
      </c>
    </row>
    <row r="2516" spans="1:8" x14ac:dyDescent="0.3">
      <c r="A2516" s="3" t="s">
        <v>6519</v>
      </c>
      <c r="C2516" s="3" t="s">
        <v>6530</v>
      </c>
      <c r="D2516" s="3" t="s">
        <v>4955</v>
      </c>
      <c r="E2516" s="4">
        <v>1976.56</v>
      </c>
      <c r="F2516" s="4">
        <f t="shared" si="405"/>
        <v>1875.9999999999998</v>
      </c>
      <c r="G2516" s="4">
        <f t="shared" si="406"/>
        <v>131.32</v>
      </c>
      <c r="H2516" s="46">
        <f t="shared" si="407"/>
        <v>2007.3199999999997</v>
      </c>
    </row>
    <row r="2517" spans="1:8" x14ac:dyDescent="0.3">
      <c r="A2517" s="3" t="s">
        <v>6519</v>
      </c>
      <c r="D2517" s="3" t="s">
        <v>6375</v>
      </c>
      <c r="E2517" s="4">
        <v>2737.66</v>
      </c>
      <c r="F2517" s="4">
        <f t="shared" si="405"/>
        <v>2594.018867924528</v>
      </c>
      <c r="G2517" s="4">
        <f t="shared" si="406"/>
        <v>181.58132075471698</v>
      </c>
      <c r="H2517" s="46">
        <f t="shared" si="407"/>
        <v>2775.6001886792451</v>
      </c>
    </row>
    <row r="2518" spans="1:8" x14ac:dyDescent="0.3">
      <c r="A2518" s="3" t="s">
        <v>6526</v>
      </c>
      <c r="D2518" s="3" t="s">
        <v>6461</v>
      </c>
      <c r="E2518" s="4">
        <v>4264</v>
      </c>
      <c r="F2518" s="4">
        <f t="shared" si="405"/>
        <v>4033.9622641509432</v>
      </c>
      <c r="G2518" s="4">
        <f t="shared" si="406"/>
        <v>282.37735849056605</v>
      </c>
      <c r="H2518" s="46">
        <f t="shared" si="407"/>
        <v>4316.3396226415089</v>
      </c>
    </row>
    <row r="2519" spans="1:8" x14ac:dyDescent="0.3">
      <c r="A2519" s="3" t="s">
        <v>6527</v>
      </c>
      <c r="C2519" s="3" t="s">
        <v>6531</v>
      </c>
      <c r="D2519" s="3" t="s">
        <v>5739</v>
      </c>
      <c r="E2519" s="4">
        <v>10805.3</v>
      </c>
      <c r="F2519" s="4">
        <f t="shared" si="405"/>
        <v>10204.999999999998</v>
      </c>
      <c r="G2519" s="4">
        <f t="shared" si="406"/>
        <v>714.34999999999991</v>
      </c>
      <c r="H2519" s="46">
        <f t="shared" si="407"/>
        <v>10919.349999999999</v>
      </c>
    </row>
    <row r="2520" spans="1:8" x14ac:dyDescent="0.3">
      <c r="A2520" s="3" t="s">
        <v>6536</v>
      </c>
      <c r="C2520" s="3" t="s">
        <v>6540</v>
      </c>
      <c r="D2520" s="3" t="s">
        <v>3832</v>
      </c>
      <c r="E2520" s="4">
        <v>23751.47</v>
      </c>
      <c r="F2520" s="4">
        <f t="shared" si="405"/>
        <v>22418.367924528302</v>
      </c>
      <c r="G2520" s="4">
        <f t="shared" si="406"/>
        <v>1569.2857547169813</v>
      </c>
      <c r="H2520" s="46">
        <f t="shared" si="407"/>
        <v>23987.653679245283</v>
      </c>
    </row>
    <row r="2521" spans="1:8" x14ac:dyDescent="0.3">
      <c r="A2521" s="3" t="s">
        <v>6536</v>
      </c>
      <c r="D2521" s="3" t="s">
        <v>5070</v>
      </c>
      <c r="E2521" s="4">
        <v>19626.88</v>
      </c>
      <c r="F2521" s="4">
        <f t="shared" si="405"/>
        <v>18527.245283018867</v>
      </c>
      <c r="G2521" s="4">
        <f t="shared" si="406"/>
        <v>1296.9071698113207</v>
      </c>
      <c r="H2521" s="46">
        <f t="shared" si="407"/>
        <v>19824.152452830189</v>
      </c>
    </row>
    <row r="2522" spans="1:8" x14ac:dyDescent="0.3">
      <c r="A2522" s="3" t="s">
        <v>6547</v>
      </c>
      <c r="C2522" s="3" t="s">
        <v>6554</v>
      </c>
      <c r="D2522" s="3" t="s">
        <v>642</v>
      </c>
      <c r="E2522" s="4">
        <v>7360.3</v>
      </c>
      <c r="F2522" s="4">
        <f t="shared" si="405"/>
        <v>6955</v>
      </c>
      <c r="G2522" s="4">
        <f t="shared" si="406"/>
        <v>486.85</v>
      </c>
      <c r="H2522" s="46">
        <f t="shared" si="407"/>
        <v>7441.85</v>
      </c>
    </row>
    <row r="2523" spans="1:8" x14ac:dyDescent="0.3">
      <c r="A2523" s="3" t="s">
        <v>6547</v>
      </c>
      <c r="C2523" s="3" t="s">
        <v>6555</v>
      </c>
      <c r="D2523" s="3" t="s">
        <v>4826</v>
      </c>
      <c r="E2523" s="4">
        <v>44350.080000000002</v>
      </c>
      <c r="F2523" s="4">
        <f>(E2523)/1.06</f>
        <v>41839.698113207545</v>
      </c>
      <c r="G2523" s="4">
        <f t="shared" si="406"/>
        <v>2928.7788679245286</v>
      </c>
      <c r="H2523" s="46">
        <f t="shared" si="407"/>
        <v>44768.476981132073</v>
      </c>
    </row>
    <row r="2524" spans="1:8" x14ac:dyDescent="0.3">
      <c r="A2524" s="3" t="s">
        <v>6560</v>
      </c>
      <c r="E2524" s="108">
        <v>1456</v>
      </c>
      <c r="F2524" s="108">
        <f>(E2524)/1.06</f>
        <v>1373.5849056603772</v>
      </c>
      <c r="G2524" s="108">
        <f t="shared" si="406"/>
        <v>96.15094339622641</v>
      </c>
      <c r="H2524" s="109">
        <f t="shared" si="407"/>
        <v>1469.7358490566037</v>
      </c>
    </row>
    <row r="2525" spans="1:8" x14ac:dyDescent="0.3">
      <c r="A2525" s="3" t="s">
        <v>6563</v>
      </c>
      <c r="D2525" s="3" t="s">
        <v>6048</v>
      </c>
      <c r="E2525" s="4">
        <v>7716.8</v>
      </c>
    </row>
    <row r="2526" spans="1:8" x14ac:dyDescent="0.3">
      <c r="A2526" s="3" t="s">
        <v>6564</v>
      </c>
      <c r="C2526" s="3" t="s">
        <v>6570</v>
      </c>
      <c r="D2526" s="3" t="s">
        <v>3932</v>
      </c>
      <c r="E2526" s="4">
        <v>2994.5</v>
      </c>
      <c r="F2526" s="4">
        <f>(E2526)/1.06</f>
        <v>2825</v>
      </c>
      <c r="G2526" s="4">
        <f t="shared" ref="G2526" si="408">F2526*7%</f>
        <v>197.75000000000003</v>
      </c>
      <c r="H2526" s="46">
        <f t="shared" ref="H2526" si="409">F2526+G2526</f>
        <v>3022.75</v>
      </c>
    </row>
    <row r="2527" spans="1:8" x14ac:dyDescent="0.3">
      <c r="A2527" s="3" t="s">
        <v>6564</v>
      </c>
      <c r="C2527" s="3" t="s">
        <v>6576</v>
      </c>
      <c r="D2527" s="3" t="s">
        <v>6577</v>
      </c>
      <c r="E2527" s="4">
        <v>2365.5700000000002</v>
      </c>
      <c r="F2527" s="4">
        <f>(E2527+12)/1.06</f>
        <v>2242.9905660377358</v>
      </c>
      <c r="G2527" s="4">
        <f t="shared" ref="G2527" si="410">F2527*7%</f>
        <v>157.00933962264153</v>
      </c>
      <c r="H2527" s="46">
        <f t="shared" ref="H2527" si="411">F2527+G2527</f>
        <v>2399.9999056603774</v>
      </c>
    </row>
    <row r="2528" spans="1:8" x14ac:dyDescent="0.3">
      <c r="A2528" s="3" t="s">
        <v>6564</v>
      </c>
      <c r="B2528" s="3" t="s">
        <v>6255</v>
      </c>
      <c r="D2528" s="3" t="s">
        <v>6028</v>
      </c>
      <c r="E2528" s="4">
        <v>13753.5</v>
      </c>
    </row>
    <row r="2529" spans="1:10" x14ac:dyDescent="0.3">
      <c r="A2529" s="3" t="s">
        <v>6571</v>
      </c>
      <c r="C2529" s="3" t="s">
        <v>6572</v>
      </c>
      <c r="D2529" s="3" t="s">
        <v>4761</v>
      </c>
      <c r="E2529" s="4">
        <v>11104.22</v>
      </c>
      <c r="F2529" s="4">
        <f>(E2529+12)/1.06</f>
        <v>10486.999999999998</v>
      </c>
      <c r="G2529" s="4">
        <f t="shared" ref="G2529" si="412">F2529*7%</f>
        <v>734.08999999999992</v>
      </c>
      <c r="H2529" s="46">
        <f t="shared" ref="H2529" si="413">F2529+G2529</f>
        <v>11221.089999999998</v>
      </c>
    </row>
    <row r="2530" spans="1:10" x14ac:dyDescent="0.3">
      <c r="A2530" s="3" t="s">
        <v>6571</v>
      </c>
      <c r="C2530" s="3" t="s">
        <v>6573</v>
      </c>
      <c r="D2530" s="3" t="s">
        <v>6173</v>
      </c>
      <c r="E2530" s="4">
        <v>6569.71</v>
      </c>
      <c r="F2530" s="4">
        <f t="shared" ref="F2530:F2534" si="414">(E2530+12)/1.06</f>
        <v>6209.1603773584902</v>
      </c>
      <c r="G2530" s="4">
        <f t="shared" ref="G2530:G2534" si="415">F2530*7%</f>
        <v>434.64122641509437</v>
      </c>
      <c r="H2530" s="46">
        <f t="shared" ref="H2530:H2534" si="416">F2530+G2530</f>
        <v>6643.8016037735842</v>
      </c>
    </row>
    <row r="2531" spans="1:10" x14ac:dyDescent="0.3">
      <c r="A2531" s="3" t="s">
        <v>6571</v>
      </c>
      <c r="C2531" s="3" t="s">
        <v>6574</v>
      </c>
      <c r="D2531" s="3" t="s">
        <v>5971</v>
      </c>
      <c r="E2531" s="4">
        <v>3910</v>
      </c>
      <c r="F2531" s="4">
        <f t="shared" si="414"/>
        <v>3700</v>
      </c>
      <c r="G2531" s="4">
        <f t="shared" si="415"/>
        <v>259</v>
      </c>
      <c r="H2531" s="46">
        <f t="shared" si="416"/>
        <v>3959</v>
      </c>
    </row>
    <row r="2532" spans="1:10" x14ac:dyDescent="0.3">
      <c r="A2532" s="3" t="s">
        <v>6578</v>
      </c>
      <c r="C2532" s="3" t="s">
        <v>6591</v>
      </c>
      <c r="D2532" s="3" t="s">
        <v>2008</v>
      </c>
      <c r="E2532" s="4">
        <v>9109.2999999999993</v>
      </c>
      <c r="F2532" s="4">
        <f t="shared" si="414"/>
        <v>8604.9999999999982</v>
      </c>
      <c r="G2532" s="4">
        <f t="shared" si="415"/>
        <v>602.34999999999991</v>
      </c>
      <c r="H2532" s="46">
        <f t="shared" si="416"/>
        <v>9207.3499999999985</v>
      </c>
    </row>
    <row r="2533" spans="1:10" x14ac:dyDescent="0.3">
      <c r="A2533" s="3" t="s">
        <v>6587</v>
      </c>
      <c r="D2533" s="3" t="s">
        <v>6589</v>
      </c>
      <c r="E2533" s="4">
        <v>3328</v>
      </c>
      <c r="F2533" s="4">
        <f t="shared" si="414"/>
        <v>3150.9433962264147</v>
      </c>
      <c r="G2533" s="4">
        <f t="shared" si="415"/>
        <v>220.56603773584905</v>
      </c>
      <c r="H2533" s="46">
        <f t="shared" si="416"/>
        <v>3371.5094339622638</v>
      </c>
    </row>
    <row r="2534" spans="1:10" x14ac:dyDescent="0.3">
      <c r="A2534" s="3" t="s">
        <v>6588</v>
      </c>
      <c r="D2534" s="3" t="s">
        <v>973</v>
      </c>
      <c r="E2534" s="4">
        <v>30940.47</v>
      </c>
      <c r="F2534" s="4">
        <f t="shared" si="414"/>
        <v>29200.443396226416</v>
      </c>
      <c r="G2534" s="4">
        <f t="shared" si="415"/>
        <v>2044.0310377358494</v>
      </c>
      <c r="H2534" s="46">
        <f t="shared" si="416"/>
        <v>31244.474433962267</v>
      </c>
    </row>
    <row r="2535" spans="1:10" x14ac:dyDescent="0.3">
      <c r="A2535" s="3" t="s">
        <v>6588</v>
      </c>
      <c r="D2535" s="3" t="s">
        <v>6590</v>
      </c>
      <c r="E2535" s="4">
        <v>520</v>
      </c>
      <c r="F2535" s="4">
        <f t="shared" ref="F2535:F2536" si="417">(E2535+12)/1.06</f>
        <v>501.88679245283015</v>
      </c>
      <c r="G2535" s="4">
        <f t="shared" ref="G2535:G2536" si="418">F2535*7%</f>
        <v>35.132075471698116</v>
      </c>
      <c r="H2535" s="46">
        <f t="shared" ref="H2535:H2536" si="419">F2535+G2535</f>
        <v>537.01886792452831</v>
      </c>
    </row>
    <row r="2536" spans="1:10" x14ac:dyDescent="0.3">
      <c r="A2536" s="3" t="s">
        <v>6588</v>
      </c>
      <c r="C2536" s="3" t="s">
        <v>6592</v>
      </c>
      <c r="D2536" s="3" t="s">
        <v>2793</v>
      </c>
      <c r="E2536" s="4">
        <v>7874.4</v>
      </c>
      <c r="F2536" s="4">
        <f t="shared" si="417"/>
        <v>7439.9999999999991</v>
      </c>
      <c r="G2536" s="4">
        <f t="shared" si="418"/>
        <v>520.79999999999995</v>
      </c>
      <c r="H2536" s="46">
        <f t="shared" si="419"/>
        <v>7960.7999999999993</v>
      </c>
    </row>
    <row r="2537" spans="1:10" x14ac:dyDescent="0.3">
      <c r="A2537" s="3" t="s">
        <v>6593</v>
      </c>
      <c r="D2537" s="3" t="s">
        <v>5070</v>
      </c>
      <c r="E2537" s="4">
        <v>3068</v>
      </c>
    </row>
    <row r="2538" spans="1:10" x14ac:dyDescent="0.3">
      <c r="A2538" s="3" t="s">
        <v>6597</v>
      </c>
      <c r="C2538" s="3" t="s">
        <v>6598</v>
      </c>
      <c r="D2538" s="3" t="s">
        <v>4045</v>
      </c>
      <c r="E2538" s="4">
        <v>34191.230000000003</v>
      </c>
      <c r="F2538" s="4">
        <f t="shared" ref="F2538" si="420">(E2538+12)/1.06</f>
        <v>32267.198113207549</v>
      </c>
      <c r="G2538" s="4">
        <f t="shared" ref="G2538" si="421">F2538*7%</f>
        <v>2258.7038679245288</v>
      </c>
      <c r="H2538" s="46">
        <f t="shared" ref="H2538" si="422">F2538+G2538</f>
        <v>34525.901981132076</v>
      </c>
    </row>
    <row r="2539" spans="1:10" x14ac:dyDescent="0.3">
      <c r="A2539" s="3" t="s">
        <v>6597</v>
      </c>
      <c r="C2539" s="3" t="s">
        <v>6600</v>
      </c>
      <c r="D2539" s="3" t="s">
        <v>2396</v>
      </c>
      <c r="E2539" s="4">
        <v>7021.65</v>
      </c>
      <c r="F2539" s="4">
        <f t="shared" ref="F2539:F2541" si="423">(E2539+12)/1.06</f>
        <v>6635.5188679245275</v>
      </c>
      <c r="G2539" s="4">
        <f t="shared" ref="G2539:G2541" si="424">F2539*7%</f>
        <v>464.48632075471698</v>
      </c>
      <c r="H2539" s="46">
        <f t="shared" ref="H2539:H2541" si="425">F2539+G2539</f>
        <v>7100.0051886792444</v>
      </c>
    </row>
    <row r="2540" spans="1:10" x14ac:dyDescent="0.3">
      <c r="A2540" s="3" t="s">
        <v>6596</v>
      </c>
      <c r="C2540" s="3" t="s">
        <v>6599</v>
      </c>
      <c r="D2540" s="3" t="s">
        <v>1186</v>
      </c>
      <c r="E2540" s="4">
        <v>17225.38</v>
      </c>
      <c r="F2540" s="4">
        <f t="shared" si="423"/>
        <v>16261.67924528302</v>
      </c>
      <c r="G2540" s="4">
        <f t="shared" si="424"/>
        <v>1138.3175471698114</v>
      </c>
      <c r="H2540" s="46">
        <f t="shared" si="425"/>
        <v>17399.996792452832</v>
      </c>
    </row>
    <row r="2541" spans="1:10" x14ac:dyDescent="0.3">
      <c r="A2541" s="3" t="s">
        <v>6601</v>
      </c>
      <c r="C2541" s="3" t="s">
        <v>6603</v>
      </c>
      <c r="D2541" s="3" t="s">
        <v>6602</v>
      </c>
      <c r="E2541" s="4">
        <v>13397</v>
      </c>
      <c r="F2541" s="4">
        <f t="shared" si="423"/>
        <v>12650</v>
      </c>
      <c r="G2541" s="4">
        <f t="shared" si="424"/>
        <v>885.50000000000011</v>
      </c>
      <c r="H2541" s="46">
        <f t="shared" si="425"/>
        <v>13535.5</v>
      </c>
      <c r="J2541" s="9" t="s">
        <v>6604</v>
      </c>
    </row>
    <row r="2542" spans="1:10" x14ac:dyDescent="0.3">
      <c r="A2542" s="3" t="s">
        <v>6605</v>
      </c>
      <c r="C2542" s="3" t="s">
        <v>6607</v>
      </c>
      <c r="D2542" s="3" t="s">
        <v>6608</v>
      </c>
      <c r="E2542" s="4">
        <v>2546.54</v>
      </c>
      <c r="F2542" s="4">
        <f>(E2542)/1.06</f>
        <v>2402.3962264150941</v>
      </c>
      <c r="G2542" s="4">
        <f t="shared" ref="G2542" si="426">F2542*7%</f>
        <v>168.16773584905661</v>
      </c>
      <c r="H2542" s="46">
        <f t="shared" ref="H2542" si="427">F2542+G2542</f>
        <v>2570.5639622641506</v>
      </c>
    </row>
    <row r="2543" spans="1:10" x14ac:dyDescent="0.3">
      <c r="A2543" s="3" t="s">
        <v>6606</v>
      </c>
      <c r="D2543" s="3" t="s">
        <v>6515</v>
      </c>
      <c r="E2543" s="4">
        <v>1456</v>
      </c>
    </row>
    <row r="2544" spans="1:10" x14ac:dyDescent="0.3">
      <c r="A2544" s="3" t="s">
        <v>6609</v>
      </c>
      <c r="C2544" s="3" t="s">
        <v>6717</v>
      </c>
      <c r="D2544" s="3" t="s">
        <v>4857</v>
      </c>
      <c r="E2544" s="4">
        <v>13852.2</v>
      </c>
      <c r="F2544" s="4">
        <f t="shared" ref="F2544" si="428">(E2544+12)/1.06</f>
        <v>13079.433962264151</v>
      </c>
      <c r="G2544" s="4">
        <f t="shared" ref="G2544" si="429">F2544*7%</f>
        <v>915.56037735849065</v>
      </c>
      <c r="H2544" s="46">
        <f t="shared" ref="H2544" si="430">F2544+G2544</f>
        <v>13994.994339622641</v>
      </c>
    </row>
    <row r="2545" spans="1:10" x14ac:dyDescent="0.3">
      <c r="A2545" s="3" t="s">
        <v>6609</v>
      </c>
      <c r="C2545" s="3" t="s">
        <v>6644</v>
      </c>
      <c r="D2545" s="3" t="s">
        <v>3311</v>
      </c>
      <c r="E2545" s="4">
        <v>4507.4799999999996</v>
      </c>
      <c r="F2545" s="4">
        <f>(E2545)/1.06</f>
        <v>4252.3396226415089</v>
      </c>
      <c r="G2545" s="4">
        <f t="shared" ref="G2545:G2549" si="431">F2545*7%</f>
        <v>297.66377358490564</v>
      </c>
      <c r="H2545" s="46">
        <f t="shared" ref="H2545:H2549" si="432">F2545+G2545</f>
        <v>4550.0033962264142</v>
      </c>
    </row>
    <row r="2546" spans="1:10" x14ac:dyDescent="0.3">
      <c r="A2546" s="3" t="s">
        <v>6609</v>
      </c>
      <c r="C2546" s="3" t="s">
        <v>6610</v>
      </c>
      <c r="D2546" s="3" t="s">
        <v>1140</v>
      </c>
      <c r="E2546" s="4">
        <v>3764.49</v>
      </c>
      <c r="F2546" s="4">
        <f>(E2546)/1.06</f>
        <v>3551.4056603773579</v>
      </c>
      <c r="G2546" s="4">
        <f t="shared" si="431"/>
        <v>248.59839622641508</v>
      </c>
      <c r="H2546" s="46">
        <f t="shared" si="432"/>
        <v>3800.0040566037728</v>
      </c>
    </row>
    <row r="2547" spans="1:10" x14ac:dyDescent="0.3">
      <c r="A2547" s="3" t="s">
        <v>6609</v>
      </c>
      <c r="C2547" s="3" t="s">
        <v>6611</v>
      </c>
      <c r="D2547" s="3" t="s">
        <v>6612</v>
      </c>
      <c r="E2547" s="4">
        <v>3467.29</v>
      </c>
      <c r="F2547" s="4">
        <f>(E2547)/1.06</f>
        <v>3271.0283018867922</v>
      </c>
      <c r="G2547" s="4">
        <f t="shared" si="431"/>
        <v>228.97198113207548</v>
      </c>
      <c r="H2547" s="46">
        <f t="shared" si="432"/>
        <v>3500.0002830188678</v>
      </c>
    </row>
    <row r="2548" spans="1:10" x14ac:dyDescent="0.3">
      <c r="A2548" s="3" t="s">
        <v>6609</v>
      </c>
      <c r="C2548" s="3" t="s">
        <v>6613</v>
      </c>
      <c r="D2548" s="3" t="s">
        <v>5759</v>
      </c>
      <c r="E2548" s="4">
        <v>2894.52</v>
      </c>
      <c r="F2548" s="4">
        <f t="shared" ref="F2548:F2549" si="433">(E2548+12)/1.06</f>
        <v>2742</v>
      </c>
      <c r="G2548" s="4">
        <f t="shared" si="431"/>
        <v>191.94000000000003</v>
      </c>
      <c r="H2548" s="46">
        <f t="shared" si="432"/>
        <v>2933.94</v>
      </c>
    </row>
    <row r="2549" spans="1:10" x14ac:dyDescent="0.3">
      <c r="A2549" s="3" t="s">
        <v>6609</v>
      </c>
      <c r="C2549" s="3" t="s">
        <v>6614</v>
      </c>
      <c r="D2549" s="3" t="s">
        <v>4141</v>
      </c>
      <c r="E2549" s="4">
        <v>39872.83</v>
      </c>
      <c r="F2549" s="4">
        <f t="shared" si="433"/>
        <v>37627.198113207545</v>
      </c>
      <c r="G2549" s="4">
        <f t="shared" si="431"/>
        <v>2633.9038679245286</v>
      </c>
      <c r="H2549" s="46">
        <f t="shared" si="432"/>
        <v>40261.101981132073</v>
      </c>
    </row>
    <row r="2550" spans="1:10" x14ac:dyDescent="0.3">
      <c r="A2550" s="3" t="s">
        <v>6616</v>
      </c>
      <c r="C2550" s="3" t="s">
        <v>6625</v>
      </c>
      <c r="D2550" s="3" t="s">
        <v>4290</v>
      </c>
      <c r="E2550" s="4">
        <v>530</v>
      </c>
      <c r="F2550" s="4">
        <f t="shared" ref="F2550:F2554" si="434">(E2550+12)/1.06</f>
        <v>511.32075471698113</v>
      </c>
      <c r="G2550" s="4">
        <f t="shared" ref="G2550:G2554" si="435">F2550*7%</f>
        <v>35.79245283018868</v>
      </c>
      <c r="H2550" s="46">
        <f t="shared" ref="H2550:H2554" si="436">F2550+G2550</f>
        <v>547.11320754716985</v>
      </c>
    </row>
    <row r="2551" spans="1:10" x14ac:dyDescent="0.3">
      <c r="A2551" s="3" t="s">
        <v>6616</v>
      </c>
      <c r="C2551" s="3" t="s">
        <v>6626</v>
      </c>
      <c r="D2551" s="3" t="s">
        <v>4290</v>
      </c>
      <c r="E2551" s="4">
        <v>7330.83</v>
      </c>
      <c r="F2551" s="4">
        <f t="shared" si="434"/>
        <v>6927.1981132075471</v>
      </c>
      <c r="G2551" s="4">
        <f t="shared" si="435"/>
        <v>484.90386792452836</v>
      </c>
      <c r="H2551" s="46">
        <f t="shared" si="436"/>
        <v>7412.1019811320757</v>
      </c>
    </row>
    <row r="2552" spans="1:10" x14ac:dyDescent="0.3">
      <c r="A2552" s="3" t="s">
        <v>6616</v>
      </c>
      <c r="C2552" s="3" t="s">
        <v>6622</v>
      </c>
      <c r="D2552" s="3" t="s">
        <v>6535</v>
      </c>
      <c r="E2552" s="4">
        <v>2002</v>
      </c>
      <c r="F2552" s="4">
        <f t="shared" si="434"/>
        <v>1900</v>
      </c>
      <c r="G2552" s="4">
        <f t="shared" si="435"/>
        <v>133</v>
      </c>
      <c r="H2552" s="46">
        <f t="shared" si="436"/>
        <v>2033</v>
      </c>
    </row>
    <row r="2553" spans="1:10" x14ac:dyDescent="0.3">
      <c r="A2553" s="3" t="s">
        <v>6618</v>
      </c>
      <c r="D2553" s="3" t="s">
        <v>6619</v>
      </c>
      <c r="E2553" s="4">
        <v>20056.21</v>
      </c>
      <c r="F2553" s="4">
        <f t="shared" si="434"/>
        <v>18932.273584905659</v>
      </c>
      <c r="G2553" s="4">
        <f t="shared" si="435"/>
        <v>1325.2591509433962</v>
      </c>
      <c r="H2553" s="46">
        <f t="shared" si="436"/>
        <v>20257.532735849054</v>
      </c>
    </row>
    <row r="2554" spans="1:10" x14ac:dyDescent="0.3">
      <c r="A2554" s="3" t="s">
        <v>6618</v>
      </c>
      <c r="C2554" s="3" t="s">
        <v>6623</v>
      </c>
      <c r="D2554" s="3" t="s">
        <v>6121</v>
      </c>
      <c r="E2554" s="4">
        <v>20791.73</v>
      </c>
      <c r="F2554" s="4">
        <f t="shared" si="434"/>
        <v>19626.16037735849</v>
      </c>
      <c r="G2554" s="4">
        <f t="shared" si="435"/>
        <v>1373.8312264150945</v>
      </c>
      <c r="H2554" s="46">
        <f t="shared" si="436"/>
        <v>20999.991603773586</v>
      </c>
    </row>
    <row r="2555" spans="1:10" x14ac:dyDescent="0.3">
      <c r="A2555" s="3" t="s">
        <v>6618</v>
      </c>
      <c r="D2555" s="3" t="s">
        <v>973</v>
      </c>
      <c r="E2555" s="4">
        <v>305</v>
      </c>
    </row>
    <row r="2556" spans="1:10" x14ac:dyDescent="0.3">
      <c r="A2556" s="3" t="s">
        <v>6627</v>
      </c>
      <c r="E2556" s="108">
        <v>3598.4</v>
      </c>
      <c r="F2556" s="108">
        <f t="shared" ref="F2556" si="437">(E2556+12)/1.06</f>
        <v>3406.0377358490564</v>
      </c>
      <c r="G2556" s="108">
        <f t="shared" ref="G2556" si="438">F2556*7%</f>
        <v>238.42264150943396</v>
      </c>
      <c r="H2556" s="109">
        <f t="shared" ref="H2556" si="439">F2556+G2556</f>
        <v>3644.4603773584904</v>
      </c>
      <c r="J2556" s="9" t="s">
        <v>4970</v>
      </c>
    </row>
    <row r="2557" spans="1:10" x14ac:dyDescent="0.3">
      <c r="A2557" s="3" t="s">
        <v>6627</v>
      </c>
      <c r="D2557" s="3" t="s">
        <v>2440</v>
      </c>
      <c r="E2557" s="4">
        <v>3791.73</v>
      </c>
    </row>
    <row r="2558" spans="1:10" x14ac:dyDescent="0.3">
      <c r="A2558" s="3" t="s">
        <v>6628</v>
      </c>
      <c r="D2558" s="3" t="s">
        <v>5344</v>
      </c>
      <c r="E2558" s="4">
        <v>13322.4</v>
      </c>
      <c r="F2558" s="4">
        <f t="shared" ref="F2558" si="440">(E2558+12)/1.06</f>
        <v>12579.622641509433</v>
      </c>
      <c r="G2558" s="4">
        <f t="shared" ref="G2558" si="441">F2558*7%</f>
        <v>880.57358490566037</v>
      </c>
      <c r="H2558" s="46">
        <f t="shared" ref="H2558" si="442">F2558+G2558</f>
        <v>13460.196226415093</v>
      </c>
    </row>
    <row r="2559" spans="1:10" x14ac:dyDescent="0.3">
      <c r="A2559" s="3" t="s">
        <v>6629</v>
      </c>
      <c r="C2559" s="3" t="s">
        <v>6632</v>
      </c>
      <c r="D2559" s="3" t="s">
        <v>4388</v>
      </c>
      <c r="E2559" s="4">
        <v>8123.5</v>
      </c>
      <c r="F2559" s="4">
        <f t="shared" ref="F2559" si="443">(E2559+12)/1.06</f>
        <v>7675</v>
      </c>
      <c r="G2559" s="4">
        <f t="shared" ref="G2559" si="444">F2559*7%</f>
        <v>537.25</v>
      </c>
      <c r="H2559" s="46">
        <f t="shared" ref="H2559" si="445">F2559+G2559</f>
        <v>8212.25</v>
      </c>
    </row>
    <row r="2560" spans="1:10" x14ac:dyDescent="0.3">
      <c r="A2560" s="3" t="s">
        <v>6633</v>
      </c>
      <c r="C2560" s="3" t="s">
        <v>6640</v>
      </c>
      <c r="D2560" s="3" t="s">
        <v>5748</v>
      </c>
      <c r="E2560" s="4">
        <v>18216.060000000001</v>
      </c>
      <c r="F2560" s="4">
        <f t="shared" ref="F2560:F2566" si="446">(E2560+12)/1.06</f>
        <v>17196.283018867925</v>
      </c>
      <c r="G2560" s="4">
        <f t="shared" ref="G2560:G2567" si="447">F2560*7%</f>
        <v>1203.7398113207548</v>
      </c>
      <c r="H2560" s="46">
        <f t="shared" ref="H2560:H2567" si="448">F2560+G2560</f>
        <v>18400.022830188682</v>
      </c>
    </row>
    <row r="2561" spans="1:8" x14ac:dyDescent="0.3">
      <c r="A2561" s="3" t="s">
        <v>6633</v>
      </c>
      <c r="C2561" s="3" t="s">
        <v>6637</v>
      </c>
      <c r="D2561" s="3" t="s">
        <v>6636</v>
      </c>
      <c r="E2561" s="4">
        <v>46697.37</v>
      </c>
      <c r="F2561" s="4">
        <f t="shared" si="446"/>
        <v>44065.443396226416</v>
      </c>
      <c r="G2561" s="4">
        <f t="shared" si="447"/>
        <v>3084.5810377358493</v>
      </c>
      <c r="H2561" s="46">
        <f t="shared" si="448"/>
        <v>47150.024433962266</v>
      </c>
    </row>
    <row r="2562" spans="1:8" x14ac:dyDescent="0.3">
      <c r="A2562" s="3" t="s">
        <v>6633</v>
      </c>
      <c r="C2562" s="3" t="s">
        <v>6635</v>
      </c>
      <c r="D2562" s="3" t="s">
        <v>6636</v>
      </c>
      <c r="E2562" s="4">
        <v>53621.35</v>
      </c>
      <c r="F2562" s="4">
        <f t="shared" si="446"/>
        <v>50597.499999999993</v>
      </c>
      <c r="G2562" s="4">
        <f t="shared" si="447"/>
        <v>3541.8249999999998</v>
      </c>
      <c r="H2562" s="46">
        <f t="shared" si="448"/>
        <v>54139.32499999999</v>
      </c>
    </row>
    <row r="2563" spans="1:8" x14ac:dyDescent="0.3">
      <c r="A2563" s="3" t="s">
        <v>6633</v>
      </c>
      <c r="D2563" s="3" t="s">
        <v>5070</v>
      </c>
      <c r="E2563" s="4">
        <v>6208.8</v>
      </c>
    </row>
    <row r="2564" spans="1:8" x14ac:dyDescent="0.3">
      <c r="A2564" s="3" t="s">
        <v>6634</v>
      </c>
      <c r="C2564" s="3" t="s">
        <v>6641</v>
      </c>
      <c r="D2564" s="3" t="s">
        <v>5440</v>
      </c>
      <c r="E2564" s="4">
        <v>29938.3</v>
      </c>
      <c r="F2564" s="4">
        <f t="shared" si="446"/>
        <v>28254.999999999996</v>
      </c>
      <c r="G2564" s="4">
        <f t="shared" si="447"/>
        <v>1977.85</v>
      </c>
      <c r="H2564" s="46">
        <f t="shared" si="448"/>
        <v>30232.849999999995</v>
      </c>
    </row>
    <row r="2565" spans="1:8" x14ac:dyDescent="0.3">
      <c r="A2565" s="3" t="s">
        <v>6634</v>
      </c>
      <c r="C2565" s="3" t="s">
        <v>6639</v>
      </c>
      <c r="D2565" s="3" t="s">
        <v>2739</v>
      </c>
      <c r="E2565" s="4">
        <v>14055.3</v>
      </c>
      <c r="F2565" s="4">
        <f t="shared" si="446"/>
        <v>13271.037735849055</v>
      </c>
      <c r="G2565" s="4">
        <f t="shared" si="447"/>
        <v>928.97264150943397</v>
      </c>
      <c r="H2565" s="46">
        <f t="shared" si="448"/>
        <v>14200.010377358489</v>
      </c>
    </row>
    <row r="2566" spans="1:8" x14ac:dyDescent="0.3">
      <c r="A2566" s="3" t="s">
        <v>6634</v>
      </c>
      <c r="C2566" s="3" t="s">
        <v>6642</v>
      </c>
      <c r="D2566" s="3" t="s">
        <v>6192</v>
      </c>
      <c r="E2566" s="4">
        <v>11897.1</v>
      </c>
      <c r="F2566" s="4">
        <f t="shared" si="446"/>
        <v>11235</v>
      </c>
      <c r="G2566" s="4">
        <f t="shared" si="447"/>
        <v>786.45</v>
      </c>
      <c r="H2566" s="46">
        <f t="shared" si="448"/>
        <v>12021.45</v>
      </c>
    </row>
    <row r="2567" spans="1:8" x14ac:dyDescent="0.3">
      <c r="A2567" s="3" t="s">
        <v>6634</v>
      </c>
      <c r="C2567" s="3" t="s">
        <v>6638</v>
      </c>
      <c r="D2567" s="3" t="s">
        <v>2739</v>
      </c>
      <c r="E2567" s="4">
        <v>4960.8</v>
      </c>
      <c r="F2567" s="4">
        <f>(E2567)/1.06</f>
        <v>4680</v>
      </c>
      <c r="G2567" s="4">
        <f t="shared" si="447"/>
        <v>327.60000000000002</v>
      </c>
      <c r="H2567" s="46">
        <f t="shared" si="448"/>
        <v>5007.6000000000004</v>
      </c>
    </row>
    <row r="2568" spans="1:8" x14ac:dyDescent="0.3">
      <c r="A2568" s="3" t="s">
        <v>6645</v>
      </c>
      <c r="C2568" s="3" t="s">
        <v>6661</v>
      </c>
      <c r="D2568" s="3" t="s">
        <v>4558</v>
      </c>
      <c r="E2568" s="4">
        <v>11881.2</v>
      </c>
      <c r="F2568" s="4">
        <f t="shared" ref="F2568" si="449">(E2568+12)/1.06</f>
        <v>11220</v>
      </c>
      <c r="G2568" s="4">
        <f t="shared" ref="G2568" si="450">F2568*7%</f>
        <v>785.40000000000009</v>
      </c>
      <c r="H2568" s="46">
        <f t="shared" ref="H2568" si="451">F2568+G2568</f>
        <v>12005.4</v>
      </c>
    </row>
    <row r="2569" spans="1:8" x14ac:dyDescent="0.3">
      <c r="A2569" s="3" t="s">
        <v>6645</v>
      </c>
      <c r="C2569" s="3" t="s">
        <v>6662</v>
      </c>
      <c r="D2569" s="3" t="s">
        <v>543</v>
      </c>
      <c r="E2569" s="4">
        <v>23252.799999999999</v>
      </c>
      <c r="F2569" s="4">
        <f>(E2569+10)/1.06</f>
        <v>21946.037735849055</v>
      </c>
      <c r="G2569" s="4">
        <f t="shared" ref="G2569:G2570" si="452">F2569*7%</f>
        <v>1536.222641509434</v>
      </c>
      <c r="H2569" s="46">
        <f t="shared" ref="H2569:H2570" si="453">F2569+G2569</f>
        <v>23482.260377358489</v>
      </c>
    </row>
    <row r="2570" spans="1:8" x14ac:dyDescent="0.3">
      <c r="A2570" s="3" t="s">
        <v>6663</v>
      </c>
      <c r="C2570" s="3" t="s">
        <v>6664</v>
      </c>
      <c r="D2570" s="3" t="s">
        <v>6665</v>
      </c>
      <c r="E2570" s="4">
        <v>7164.2</v>
      </c>
      <c r="F2570" s="4">
        <f t="shared" ref="F2570" si="454">(E2570+12)/1.06</f>
        <v>6769.9999999999991</v>
      </c>
      <c r="G2570" s="4">
        <f t="shared" si="452"/>
        <v>473.9</v>
      </c>
      <c r="H2570" s="46">
        <f t="shared" si="453"/>
        <v>7243.8999999999987</v>
      </c>
    </row>
    <row r="2571" spans="1:8" x14ac:dyDescent="0.3">
      <c r="A2571" s="3" t="s">
        <v>6663</v>
      </c>
      <c r="C2571" s="3" t="s">
        <v>6666</v>
      </c>
      <c r="D2571" s="3" t="s">
        <v>4809</v>
      </c>
      <c r="E2571" s="4">
        <v>5745.2</v>
      </c>
      <c r="F2571" s="4">
        <f>(E2571)/1.06</f>
        <v>5420</v>
      </c>
      <c r="G2571" s="4">
        <f t="shared" ref="G2571:G2572" si="455">F2571*7%</f>
        <v>379.40000000000003</v>
      </c>
      <c r="H2571" s="46">
        <f t="shared" ref="H2571:H2572" si="456">F2571+G2571</f>
        <v>5799.4</v>
      </c>
    </row>
    <row r="2572" spans="1:8" x14ac:dyDescent="0.3">
      <c r="A2572" s="3" t="s">
        <v>6663</v>
      </c>
      <c r="C2572" s="3" t="s">
        <v>6666</v>
      </c>
      <c r="D2572" s="3" t="s">
        <v>6667</v>
      </c>
      <c r="E2572" s="4">
        <v>5175.16</v>
      </c>
      <c r="F2572" s="4">
        <f t="shared" ref="F2572" si="457">(E2572+12)/1.06</f>
        <v>4893.5471698113206</v>
      </c>
      <c r="G2572" s="4">
        <f t="shared" si="455"/>
        <v>342.5483018867925</v>
      </c>
      <c r="H2572" s="46">
        <f t="shared" si="456"/>
        <v>5236.0954716981132</v>
      </c>
    </row>
    <row r="2573" spans="1:8" x14ac:dyDescent="0.3">
      <c r="A2573" s="3" t="s">
        <v>6663</v>
      </c>
      <c r="D2573" s="3" t="s">
        <v>6668</v>
      </c>
      <c r="E2573" s="4">
        <v>1404</v>
      </c>
    </row>
    <row r="2574" spans="1:8" x14ac:dyDescent="0.3">
      <c r="A2574" s="3" t="s">
        <v>6670</v>
      </c>
      <c r="C2574" s="3" t="s">
        <v>6675</v>
      </c>
      <c r="D2574" s="3" t="s">
        <v>2008</v>
      </c>
      <c r="E2574" s="4">
        <v>10058</v>
      </c>
      <c r="F2574" s="4">
        <f t="shared" ref="F2574" si="458">(E2574+12)/1.06</f>
        <v>9500</v>
      </c>
      <c r="G2574" s="4">
        <f t="shared" ref="G2574" si="459">F2574*7%</f>
        <v>665.00000000000011</v>
      </c>
      <c r="H2574" s="46">
        <f t="shared" ref="H2574" si="460">F2574+G2574</f>
        <v>10165</v>
      </c>
    </row>
    <row r="2575" spans="1:8" x14ac:dyDescent="0.3">
      <c r="A2575" s="3" t="s">
        <v>6670</v>
      </c>
      <c r="C2575" s="3" t="s">
        <v>6672</v>
      </c>
      <c r="D2575" s="3" t="s">
        <v>6671</v>
      </c>
      <c r="E2575" s="4">
        <v>2456.15</v>
      </c>
    </row>
    <row r="2576" spans="1:8" x14ac:dyDescent="0.3">
      <c r="A2576" s="3" t="s">
        <v>6669</v>
      </c>
      <c r="C2576" s="3" t="s">
        <v>6673</v>
      </c>
      <c r="D2576" s="3" t="s">
        <v>6674</v>
      </c>
      <c r="E2576" s="4">
        <v>13253.9</v>
      </c>
      <c r="F2576" s="4">
        <f t="shared" ref="F2576" si="461">(E2576+12)/1.06</f>
        <v>12514.999999999998</v>
      </c>
      <c r="G2576" s="4">
        <f t="shared" ref="G2576" si="462">F2576*7%</f>
        <v>876.05</v>
      </c>
      <c r="H2576" s="46">
        <f t="shared" ref="H2576" si="463">F2576+G2576</f>
        <v>13391.049999999997</v>
      </c>
    </row>
    <row r="2577" spans="1:8" x14ac:dyDescent="0.3">
      <c r="A2577" s="3" t="s">
        <v>6678</v>
      </c>
      <c r="C2577" s="3" t="s">
        <v>6686</v>
      </c>
      <c r="D2577" s="3" t="s">
        <v>6684</v>
      </c>
      <c r="E2577" s="4">
        <v>3764.49</v>
      </c>
      <c r="F2577" s="4">
        <f>(E2577)/1.06</f>
        <v>3551.4056603773579</v>
      </c>
      <c r="G2577" s="4">
        <f t="shared" ref="G2577" si="464">F2577*7%</f>
        <v>248.59839622641508</v>
      </c>
      <c r="H2577" s="46">
        <f t="shared" ref="H2577" si="465">F2577+G2577</f>
        <v>3800.0040566037728</v>
      </c>
    </row>
    <row r="2578" spans="1:8" x14ac:dyDescent="0.3">
      <c r="A2578" s="3" t="s">
        <v>6676</v>
      </c>
      <c r="D2578" s="3" t="s">
        <v>6677</v>
      </c>
      <c r="E2578" s="4">
        <v>21400</v>
      </c>
    </row>
    <row r="2579" spans="1:8" x14ac:dyDescent="0.3">
      <c r="A2579" s="3" t="s">
        <v>6679</v>
      </c>
      <c r="C2579" s="3" t="s">
        <v>6682</v>
      </c>
      <c r="D2579" s="3" t="s">
        <v>5927</v>
      </c>
      <c r="E2579" s="4">
        <v>16237.8</v>
      </c>
      <c r="F2579" s="4">
        <f t="shared" ref="F2579" si="466">(E2579+12)/1.06</f>
        <v>15329.999999999998</v>
      </c>
      <c r="G2579" s="4">
        <f t="shared" ref="G2579" si="467">F2579*7%</f>
        <v>1073.0999999999999</v>
      </c>
      <c r="H2579" s="46">
        <f t="shared" ref="H2579" si="468">F2579+G2579</f>
        <v>16403.099999999999</v>
      </c>
    </row>
    <row r="2580" spans="1:8" x14ac:dyDescent="0.3">
      <c r="A2580" s="3" t="s">
        <v>6680</v>
      </c>
      <c r="D2580" s="3" t="s">
        <v>6048</v>
      </c>
      <c r="E2580" s="4">
        <v>7207.2</v>
      </c>
      <c r="F2580" s="4">
        <f t="shared" ref="F2580:F2582" si="469">(E2580)/1.06</f>
        <v>6799.2452830188677</v>
      </c>
      <c r="G2580" s="4">
        <f t="shared" ref="G2580:G2582" si="470">F2580*7%</f>
        <v>475.9471698113208</v>
      </c>
      <c r="H2580" s="46">
        <f t="shared" ref="H2580:H2582" si="471">F2580+G2580</f>
        <v>7275.1924528301888</v>
      </c>
    </row>
    <row r="2581" spans="1:8" x14ac:dyDescent="0.3">
      <c r="A2581" s="3" t="s">
        <v>6681</v>
      </c>
      <c r="C2581" s="3" t="s">
        <v>6687</v>
      </c>
      <c r="D2581" s="3" t="s">
        <v>2008</v>
      </c>
      <c r="E2581" s="4">
        <v>5466.32</v>
      </c>
      <c r="F2581" s="4">
        <f t="shared" ref="F2581" si="472">(E2581+12)/1.06</f>
        <v>5168.2264150943392</v>
      </c>
      <c r="G2581" s="4">
        <f t="shared" si="470"/>
        <v>361.77584905660376</v>
      </c>
      <c r="H2581" s="46">
        <f t="shared" si="471"/>
        <v>5530.0022641509431</v>
      </c>
    </row>
    <row r="2582" spans="1:8" x14ac:dyDescent="0.3">
      <c r="A2582" s="3" t="s">
        <v>6681</v>
      </c>
      <c r="C2582" s="3" t="s">
        <v>6683</v>
      </c>
      <c r="D2582" s="3" t="s">
        <v>6685</v>
      </c>
      <c r="E2582" s="4">
        <v>3764.49</v>
      </c>
      <c r="F2582" s="4">
        <f t="shared" si="469"/>
        <v>3551.4056603773579</v>
      </c>
      <c r="G2582" s="4">
        <f t="shared" si="470"/>
        <v>248.59839622641508</v>
      </c>
      <c r="H2582" s="46">
        <f t="shared" si="471"/>
        <v>3800.0040566037728</v>
      </c>
    </row>
    <row r="2583" spans="1:8" x14ac:dyDescent="0.3">
      <c r="A2583" s="3" t="s">
        <v>6693</v>
      </c>
      <c r="C2583" s="3" t="s">
        <v>6694</v>
      </c>
      <c r="D2583" s="3" t="s">
        <v>6695</v>
      </c>
      <c r="E2583" s="4">
        <v>17361.400000000001</v>
      </c>
      <c r="F2583" s="4">
        <f t="shared" ref="F2583" si="473">(E2583+12)/1.06</f>
        <v>16390</v>
      </c>
      <c r="G2583" s="4">
        <f t="shared" ref="G2583" si="474">F2583*7%</f>
        <v>1147.3000000000002</v>
      </c>
      <c r="H2583" s="46">
        <f t="shared" ref="H2583" si="475">F2583+G2583</f>
        <v>17537.3</v>
      </c>
    </row>
    <row r="2584" spans="1:8" x14ac:dyDescent="0.3">
      <c r="A2584" s="3" t="s">
        <v>6693</v>
      </c>
      <c r="C2584" s="3" t="s">
        <v>6741</v>
      </c>
      <c r="D2584" s="3" t="s">
        <v>248</v>
      </c>
      <c r="E2584" s="4">
        <v>15866.8</v>
      </c>
      <c r="F2584" s="4">
        <f t="shared" ref="F2584" si="476">(E2584+12)/1.06</f>
        <v>14979.999999999998</v>
      </c>
      <c r="G2584" s="4">
        <f t="shared" ref="G2584" si="477">F2584*7%</f>
        <v>1048.5999999999999</v>
      </c>
      <c r="H2584" s="46">
        <f t="shared" ref="H2584" si="478">F2584+G2584</f>
        <v>16028.599999999999</v>
      </c>
    </row>
    <row r="2585" spans="1:8" x14ac:dyDescent="0.3">
      <c r="A2585" s="3" t="s">
        <v>6693</v>
      </c>
      <c r="C2585" s="3" t="s">
        <v>6698</v>
      </c>
      <c r="D2585" s="3" t="s">
        <v>6697</v>
      </c>
      <c r="E2585" s="4">
        <v>2800</v>
      </c>
    </row>
    <row r="2586" spans="1:8" x14ac:dyDescent="0.3">
      <c r="A2586" s="3" t="s">
        <v>6696</v>
      </c>
      <c r="C2586" s="3" t="s">
        <v>6707</v>
      </c>
      <c r="D2586" s="3" t="s">
        <v>5419</v>
      </c>
      <c r="E2586" s="4">
        <v>5466.32</v>
      </c>
      <c r="F2586" s="4">
        <f t="shared" ref="F2586" si="479">(E2586+12)/1.06</f>
        <v>5168.2264150943392</v>
      </c>
      <c r="G2586" s="4">
        <f t="shared" ref="G2586" si="480">F2586*7%</f>
        <v>361.77584905660376</v>
      </c>
      <c r="H2586" s="46">
        <f t="shared" ref="H2586" si="481">F2586+G2586</f>
        <v>5530.0022641509431</v>
      </c>
    </row>
    <row r="2587" spans="1:8" x14ac:dyDescent="0.3">
      <c r="A2587" s="3" t="s">
        <v>6700</v>
      </c>
      <c r="D2587" s="3" t="s">
        <v>973</v>
      </c>
      <c r="E2587" s="4">
        <v>6483.32</v>
      </c>
      <c r="F2587" s="4">
        <f t="shared" ref="F2587:F2590" si="482">(E2587+12)/1.06</f>
        <v>6127.6603773584902</v>
      </c>
      <c r="G2587" s="4">
        <f t="shared" ref="G2587:G2590" si="483">F2587*7%</f>
        <v>428.93622641509438</v>
      </c>
      <c r="H2587" s="46">
        <f t="shared" ref="H2587:H2590" si="484">F2587+G2587</f>
        <v>6556.5966037735843</v>
      </c>
    </row>
    <row r="2588" spans="1:8" x14ac:dyDescent="0.3">
      <c r="A2588" s="3" t="s">
        <v>6700</v>
      </c>
      <c r="C2588" s="3" t="s">
        <v>6708</v>
      </c>
      <c r="D2588" s="3" t="s">
        <v>4469</v>
      </c>
      <c r="E2588" s="4">
        <v>3504.82</v>
      </c>
      <c r="F2588" s="4">
        <f t="shared" si="482"/>
        <v>3317.7547169811319</v>
      </c>
      <c r="G2588" s="4">
        <f t="shared" si="483"/>
        <v>232.24283018867925</v>
      </c>
      <c r="H2588" s="46">
        <f t="shared" si="484"/>
        <v>3549.9975471698112</v>
      </c>
    </row>
    <row r="2589" spans="1:8" x14ac:dyDescent="0.3">
      <c r="A2589" s="3" t="s">
        <v>6710</v>
      </c>
      <c r="C2589" s="3" t="s">
        <v>6711</v>
      </c>
      <c r="D2589" s="3" t="s">
        <v>6636</v>
      </c>
      <c r="E2589" s="4">
        <v>18145.8</v>
      </c>
      <c r="F2589" s="4">
        <f t="shared" si="482"/>
        <v>17130</v>
      </c>
      <c r="G2589" s="4">
        <f t="shared" si="483"/>
        <v>1199.1000000000001</v>
      </c>
      <c r="H2589" s="46">
        <f t="shared" si="484"/>
        <v>18329.099999999999</v>
      </c>
    </row>
    <row r="2590" spans="1:8" x14ac:dyDescent="0.3">
      <c r="A2590" s="3" t="s">
        <v>6710</v>
      </c>
      <c r="C2590" s="3" t="s">
        <v>6712</v>
      </c>
      <c r="D2590" s="3" t="s">
        <v>6713</v>
      </c>
      <c r="E2590" s="4">
        <v>22942.3</v>
      </c>
      <c r="F2590" s="4">
        <f t="shared" si="482"/>
        <v>21655</v>
      </c>
      <c r="G2590" s="4">
        <f t="shared" si="483"/>
        <v>1515.8500000000001</v>
      </c>
      <c r="H2590" s="46">
        <f t="shared" si="484"/>
        <v>23170.85</v>
      </c>
    </row>
    <row r="2591" spans="1:8" x14ac:dyDescent="0.3">
      <c r="A2591" s="3" t="s">
        <v>6710</v>
      </c>
      <c r="D2591" s="3" t="s">
        <v>2440</v>
      </c>
      <c r="E2591" s="4">
        <v>2050.58</v>
      </c>
    </row>
    <row r="2592" spans="1:8" x14ac:dyDescent="0.3">
      <c r="A2592" s="3" t="s">
        <v>6714</v>
      </c>
      <c r="C2592" s="3" t="s">
        <v>6720</v>
      </c>
      <c r="D2592" s="3" t="s">
        <v>6721</v>
      </c>
      <c r="E2592" s="4">
        <v>3185.3</v>
      </c>
      <c r="F2592" s="4">
        <f>(E2592)/1.06</f>
        <v>3005</v>
      </c>
      <c r="G2592" s="4">
        <f t="shared" ref="G2592:G2593" si="485">F2592*7%</f>
        <v>210.35000000000002</v>
      </c>
      <c r="H2592" s="46">
        <f t="shared" ref="H2592:H2593" si="486">F2592+G2592</f>
        <v>3215.35</v>
      </c>
    </row>
    <row r="2593" spans="1:8" x14ac:dyDescent="0.3">
      <c r="A2593" s="3" t="s">
        <v>6714</v>
      </c>
      <c r="C2593" s="3" t="s">
        <v>6739</v>
      </c>
      <c r="D2593" s="3" t="s">
        <v>6740</v>
      </c>
      <c r="E2593" s="4">
        <v>19635.099999999999</v>
      </c>
      <c r="F2593" s="4">
        <f t="shared" ref="F2593" si="487">(E2593+12)/1.06</f>
        <v>18534.999999999996</v>
      </c>
      <c r="G2593" s="4">
        <f t="shared" si="485"/>
        <v>1297.4499999999998</v>
      </c>
      <c r="H2593" s="46">
        <f t="shared" si="486"/>
        <v>19832.449999999997</v>
      </c>
    </row>
    <row r="2594" spans="1:8" x14ac:dyDescent="0.3">
      <c r="A2594" s="3" t="s">
        <v>6726</v>
      </c>
      <c r="D2594" s="3" t="s">
        <v>5070</v>
      </c>
      <c r="E2594" s="4">
        <v>2017.6</v>
      </c>
    </row>
    <row r="2595" spans="1:8" x14ac:dyDescent="0.3">
      <c r="A2595" s="3" t="s">
        <v>6727</v>
      </c>
      <c r="C2595" s="3" t="s">
        <v>6737</v>
      </c>
      <c r="D2595" s="3" t="s">
        <v>6738</v>
      </c>
      <c r="E2595" s="4">
        <v>20989.87</v>
      </c>
      <c r="F2595" s="4">
        <f t="shared" ref="F2595" si="488">(E2595+12)/1.06</f>
        <v>19813.084905660377</v>
      </c>
      <c r="G2595" s="4">
        <f t="shared" ref="G2595" si="489">F2595*7%</f>
        <v>1386.9159433962266</v>
      </c>
      <c r="H2595" s="46">
        <f t="shared" ref="H2595" si="490">F2595+G2595</f>
        <v>21200.000849056603</v>
      </c>
    </row>
    <row r="2596" spans="1:8" x14ac:dyDescent="0.3">
      <c r="A2596" s="3" t="s">
        <v>6742</v>
      </c>
      <c r="C2596" s="3" t="s">
        <v>6743</v>
      </c>
      <c r="D2596" s="3" t="s">
        <v>6744</v>
      </c>
      <c r="E2596" s="4">
        <v>16863.79</v>
      </c>
      <c r="F2596" s="4">
        <f t="shared" ref="F2596:F2605" si="491">(E2596+12)/1.06</f>
        <v>15920.556603773584</v>
      </c>
      <c r="G2596" s="4">
        <f t="shared" ref="G2596:G2607" si="492">F2596*7%</f>
        <v>1114.4389622641511</v>
      </c>
      <c r="H2596" s="46">
        <f t="shared" ref="H2596:H2607" si="493">F2596+G2596</f>
        <v>17034.995566037735</v>
      </c>
    </row>
    <row r="2597" spans="1:8" x14ac:dyDescent="0.3">
      <c r="A2597" s="3" t="s">
        <v>6742</v>
      </c>
      <c r="C2597" s="3" t="s">
        <v>6837</v>
      </c>
      <c r="D2597" s="3" t="s">
        <v>3540</v>
      </c>
      <c r="E2597" s="4">
        <v>7164.2</v>
      </c>
      <c r="F2597" s="4">
        <f t="shared" si="491"/>
        <v>6769.9999999999991</v>
      </c>
      <c r="G2597" s="4">
        <f t="shared" si="492"/>
        <v>473.9</v>
      </c>
      <c r="H2597" s="46">
        <f t="shared" si="493"/>
        <v>7243.8999999999987</v>
      </c>
    </row>
    <row r="2598" spans="1:8" x14ac:dyDescent="0.3">
      <c r="A2598" s="3" t="s">
        <v>6746</v>
      </c>
      <c r="C2598" s="3" t="s">
        <v>6748</v>
      </c>
      <c r="D2598" s="3" t="s">
        <v>6749</v>
      </c>
      <c r="E2598" s="4">
        <v>18711.36</v>
      </c>
      <c r="F2598" s="4">
        <f t="shared" si="491"/>
        <v>17663.547169811322</v>
      </c>
      <c r="G2598" s="4">
        <f t="shared" si="492"/>
        <v>1236.4483018867927</v>
      </c>
      <c r="H2598" s="46">
        <f t="shared" si="493"/>
        <v>18899.995471698116</v>
      </c>
    </row>
    <row r="2599" spans="1:8" x14ac:dyDescent="0.3">
      <c r="A2599" s="3" t="s">
        <v>6746</v>
      </c>
      <c r="C2599" s="3" t="s">
        <v>6750</v>
      </c>
      <c r="D2599" s="3" t="s">
        <v>6751</v>
      </c>
      <c r="E2599" s="4">
        <v>5908.1</v>
      </c>
      <c r="F2599" s="4">
        <f t="shared" si="491"/>
        <v>5585</v>
      </c>
      <c r="G2599" s="4">
        <f t="shared" si="492"/>
        <v>390.95000000000005</v>
      </c>
      <c r="H2599" s="46">
        <f t="shared" si="493"/>
        <v>5975.95</v>
      </c>
    </row>
    <row r="2600" spans="1:8" x14ac:dyDescent="0.3">
      <c r="A2600" s="3" t="s">
        <v>6757</v>
      </c>
      <c r="C2600" s="3" t="s">
        <v>6759</v>
      </c>
      <c r="D2600" s="3" t="s">
        <v>5661</v>
      </c>
      <c r="E2600" s="4">
        <v>3423.8</v>
      </c>
      <c r="F2600" s="4">
        <f>(E2600)/1.06</f>
        <v>3230</v>
      </c>
      <c r="G2600" s="4">
        <f t="shared" si="492"/>
        <v>226.10000000000002</v>
      </c>
      <c r="H2600" s="46">
        <f t="shared" si="493"/>
        <v>3456.1</v>
      </c>
    </row>
    <row r="2601" spans="1:8" x14ac:dyDescent="0.3">
      <c r="A2601" s="3" t="s">
        <v>6757</v>
      </c>
      <c r="C2601" s="3" t="s">
        <v>6760</v>
      </c>
      <c r="D2601" s="3" t="s">
        <v>6761</v>
      </c>
      <c r="E2601" s="4">
        <v>9803.6</v>
      </c>
      <c r="F2601" s="4">
        <f t="shared" si="491"/>
        <v>9260</v>
      </c>
      <c r="G2601" s="4">
        <f t="shared" si="492"/>
        <v>648.20000000000005</v>
      </c>
      <c r="H2601" s="46">
        <f t="shared" si="493"/>
        <v>9908.2000000000007</v>
      </c>
    </row>
    <row r="2602" spans="1:8" x14ac:dyDescent="0.3">
      <c r="A2602" s="3" t="s">
        <v>6758</v>
      </c>
      <c r="C2602" s="3" t="s">
        <v>6762</v>
      </c>
      <c r="D2602" s="3" t="s">
        <v>5110</v>
      </c>
      <c r="E2602" s="4">
        <v>39904.629999999997</v>
      </c>
      <c r="F2602" s="4">
        <f t="shared" si="491"/>
        <v>37657.198113207545</v>
      </c>
      <c r="G2602" s="4">
        <f t="shared" si="492"/>
        <v>2636.0038679245285</v>
      </c>
      <c r="H2602" s="46">
        <f t="shared" si="493"/>
        <v>40293.201981132072</v>
      </c>
    </row>
    <row r="2603" spans="1:8" x14ac:dyDescent="0.3">
      <c r="A2603" s="3" t="s">
        <v>6758</v>
      </c>
      <c r="C2603" s="3" t="s">
        <v>6763</v>
      </c>
      <c r="D2603" s="3" t="s">
        <v>4418</v>
      </c>
      <c r="E2603" s="4">
        <v>18216.060000000001</v>
      </c>
      <c r="F2603" s="4">
        <f t="shared" si="491"/>
        <v>17196.283018867925</v>
      </c>
      <c r="G2603" s="4">
        <f t="shared" si="492"/>
        <v>1203.7398113207548</v>
      </c>
      <c r="H2603" s="46">
        <f t="shared" si="493"/>
        <v>18400.022830188682</v>
      </c>
    </row>
    <row r="2604" spans="1:8" x14ac:dyDescent="0.3">
      <c r="A2604" s="3" t="s">
        <v>6758</v>
      </c>
      <c r="C2604" s="3" t="s">
        <v>6764</v>
      </c>
      <c r="D2604" s="3" t="s">
        <v>6474</v>
      </c>
      <c r="E2604" s="4">
        <v>14055.3</v>
      </c>
      <c r="F2604" s="4">
        <f t="shared" si="491"/>
        <v>13271.037735849055</v>
      </c>
      <c r="G2604" s="4">
        <f t="shared" si="492"/>
        <v>928.97264150943397</v>
      </c>
      <c r="H2604" s="46">
        <f t="shared" si="493"/>
        <v>14200.010377358489</v>
      </c>
    </row>
    <row r="2605" spans="1:8" x14ac:dyDescent="0.3">
      <c r="A2605" s="3" t="s">
        <v>6758</v>
      </c>
      <c r="C2605" s="3" t="s">
        <v>6765</v>
      </c>
      <c r="D2605" s="3" t="s">
        <v>2150</v>
      </c>
      <c r="E2605" s="4">
        <v>5394</v>
      </c>
      <c r="F2605" s="4">
        <f t="shared" si="491"/>
        <v>5100</v>
      </c>
      <c r="G2605" s="4">
        <f t="shared" si="492"/>
        <v>357.00000000000006</v>
      </c>
      <c r="H2605" s="46">
        <f t="shared" si="493"/>
        <v>5457</v>
      </c>
    </row>
    <row r="2606" spans="1:8" x14ac:dyDescent="0.3">
      <c r="A2606" s="3" t="s">
        <v>6766</v>
      </c>
      <c r="C2606" s="3" t="s">
        <v>6767</v>
      </c>
      <c r="D2606" s="3" t="s">
        <v>2131</v>
      </c>
      <c r="E2606" s="4">
        <v>3153.5</v>
      </c>
      <c r="F2606" s="4">
        <f>(E2606)/1.06</f>
        <v>2975</v>
      </c>
      <c r="G2606" s="4">
        <f t="shared" si="492"/>
        <v>208.25000000000003</v>
      </c>
      <c r="H2606" s="46">
        <f t="shared" si="493"/>
        <v>3183.25</v>
      </c>
    </row>
    <row r="2607" spans="1:8" x14ac:dyDescent="0.3">
      <c r="A2607" s="3" t="s">
        <v>6768</v>
      </c>
      <c r="C2607" s="3" t="s">
        <v>6771</v>
      </c>
      <c r="D2607" s="3" t="s">
        <v>2741</v>
      </c>
      <c r="E2607" s="4">
        <v>20552</v>
      </c>
      <c r="F2607" s="4">
        <f>(E2607+12)/1.06</f>
        <v>19400</v>
      </c>
      <c r="G2607" s="4">
        <f t="shared" si="492"/>
        <v>1358.0000000000002</v>
      </c>
      <c r="H2607" s="46">
        <f t="shared" si="493"/>
        <v>20758</v>
      </c>
    </row>
    <row r="2608" spans="1:8" x14ac:dyDescent="0.3">
      <c r="A2608" s="3" t="s">
        <v>6768</v>
      </c>
      <c r="C2608" s="3" t="s">
        <v>6769</v>
      </c>
      <c r="D2608" s="3" t="s">
        <v>6770</v>
      </c>
      <c r="E2608" s="4">
        <v>3170.09</v>
      </c>
      <c r="F2608" s="4">
        <f>(E2608)/1.06</f>
        <v>2990.6509433962265</v>
      </c>
      <c r="G2608" s="4">
        <f t="shared" ref="G2608:G2609" si="494">F2608*7%</f>
        <v>209.34556603773586</v>
      </c>
      <c r="H2608" s="46">
        <f t="shared" ref="H2608:H2609" si="495">F2608+G2608</f>
        <v>3199.9965094339623</v>
      </c>
    </row>
    <row r="2609" spans="1:8" x14ac:dyDescent="0.3">
      <c r="A2609" s="3" t="s">
        <v>6774</v>
      </c>
      <c r="C2609" s="3" t="s">
        <v>6775</v>
      </c>
      <c r="D2609" s="3" t="s">
        <v>6776</v>
      </c>
      <c r="E2609" s="4">
        <v>2464.64</v>
      </c>
      <c r="F2609" s="4">
        <f>(E2609+12)/1.06</f>
        <v>2336.4528301886789</v>
      </c>
      <c r="G2609" s="4">
        <f t="shared" si="494"/>
        <v>163.55169811320755</v>
      </c>
      <c r="H2609" s="46">
        <f t="shared" si="495"/>
        <v>2500.0045283018867</v>
      </c>
    </row>
    <row r="2610" spans="1:8" x14ac:dyDescent="0.3">
      <c r="A2610" s="3" t="s">
        <v>6777</v>
      </c>
      <c r="C2610" s="3" t="s">
        <v>6779</v>
      </c>
      <c r="D2610" s="3" t="s">
        <v>5328</v>
      </c>
      <c r="E2610" s="4">
        <v>7497.17</v>
      </c>
      <c r="F2610" s="4">
        <f t="shared" ref="F2610:F2611" si="496">(E2610+12)/1.06</f>
        <v>7084.1226415094334</v>
      </c>
      <c r="G2610" s="4">
        <f t="shared" ref="G2610:G2612" si="497">F2610*7%</f>
        <v>495.88858490566037</v>
      </c>
      <c r="H2610" s="46">
        <f t="shared" ref="H2610:H2612" si="498">F2610+G2610</f>
        <v>7580.0112264150939</v>
      </c>
    </row>
    <row r="2611" spans="1:8" x14ac:dyDescent="0.3">
      <c r="A2611" s="3" t="s">
        <v>6777</v>
      </c>
      <c r="C2611" s="3" t="s">
        <v>6780</v>
      </c>
      <c r="D2611" s="3" t="s">
        <v>6781</v>
      </c>
      <c r="E2611" s="4">
        <v>25903.51</v>
      </c>
      <c r="F2611" s="4">
        <f t="shared" si="496"/>
        <v>24448.594339622639</v>
      </c>
      <c r="G2611" s="4">
        <f t="shared" si="497"/>
        <v>1711.4016037735848</v>
      </c>
      <c r="H2611" s="46">
        <f t="shared" si="498"/>
        <v>26159.995943396225</v>
      </c>
    </row>
    <row r="2612" spans="1:8" x14ac:dyDescent="0.3">
      <c r="A2612" s="3" t="s">
        <v>6777</v>
      </c>
      <c r="C2612" s="3" t="s">
        <v>6778</v>
      </c>
      <c r="D2612" s="3" t="s">
        <v>5095</v>
      </c>
      <c r="E2612" s="4">
        <v>17766.2</v>
      </c>
      <c r="F2612" s="4">
        <f>(E2612+10)/1.06</f>
        <v>16770</v>
      </c>
      <c r="G2612" s="4">
        <f t="shared" si="497"/>
        <v>1173.9000000000001</v>
      </c>
      <c r="H2612" s="46">
        <f t="shared" si="498"/>
        <v>17943.900000000001</v>
      </c>
    </row>
    <row r="2613" spans="1:8" x14ac:dyDescent="0.3">
      <c r="A2613" s="3" t="s">
        <v>6782</v>
      </c>
      <c r="D2613" s="3" t="s">
        <v>6048</v>
      </c>
      <c r="E2613" s="4">
        <v>6687.2</v>
      </c>
      <c r="F2613" s="4">
        <f>(E2613+12)/1.06</f>
        <v>6319.9999999999991</v>
      </c>
      <c r="G2613" s="4">
        <f t="shared" ref="G2613:G2617" si="499">F2613*7%</f>
        <v>442.4</v>
      </c>
      <c r="H2613" s="46">
        <f t="shared" ref="H2613:H2617" si="500">F2613+G2613</f>
        <v>6762.3999999999987</v>
      </c>
    </row>
    <row r="2614" spans="1:8" x14ac:dyDescent="0.3">
      <c r="A2614" s="3" t="s">
        <v>6783</v>
      </c>
      <c r="C2614" s="3" t="s">
        <v>6790</v>
      </c>
      <c r="D2614" s="3" t="s">
        <v>1423</v>
      </c>
      <c r="E2614" s="4">
        <v>8155.3</v>
      </c>
      <c r="F2614" s="4">
        <f>(E2614+12)/1.06</f>
        <v>7705</v>
      </c>
      <c r="G2614" s="4">
        <f t="shared" si="499"/>
        <v>539.35</v>
      </c>
      <c r="H2614" s="46">
        <f t="shared" si="500"/>
        <v>8244.35</v>
      </c>
    </row>
    <row r="2615" spans="1:8" x14ac:dyDescent="0.3">
      <c r="A2615" s="3" t="s">
        <v>6783</v>
      </c>
      <c r="C2615" s="3" t="s">
        <v>6791</v>
      </c>
      <c r="D2615" s="3" t="s">
        <v>1641</v>
      </c>
      <c r="E2615" s="4">
        <v>2850</v>
      </c>
      <c r="F2615" s="4">
        <f>(E2615+12)/1.06</f>
        <v>2700</v>
      </c>
      <c r="G2615" s="4">
        <f t="shared" si="499"/>
        <v>189.00000000000003</v>
      </c>
      <c r="H2615" s="46">
        <f t="shared" si="500"/>
        <v>2889</v>
      </c>
    </row>
    <row r="2616" spans="1:8" x14ac:dyDescent="0.3">
      <c r="A2616" s="3" t="s">
        <v>6784</v>
      </c>
      <c r="C2616" s="3" t="s">
        <v>6792</v>
      </c>
      <c r="D2616" s="3" t="s">
        <v>2148</v>
      </c>
      <c r="E2616" s="4">
        <v>24536.54</v>
      </c>
      <c r="F2616" s="4">
        <f>(E2616+12)/1.06</f>
        <v>23159</v>
      </c>
      <c r="G2616" s="4">
        <f t="shared" si="499"/>
        <v>1621.13</v>
      </c>
      <c r="H2616" s="46">
        <f t="shared" si="500"/>
        <v>24780.13</v>
      </c>
    </row>
    <row r="2617" spans="1:8" x14ac:dyDescent="0.3">
      <c r="A2617" s="3" t="s">
        <v>6793</v>
      </c>
      <c r="C2617" s="3" t="s">
        <v>6795</v>
      </c>
      <c r="D2617" s="3" t="s">
        <v>6794</v>
      </c>
      <c r="E2617" s="4">
        <v>5347.7</v>
      </c>
      <c r="F2617" s="4">
        <f>(E2617)/1.06</f>
        <v>5045</v>
      </c>
      <c r="G2617" s="4">
        <f t="shared" si="499"/>
        <v>353.15000000000003</v>
      </c>
      <c r="H2617" s="46">
        <f t="shared" si="500"/>
        <v>5398.15</v>
      </c>
    </row>
    <row r="2618" spans="1:8" x14ac:dyDescent="0.3">
      <c r="A2618" s="3" t="s">
        <v>6793</v>
      </c>
      <c r="D2618" s="3" t="s">
        <v>6028</v>
      </c>
      <c r="E2618" s="4">
        <v>13200</v>
      </c>
    </row>
    <row r="2619" spans="1:8" x14ac:dyDescent="0.3">
      <c r="A2619" s="3" t="s">
        <v>6797</v>
      </c>
      <c r="C2619" s="3" t="s">
        <v>6810</v>
      </c>
      <c r="D2619" s="3" t="s">
        <v>2793</v>
      </c>
      <c r="E2619" s="4">
        <v>3609.3</v>
      </c>
      <c r="F2619" s="4">
        <f>(E2619)/1.06</f>
        <v>3405</v>
      </c>
      <c r="G2619" s="4">
        <f t="shared" ref="G2619" si="501">F2619*7%</f>
        <v>238.35000000000002</v>
      </c>
      <c r="H2619" s="46">
        <f t="shared" ref="H2619" si="502">F2619+G2619</f>
        <v>3643.35</v>
      </c>
    </row>
    <row r="2620" spans="1:8" x14ac:dyDescent="0.3">
      <c r="A2620" s="3" t="s">
        <v>6797</v>
      </c>
      <c r="D2620" s="3" t="s">
        <v>2440</v>
      </c>
      <c r="E2620" s="4">
        <v>1319.2</v>
      </c>
    </row>
    <row r="2621" spans="1:8" x14ac:dyDescent="0.3">
      <c r="A2621" s="3" t="s">
        <v>6798</v>
      </c>
      <c r="C2621" s="3" t="s">
        <v>6804</v>
      </c>
      <c r="D2621" s="3" t="s">
        <v>4447</v>
      </c>
      <c r="E2621" s="4">
        <v>6513.7</v>
      </c>
      <c r="F2621" s="4">
        <f>(E2621)/1.06</f>
        <v>6144.9999999999991</v>
      </c>
      <c r="G2621" s="4">
        <f t="shared" ref="G2621" si="503">F2621*7%</f>
        <v>430.15</v>
      </c>
      <c r="H2621" s="46">
        <f t="shared" ref="H2621" si="504">F2621+G2621</f>
        <v>6575.1499999999987</v>
      </c>
    </row>
    <row r="2622" spans="1:8" x14ac:dyDescent="0.3">
      <c r="A2622" s="3" t="s">
        <v>6798</v>
      </c>
      <c r="C2622" s="3" t="s">
        <v>6806</v>
      </c>
      <c r="D2622" s="3" t="s">
        <v>6807</v>
      </c>
      <c r="E2622" s="4">
        <v>2650</v>
      </c>
      <c r="F2622" s="4">
        <f>(E2622)/1.06</f>
        <v>2500</v>
      </c>
      <c r="G2622" s="4">
        <f t="shared" ref="G2622:G2625" si="505">F2622*7%</f>
        <v>175.00000000000003</v>
      </c>
      <c r="H2622" s="46">
        <f t="shared" ref="H2622:H2625" si="506">F2622+G2622</f>
        <v>2675</v>
      </c>
    </row>
    <row r="2623" spans="1:8" x14ac:dyDescent="0.3">
      <c r="A2623" s="3" t="s">
        <v>6798</v>
      </c>
      <c r="C2623" s="3" t="s">
        <v>6805</v>
      </c>
      <c r="D2623" s="3" t="s">
        <v>5127</v>
      </c>
      <c r="E2623" s="4">
        <v>214</v>
      </c>
    </row>
    <row r="2624" spans="1:8" x14ac:dyDescent="0.3">
      <c r="A2624" s="3" t="s">
        <v>6798</v>
      </c>
      <c r="C2624" s="3" t="s">
        <v>6808</v>
      </c>
      <c r="D2624" s="3" t="s">
        <v>6809</v>
      </c>
      <c r="E2624" s="4">
        <v>4414.8999999999996</v>
      </c>
      <c r="F2624" s="4">
        <f>(E2624)/1.06</f>
        <v>4164.9999999999991</v>
      </c>
      <c r="G2624" s="4">
        <f t="shared" si="505"/>
        <v>291.54999999999995</v>
      </c>
      <c r="H2624" s="46">
        <f t="shared" si="506"/>
        <v>4456.5499999999993</v>
      </c>
    </row>
    <row r="2625" spans="1:8" x14ac:dyDescent="0.3">
      <c r="A2625" s="3" t="s">
        <v>6811</v>
      </c>
      <c r="C2625" s="3" t="s">
        <v>6815</v>
      </c>
      <c r="D2625" s="3" t="s">
        <v>5759</v>
      </c>
      <c r="E2625" s="4">
        <v>8669.4</v>
      </c>
      <c r="F2625" s="4">
        <f>(E2625+12)/1.06</f>
        <v>8189.9999999999991</v>
      </c>
      <c r="G2625" s="4">
        <f t="shared" si="505"/>
        <v>573.29999999999995</v>
      </c>
      <c r="H2625" s="46">
        <f t="shared" si="506"/>
        <v>8763.2999999999993</v>
      </c>
    </row>
    <row r="2626" spans="1:8" x14ac:dyDescent="0.3">
      <c r="A2626" s="3" t="s">
        <v>6811</v>
      </c>
      <c r="D2626" s="3" t="s">
        <v>6375</v>
      </c>
      <c r="E2626" s="4">
        <v>27948.05</v>
      </c>
      <c r="F2626" s="4">
        <f t="shared" ref="F2626:F2627" si="507">(E2626+12)/1.06</f>
        <v>26377.405660377357</v>
      </c>
      <c r="G2626" s="4">
        <f t="shared" ref="G2626:G2627" si="508">F2626*7%</f>
        <v>1846.4183962264151</v>
      </c>
      <c r="H2626" s="46">
        <f t="shared" ref="H2626:H2627" si="509">F2626+G2626</f>
        <v>28223.824056603771</v>
      </c>
    </row>
    <row r="2627" spans="1:8" x14ac:dyDescent="0.3">
      <c r="A2627" s="3" t="s">
        <v>6811</v>
      </c>
      <c r="D2627" s="3" t="s">
        <v>3013</v>
      </c>
      <c r="E2627" s="4">
        <v>6291.01</v>
      </c>
      <c r="F2627" s="4">
        <f t="shared" si="507"/>
        <v>5946.2358490566039</v>
      </c>
      <c r="G2627" s="4">
        <f t="shared" si="508"/>
        <v>416.23650943396234</v>
      </c>
      <c r="H2627" s="46">
        <f t="shared" si="509"/>
        <v>6362.472358490566</v>
      </c>
    </row>
    <row r="2628" spans="1:8" x14ac:dyDescent="0.3">
      <c r="A2628" s="3" t="s">
        <v>6811</v>
      </c>
      <c r="C2628" s="3" t="s">
        <v>6816</v>
      </c>
      <c r="D2628" s="3" t="s">
        <v>6817</v>
      </c>
      <c r="E2628" s="4">
        <v>36294.400000000001</v>
      </c>
    </row>
    <row r="2629" spans="1:8" x14ac:dyDescent="0.3">
      <c r="A2629" s="3" t="s">
        <v>6811</v>
      </c>
      <c r="D2629" s="3" t="s">
        <v>6461</v>
      </c>
      <c r="E2629" s="4">
        <v>22349.599999999999</v>
      </c>
    </row>
    <row r="2630" spans="1:8" x14ac:dyDescent="0.3">
      <c r="A2630" s="3" t="s">
        <v>6818</v>
      </c>
      <c r="C2630" s="3" t="s">
        <v>6819</v>
      </c>
      <c r="D2630" s="3" t="s">
        <v>2778</v>
      </c>
      <c r="E2630" s="4">
        <v>8817.7999999999993</v>
      </c>
      <c r="F2630" s="4">
        <f t="shared" ref="F2630" si="510">(E2630+12)/1.06</f>
        <v>8329.9999999999982</v>
      </c>
      <c r="G2630" s="4">
        <f t="shared" ref="G2630" si="511">F2630*7%</f>
        <v>583.09999999999991</v>
      </c>
      <c r="H2630" s="46">
        <f t="shared" ref="H2630" si="512">F2630+G2630</f>
        <v>8913.0999999999985</v>
      </c>
    </row>
    <row r="2631" spans="1:8" x14ac:dyDescent="0.3">
      <c r="A2631" s="3" t="s">
        <v>6820</v>
      </c>
      <c r="C2631" s="3" t="s">
        <v>6821</v>
      </c>
      <c r="D2631" s="3" t="s">
        <v>2741</v>
      </c>
      <c r="E2631" s="4">
        <v>13036.79</v>
      </c>
      <c r="F2631" s="4">
        <f t="shared" ref="F2631:F2641" si="513">(E2631+12)/1.06</f>
        <v>12310.17924528302</v>
      </c>
      <c r="G2631" s="4">
        <f t="shared" ref="G2631:G2641" si="514">F2631*7%</f>
        <v>861.7125471698115</v>
      </c>
      <c r="H2631" s="46">
        <f t="shared" ref="H2631:H2641" si="515">F2631+G2631</f>
        <v>13171.89179245283</v>
      </c>
    </row>
    <row r="2632" spans="1:8" x14ac:dyDescent="0.3">
      <c r="A2632" s="3" t="s">
        <v>6820</v>
      </c>
      <c r="C2632" s="3" t="s">
        <v>6822</v>
      </c>
      <c r="D2632" s="3" t="s">
        <v>1731</v>
      </c>
      <c r="E2632" s="4">
        <v>10747</v>
      </c>
      <c r="F2632" s="4">
        <f t="shared" si="513"/>
        <v>10150</v>
      </c>
      <c r="G2632" s="4">
        <f t="shared" si="514"/>
        <v>710.50000000000011</v>
      </c>
      <c r="H2632" s="46">
        <f t="shared" si="515"/>
        <v>10860.5</v>
      </c>
    </row>
    <row r="2633" spans="1:8" x14ac:dyDescent="0.3">
      <c r="A2633" s="3" t="s">
        <v>6820</v>
      </c>
      <c r="C2633" s="3" t="s">
        <v>6823</v>
      </c>
      <c r="D2633" s="3" t="s">
        <v>4092</v>
      </c>
      <c r="E2633" s="4">
        <v>57550.239999999998</v>
      </c>
      <c r="F2633" s="4">
        <f t="shared" si="513"/>
        <v>54303.999999999993</v>
      </c>
      <c r="G2633" s="4">
        <f t="shared" si="514"/>
        <v>3801.2799999999997</v>
      </c>
      <c r="H2633" s="46">
        <f t="shared" si="515"/>
        <v>58105.279999999992</v>
      </c>
    </row>
    <row r="2634" spans="1:8" x14ac:dyDescent="0.3">
      <c r="A2634" s="3" t="s">
        <v>6820</v>
      </c>
      <c r="C2634" s="3" t="s">
        <v>6824</v>
      </c>
      <c r="D2634" s="3" t="s">
        <v>1274</v>
      </c>
      <c r="E2634" s="4">
        <v>49131.93</v>
      </c>
      <c r="F2634" s="4">
        <f t="shared" si="513"/>
        <v>46362.198113207545</v>
      </c>
      <c r="G2634" s="4">
        <f t="shared" si="514"/>
        <v>3245.3538679245285</v>
      </c>
      <c r="H2634" s="46">
        <f t="shared" si="515"/>
        <v>49607.55198113207</v>
      </c>
    </row>
    <row r="2635" spans="1:8" x14ac:dyDescent="0.3">
      <c r="A2635" s="3" t="s">
        <v>6820</v>
      </c>
      <c r="C2635" s="3" t="s">
        <v>6827</v>
      </c>
      <c r="D2635" s="3" t="s">
        <v>4852</v>
      </c>
      <c r="E2635" s="4">
        <v>28574.080000000002</v>
      </c>
      <c r="F2635" s="4">
        <f t="shared" si="513"/>
        <v>26968</v>
      </c>
      <c r="G2635" s="4">
        <f t="shared" si="514"/>
        <v>1887.7600000000002</v>
      </c>
      <c r="H2635" s="46">
        <f t="shared" si="515"/>
        <v>28855.760000000002</v>
      </c>
    </row>
    <row r="2636" spans="1:8" x14ac:dyDescent="0.3">
      <c r="A2636" s="3" t="s">
        <v>6820</v>
      </c>
      <c r="C2636" s="3" t="s">
        <v>6825</v>
      </c>
      <c r="D2636" s="3" t="s">
        <v>6826</v>
      </c>
      <c r="E2636" s="4">
        <v>25183.21</v>
      </c>
      <c r="F2636" s="4">
        <f t="shared" si="513"/>
        <v>23769.066037735847</v>
      </c>
      <c r="G2636" s="4">
        <f t="shared" si="514"/>
        <v>1663.8346226415094</v>
      </c>
      <c r="H2636" s="46">
        <f t="shared" si="515"/>
        <v>25432.900660377356</v>
      </c>
    </row>
    <row r="2637" spans="1:8" x14ac:dyDescent="0.3">
      <c r="A2637" s="3" t="s">
        <v>6820</v>
      </c>
      <c r="C2637" s="3" t="s">
        <v>6828</v>
      </c>
      <c r="D2637" s="3" t="s">
        <v>4256</v>
      </c>
      <c r="E2637" s="4">
        <v>21354.63</v>
      </c>
      <c r="F2637" s="4">
        <f t="shared" si="513"/>
        <v>20157.198113207549</v>
      </c>
      <c r="G2637" s="4">
        <f t="shared" si="514"/>
        <v>1411.0038679245285</v>
      </c>
      <c r="H2637" s="46">
        <f t="shared" si="515"/>
        <v>21568.201981132079</v>
      </c>
    </row>
    <row r="2638" spans="1:8" x14ac:dyDescent="0.3">
      <c r="A2638" s="3" t="s">
        <v>6830</v>
      </c>
      <c r="D2638" s="3" t="s">
        <v>6831</v>
      </c>
      <c r="E2638" s="4">
        <v>3640</v>
      </c>
      <c r="F2638" s="4">
        <f t="shared" si="513"/>
        <v>3445.2830188679245</v>
      </c>
      <c r="G2638" s="4">
        <f t="shared" si="514"/>
        <v>241.16981132075475</v>
      </c>
      <c r="H2638" s="46">
        <f t="shared" si="515"/>
        <v>3686.4528301886794</v>
      </c>
    </row>
    <row r="2639" spans="1:8" x14ac:dyDescent="0.3">
      <c r="A2639" s="3" t="s">
        <v>6833</v>
      </c>
      <c r="C2639" s="3" t="s">
        <v>6981</v>
      </c>
      <c r="D2639" s="3" t="s">
        <v>5457</v>
      </c>
      <c r="E2639" s="4">
        <v>26956.799999999999</v>
      </c>
      <c r="F2639" s="4">
        <f t="shared" si="513"/>
        <v>25442.264150943392</v>
      </c>
      <c r="G2639" s="4">
        <f t="shared" si="514"/>
        <v>1780.9584905660377</v>
      </c>
      <c r="H2639" s="46">
        <f t="shared" si="515"/>
        <v>27223.22264150943</v>
      </c>
    </row>
    <row r="2640" spans="1:8" x14ac:dyDescent="0.3">
      <c r="A2640" s="3" t="s">
        <v>6834</v>
      </c>
      <c r="D2640" s="3" t="s">
        <v>6836</v>
      </c>
      <c r="E2640" s="4">
        <v>9770.7999999999993</v>
      </c>
      <c r="F2640" s="4">
        <f t="shared" si="513"/>
        <v>9229.0566037735844</v>
      </c>
      <c r="G2640" s="4">
        <f t="shared" si="514"/>
        <v>646.033962264151</v>
      </c>
      <c r="H2640" s="46">
        <f t="shared" si="515"/>
        <v>9875.0905660377357</v>
      </c>
    </row>
    <row r="2641" spans="1:8" x14ac:dyDescent="0.3">
      <c r="A2641" s="3" t="s">
        <v>6835</v>
      </c>
      <c r="D2641" s="3" t="s">
        <v>6028</v>
      </c>
      <c r="E2641" s="4">
        <v>12829.91</v>
      </c>
      <c r="F2641" s="4">
        <f t="shared" si="513"/>
        <v>12115.009433962263</v>
      </c>
      <c r="G2641" s="4">
        <f t="shared" si="514"/>
        <v>848.05066037735844</v>
      </c>
      <c r="H2641" s="46">
        <f t="shared" si="515"/>
        <v>12963.060094339622</v>
      </c>
    </row>
    <row r="2642" spans="1:8" x14ac:dyDescent="0.3">
      <c r="A2642" s="3" t="s">
        <v>6838</v>
      </c>
      <c r="D2642" s="3" t="s">
        <v>6048</v>
      </c>
      <c r="E2642" s="4">
        <v>3026.4</v>
      </c>
    </row>
    <row r="2643" spans="1:8" x14ac:dyDescent="0.3">
      <c r="A2643" s="3" t="s">
        <v>6839</v>
      </c>
      <c r="D2643" s="3" t="s">
        <v>6376</v>
      </c>
      <c r="E2643" s="4">
        <v>300</v>
      </c>
    </row>
    <row r="2644" spans="1:8" x14ac:dyDescent="0.3">
      <c r="A2644" s="3" t="s">
        <v>6840</v>
      </c>
      <c r="C2644" s="3" t="s">
        <v>6841</v>
      </c>
      <c r="D2644" s="3" t="s">
        <v>4045</v>
      </c>
      <c r="E2644" s="4">
        <v>8805.08</v>
      </c>
      <c r="F2644" s="4">
        <f t="shared" ref="F2644" si="516">(E2644+12)/1.06</f>
        <v>8318</v>
      </c>
      <c r="G2644" s="4">
        <f t="shared" ref="G2644" si="517">F2644*7%</f>
        <v>582.2600000000001</v>
      </c>
      <c r="H2644" s="46">
        <f t="shared" ref="H2644" si="518">F2644+G2644</f>
        <v>8900.26</v>
      </c>
    </row>
    <row r="2645" spans="1:8" x14ac:dyDescent="0.3">
      <c r="A2645" s="3" t="s">
        <v>6840</v>
      </c>
      <c r="C2645" s="3" t="s">
        <v>6842</v>
      </c>
      <c r="D2645" s="3" t="s">
        <v>888</v>
      </c>
      <c r="E2645" s="4">
        <v>28226.400000000001</v>
      </c>
      <c r="F2645" s="4">
        <f t="shared" ref="F2645:F2653" si="519">(E2645+12)/1.06</f>
        <v>26640</v>
      </c>
      <c r="G2645" s="4">
        <f t="shared" ref="G2645:G2653" si="520">F2645*7%</f>
        <v>1864.8000000000002</v>
      </c>
      <c r="H2645" s="46">
        <f t="shared" ref="H2645:H2653" si="521">F2645+G2645</f>
        <v>28504.799999999999</v>
      </c>
    </row>
    <row r="2646" spans="1:8" x14ac:dyDescent="0.3">
      <c r="A2646" s="3" t="s">
        <v>6840</v>
      </c>
      <c r="C2646" s="3" t="s">
        <v>6843</v>
      </c>
      <c r="D2646" s="3" t="s">
        <v>2486</v>
      </c>
      <c r="E2646" s="4">
        <v>60111.199999999997</v>
      </c>
      <c r="F2646" s="4">
        <f t="shared" si="519"/>
        <v>56719.999999999993</v>
      </c>
      <c r="G2646" s="4">
        <f t="shared" si="520"/>
        <v>3970.4</v>
      </c>
      <c r="H2646" s="46">
        <f t="shared" si="521"/>
        <v>60690.399999999994</v>
      </c>
    </row>
    <row r="2647" spans="1:8" x14ac:dyDescent="0.3">
      <c r="A2647" s="3" t="s">
        <v>6840</v>
      </c>
      <c r="D2647" s="3" t="s">
        <v>2486</v>
      </c>
      <c r="E2647" s="4">
        <v>465.6</v>
      </c>
      <c r="F2647" s="4">
        <f t="shared" si="519"/>
        <v>450.56603773584908</v>
      </c>
      <c r="G2647" s="4">
        <f t="shared" si="520"/>
        <v>31.539622641509439</v>
      </c>
      <c r="H2647" s="46">
        <f t="shared" si="521"/>
        <v>482.1056603773585</v>
      </c>
    </row>
    <row r="2648" spans="1:8" x14ac:dyDescent="0.3">
      <c r="A2648" s="3" t="s">
        <v>6840</v>
      </c>
      <c r="D2648" s="3" t="s">
        <v>6460</v>
      </c>
      <c r="E2648" s="4">
        <v>2111.1999999999998</v>
      </c>
      <c r="F2648" s="4">
        <f t="shared" si="519"/>
        <v>2003.018867924528</v>
      </c>
      <c r="G2648" s="4">
        <f t="shared" si="520"/>
        <v>140.21132075471698</v>
      </c>
      <c r="H2648" s="46">
        <f t="shared" si="521"/>
        <v>2143.2301886792447</v>
      </c>
    </row>
    <row r="2649" spans="1:8" x14ac:dyDescent="0.3">
      <c r="A2649" s="3" t="s">
        <v>6844</v>
      </c>
      <c r="C2649" s="3" t="s">
        <v>6846</v>
      </c>
      <c r="D2649" s="3" t="s">
        <v>6845</v>
      </c>
      <c r="E2649" s="4">
        <v>6580.5</v>
      </c>
      <c r="F2649" s="4">
        <f t="shared" si="519"/>
        <v>6219.3396226415089</v>
      </c>
      <c r="G2649" s="4">
        <f t="shared" si="520"/>
        <v>435.35377358490564</v>
      </c>
      <c r="H2649" s="46">
        <f t="shared" si="521"/>
        <v>6654.6933962264147</v>
      </c>
    </row>
    <row r="2650" spans="1:8" x14ac:dyDescent="0.3">
      <c r="A2650" s="3" t="s">
        <v>6844</v>
      </c>
      <c r="C2650" s="3" t="s">
        <v>6847</v>
      </c>
      <c r="D2650" s="3" t="s">
        <v>6848</v>
      </c>
      <c r="E2650" s="4">
        <v>5671</v>
      </c>
      <c r="F2650" s="4">
        <f t="shared" si="519"/>
        <v>5361.3207547169804</v>
      </c>
      <c r="G2650" s="4">
        <f t="shared" si="520"/>
        <v>375.29245283018867</v>
      </c>
      <c r="H2650" s="46">
        <f t="shared" si="521"/>
        <v>5736.6132075471687</v>
      </c>
    </row>
    <row r="2651" spans="1:8" x14ac:dyDescent="0.3">
      <c r="A2651" s="3" t="s">
        <v>6849</v>
      </c>
      <c r="D2651" s="3" t="s">
        <v>6375</v>
      </c>
      <c r="E2651" s="4">
        <v>28508</v>
      </c>
      <c r="F2651" s="4">
        <f t="shared" si="519"/>
        <v>26905.66037735849</v>
      </c>
      <c r="G2651" s="4">
        <f t="shared" si="520"/>
        <v>1883.3962264150946</v>
      </c>
      <c r="H2651" s="46">
        <f t="shared" si="521"/>
        <v>28789.056603773584</v>
      </c>
    </row>
    <row r="2652" spans="1:8" x14ac:dyDescent="0.3">
      <c r="A2652" s="3" t="s">
        <v>6849</v>
      </c>
      <c r="C2652" s="3" t="s">
        <v>6850</v>
      </c>
      <c r="D2652" s="3" t="s">
        <v>6851</v>
      </c>
      <c r="E2652" s="4">
        <v>16700</v>
      </c>
      <c r="F2652" s="4">
        <f t="shared" si="519"/>
        <v>15766.037735849055</v>
      </c>
      <c r="G2652" s="4">
        <f t="shared" si="520"/>
        <v>1103.6226415094341</v>
      </c>
      <c r="H2652" s="46">
        <f t="shared" si="521"/>
        <v>16869.66037735849</v>
      </c>
    </row>
    <row r="2653" spans="1:8" x14ac:dyDescent="0.3">
      <c r="A2653" s="3" t="s">
        <v>6855</v>
      </c>
      <c r="C2653" s="3" t="s">
        <v>6856</v>
      </c>
      <c r="D2653" s="3" t="s">
        <v>6857</v>
      </c>
      <c r="E2653" s="4">
        <v>13659.03</v>
      </c>
      <c r="F2653" s="4">
        <f t="shared" si="519"/>
        <v>12897.198113207547</v>
      </c>
      <c r="G2653" s="4">
        <f t="shared" si="520"/>
        <v>902.80386792452839</v>
      </c>
      <c r="H2653" s="46">
        <f t="shared" si="521"/>
        <v>13800.001981132076</v>
      </c>
    </row>
    <row r="2654" spans="1:8" x14ac:dyDescent="0.3">
      <c r="A2654" s="3" t="s">
        <v>6859</v>
      </c>
      <c r="D2654" s="3" t="s">
        <v>5070</v>
      </c>
      <c r="E2654" s="4">
        <v>2256.8000000000002</v>
      </c>
    </row>
    <row r="2655" spans="1:8" x14ac:dyDescent="0.3">
      <c r="A2655" s="3" t="s">
        <v>6860</v>
      </c>
      <c r="E2655" s="108">
        <v>5212.4799999999996</v>
      </c>
      <c r="F2655" s="4">
        <f>(E2655+12)/1.06</f>
        <v>4928.7547169811314</v>
      </c>
      <c r="G2655" s="4">
        <f t="shared" ref="G2655" si="522">F2655*7%</f>
        <v>345.01283018867923</v>
      </c>
      <c r="H2655" s="46">
        <f t="shared" ref="H2655" si="523">F2655+G2655</f>
        <v>5273.7675471698103</v>
      </c>
    </row>
    <row r="2656" spans="1:8" x14ac:dyDescent="0.3">
      <c r="A2656" s="3" t="s">
        <v>6861</v>
      </c>
      <c r="C2656" s="3" t="s">
        <v>6862</v>
      </c>
      <c r="D2656" s="3" t="s">
        <v>5240</v>
      </c>
      <c r="E2656" s="4">
        <v>5172.8</v>
      </c>
      <c r="F2656" s="4">
        <f>(E2656)/1.06</f>
        <v>4880</v>
      </c>
      <c r="G2656" s="4">
        <f t="shared" ref="G2656" si="524">F2656*7%</f>
        <v>341.6</v>
      </c>
      <c r="H2656" s="46">
        <f t="shared" ref="H2656" si="525">F2656+G2656</f>
        <v>5221.6000000000004</v>
      </c>
    </row>
    <row r="2657" spans="1:8" x14ac:dyDescent="0.3">
      <c r="A2657" s="3" t="s">
        <v>6861</v>
      </c>
      <c r="C2657" s="3" t="s">
        <v>6863</v>
      </c>
      <c r="D2657" s="3" t="s">
        <v>6461</v>
      </c>
      <c r="E2657" s="4">
        <v>18428.8</v>
      </c>
    </row>
    <row r="2658" spans="1:8" x14ac:dyDescent="0.3">
      <c r="A2658" s="3" t="s">
        <v>6864</v>
      </c>
      <c r="C2658" s="3" t="s">
        <v>6866</v>
      </c>
      <c r="D2658" s="3" t="s">
        <v>4500</v>
      </c>
      <c r="E2658" s="4">
        <v>3720.6</v>
      </c>
      <c r="F2658" s="4">
        <f>(E2658)/1.06</f>
        <v>3509.9999999999995</v>
      </c>
      <c r="G2658" s="4">
        <f t="shared" ref="G2658" si="526">F2658*7%</f>
        <v>245.7</v>
      </c>
      <c r="H2658" s="46">
        <f t="shared" ref="H2658" si="527">F2658+G2658</f>
        <v>3755.6999999999994</v>
      </c>
    </row>
    <row r="2659" spans="1:8" x14ac:dyDescent="0.3">
      <c r="A2659" s="3" t="s">
        <v>6865</v>
      </c>
      <c r="C2659" s="3" t="s">
        <v>6867</v>
      </c>
      <c r="D2659" s="3" t="s">
        <v>4955</v>
      </c>
      <c r="E2659" s="4">
        <v>16985.099999999999</v>
      </c>
      <c r="F2659" s="4">
        <f t="shared" ref="F2659:F2662" si="528">(E2659+12)/1.06</f>
        <v>16034.999999999998</v>
      </c>
      <c r="G2659" s="4">
        <f t="shared" ref="G2659:G2664" si="529">F2659*7%</f>
        <v>1122.45</v>
      </c>
      <c r="H2659" s="46">
        <f t="shared" ref="H2659:H2664" si="530">F2659+G2659</f>
        <v>17157.449999999997</v>
      </c>
    </row>
    <row r="2660" spans="1:8" x14ac:dyDescent="0.3">
      <c r="A2660" s="3" t="s">
        <v>6865</v>
      </c>
      <c r="C2660" s="3" t="s">
        <v>6868</v>
      </c>
      <c r="D2660" s="3" t="s">
        <v>6869</v>
      </c>
      <c r="E2660" s="4">
        <v>3603.88</v>
      </c>
      <c r="F2660" s="4">
        <f t="shared" si="528"/>
        <v>3411.2075471698113</v>
      </c>
      <c r="G2660" s="4">
        <f t="shared" si="529"/>
        <v>238.78452830188681</v>
      </c>
      <c r="H2660" s="46">
        <f t="shared" si="530"/>
        <v>3649.9920754716982</v>
      </c>
    </row>
    <row r="2661" spans="1:8" x14ac:dyDescent="0.3">
      <c r="A2661" s="3" t="s">
        <v>6865</v>
      </c>
      <c r="C2661" s="3" t="s">
        <v>6870</v>
      </c>
      <c r="D2661" s="3" t="s">
        <v>6871</v>
      </c>
      <c r="E2661" s="4">
        <v>3603.88</v>
      </c>
      <c r="F2661" s="4">
        <f t="shared" si="528"/>
        <v>3411.2075471698113</v>
      </c>
      <c r="G2661" s="4">
        <f t="shared" si="529"/>
        <v>238.78452830188681</v>
      </c>
      <c r="H2661" s="46">
        <f t="shared" si="530"/>
        <v>3649.9920754716982</v>
      </c>
    </row>
    <row r="2662" spans="1:8" x14ac:dyDescent="0.3">
      <c r="A2662" s="3" t="s">
        <v>6865</v>
      </c>
      <c r="C2662" s="3" t="s">
        <v>6872</v>
      </c>
      <c r="D2662" s="3" t="s">
        <v>6873</v>
      </c>
      <c r="E2662" s="4">
        <v>3603.88</v>
      </c>
      <c r="F2662" s="4">
        <f t="shared" si="528"/>
        <v>3411.2075471698113</v>
      </c>
      <c r="G2662" s="4">
        <f t="shared" si="529"/>
        <v>238.78452830188681</v>
      </c>
      <c r="H2662" s="46">
        <f t="shared" si="530"/>
        <v>3649.9920754716982</v>
      </c>
    </row>
    <row r="2663" spans="1:8" x14ac:dyDescent="0.3">
      <c r="A2663" s="3" t="s">
        <v>6874</v>
      </c>
      <c r="C2663" s="3" t="s">
        <v>6876</v>
      </c>
      <c r="D2663" s="3" t="s">
        <v>6460</v>
      </c>
      <c r="E2663" s="4">
        <v>1539.2</v>
      </c>
      <c r="F2663" s="4">
        <f>(E2663)/1.04</f>
        <v>1480</v>
      </c>
      <c r="G2663" s="4">
        <f t="shared" si="529"/>
        <v>103.60000000000001</v>
      </c>
      <c r="H2663" s="46">
        <f t="shared" si="530"/>
        <v>1583.6</v>
      </c>
    </row>
    <row r="2664" spans="1:8" x14ac:dyDescent="0.3">
      <c r="A2664" s="3" t="s">
        <v>6874</v>
      </c>
      <c r="C2664" s="3" t="s">
        <v>6875</v>
      </c>
      <c r="D2664" s="3" t="s">
        <v>6460</v>
      </c>
      <c r="E2664" s="4">
        <v>16964.48</v>
      </c>
      <c r="F2664" s="4">
        <f>(E2664)/1.04</f>
        <v>16311.999999999998</v>
      </c>
      <c r="G2664" s="4">
        <f t="shared" si="529"/>
        <v>1141.8399999999999</v>
      </c>
      <c r="H2664" s="46">
        <f t="shared" si="530"/>
        <v>17453.839999999997</v>
      </c>
    </row>
    <row r="2665" spans="1:8" x14ac:dyDescent="0.3">
      <c r="A2665" s="3" t="s">
        <v>6877</v>
      </c>
      <c r="C2665" s="3" t="s">
        <v>6878</v>
      </c>
      <c r="D2665" s="3" t="s">
        <v>4846</v>
      </c>
      <c r="E2665" s="4">
        <v>21382.560000000001</v>
      </c>
      <c r="F2665" s="4">
        <f t="shared" ref="F2665" si="531">(E2665+12)/1.06</f>
        <v>20183.547169811322</v>
      </c>
      <c r="G2665" s="4">
        <f t="shared" ref="G2665" si="532">F2665*7%</f>
        <v>1412.8483018867926</v>
      </c>
      <c r="H2665" s="46">
        <f t="shared" ref="H2665" si="533">F2665+G2665</f>
        <v>21596.395471698113</v>
      </c>
    </row>
    <row r="2666" spans="1:8" x14ac:dyDescent="0.3">
      <c r="A2666" s="3" t="s">
        <v>6877</v>
      </c>
      <c r="C2666" s="3" t="s">
        <v>6879</v>
      </c>
      <c r="D2666" s="3" t="s">
        <v>6171</v>
      </c>
      <c r="E2666" s="4">
        <v>88593.4</v>
      </c>
      <c r="F2666" s="4">
        <f t="shared" ref="F2666:F2667" si="534">(E2666+12)/1.06</f>
        <v>83589.999999999985</v>
      </c>
      <c r="G2666" s="4">
        <f t="shared" ref="G2666" si="535">F2666*7%</f>
        <v>5851.2999999999993</v>
      </c>
      <c r="H2666" s="46">
        <f t="shared" ref="H2666" si="536">F2666+G2666</f>
        <v>89441.299999999988</v>
      </c>
    </row>
    <row r="2667" spans="1:8" x14ac:dyDescent="0.3">
      <c r="A2667" s="3" t="s">
        <v>6880</v>
      </c>
      <c r="C2667" s="3" t="s">
        <v>7014</v>
      </c>
      <c r="D2667" s="3" t="s">
        <v>7015</v>
      </c>
      <c r="E2667" s="4">
        <v>3257.16</v>
      </c>
      <c r="F2667" s="4">
        <f t="shared" si="534"/>
        <v>3084.1132075471696</v>
      </c>
      <c r="G2667" s="4">
        <f t="shared" ref="G2667" si="537">F2667*7%</f>
        <v>215.88792452830188</v>
      </c>
      <c r="H2667" s="46">
        <f t="shared" ref="H2667" si="538">F2667+G2667</f>
        <v>3300.0011320754716</v>
      </c>
    </row>
    <row r="2668" spans="1:8" x14ac:dyDescent="0.3">
      <c r="A2668" s="3" t="s">
        <v>6882</v>
      </c>
      <c r="D2668" s="3" t="s">
        <v>3753</v>
      </c>
      <c r="E2668" s="4" t="s">
        <v>6881</v>
      </c>
    </row>
    <row r="2669" spans="1:8" x14ac:dyDescent="0.3">
      <c r="A2669" s="3" t="s">
        <v>6883</v>
      </c>
      <c r="C2669" s="3" t="s">
        <v>6955</v>
      </c>
      <c r="D2669" s="3" t="s">
        <v>4147</v>
      </c>
      <c r="E2669" s="4">
        <v>6030</v>
      </c>
      <c r="F2669" s="4">
        <f t="shared" ref="F2669" si="539">(E2669+12)/1.06</f>
        <v>5700</v>
      </c>
      <c r="G2669" s="4">
        <f t="shared" ref="G2669:G2700" si="540">F2669*7%</f>
        <v>399.00000000000006</v>
      </c>
      <c r="H2669" s="46">
        <f t="shared" ref="H2669:H2700" si="541">F2669+G2669</f>
        <v>6099</v>
      </c>
    </row>
    <row r="2670" spans="1:8" x14ac:dyDescent="0.3">
      <c r="A2670" s="3" t="s">
        <v>6884</v>
      </c>
      <c r="C2670" s="3" t="s">
        <v>6885</v>
      </c>
      <c r="D2670" s="3" t="s">
        <v>3911</v>
      </c>
      <c r="E2670" s="4">
        <v>5188.7</v>
      </c>
      <c r="F2670" s="4">
        <f>(E2670)/1.06</f>
        <v>4895</v>
      </c>
      <c r="G2670" s="4">
        <f t="shared" si="540"/>
        <v>342.65000000000003</v>
      </c>
      <c r="H2670" s="46">
        <f t="shared" si="541"/>
        <v>5237.6499999999996</v>
      </c>
    </row>
    <row r="2671" spans="1:8" x14ac:dyDescent="0.3">
      <c r="A2671" s="3" t="s">
        <v>6884</v>
      </c>
      <c r="C2671" s="3" t="s">
        <v>6886</v>
      </c>
      <c r="D2671" s="3" t="s">
        <v>5328</v>
      </c>
      <c r="E2671" s="4">
        <v>5003.2</v>
      </c>
      <c r="F2671" s="4">
        <f>(E2671)/1.06</f>
        <v>4720</v>
      </c>
      <c r="G2671" s="4">
        <f t="shared" si="540"/>
        <v>330.40000000000003</v>
      </c>
      <c r="H2671" s="46">
        <f t="shared" si="541"/>
        <v>5050.3999999999996</v>
      </c>
    </row>
    <row r="2672" spans="1:8" x14ac:dyDescent="0.3">
      <c r="A2672" s="3" t="s">
        <v>6887</v>
      </c>
      <c r="D2672" s="3" t="s">
        <v>6836</v>
      </c>
      <c r="E2672" s="4">
        <v>16660.8</v>
      </c>
      <c r="F2672" s="4">
        <f t="shared" ref="F2672:F2677" si="542">(E2672+12)/1.06</f>
        <v>15729.056603773583</v>
      </c>
      <c r="G2672" s="4">
        <f t="shared" si="540"/>
        <v>1101.0339622641509</v>
      </c>
      <c r="H2672" s="46">
        <f t="shared" si="541"/>
        <v>16830.090566037732</v>
      </c>
    </row>
    <row r="2673" spans="1:10" x14ac:dyDescent="0.3">
      <c r="A2673" s="3" t="s">
        <v>6887</v>
      </c>
      <c r="C2673" s="3" t="s">
        <v>6888</v>
      </c>
      <c r="D2673" s="3" t="s">
        <v>6889</v>
      </c>
      <c r="E2673" s="4">
        <v>4492.8</v>
      </c>
      <c r="F2673" s="4">
        <f t="shared" si="542"/>
        <v>4249.8113207547167</v>
      </c>
      <c r="G2673" s="4">
        <f t="shared" si="540"/>
        <v>297.48679245283017</v>
      </c>
      <c r="H2673" s="46">
        <f t="shared" si="541"/>
        <v>4547.2981132075465</v>
      </c>
    </row>
    <row r="2674" spans="1:10" x14ac:dyDescent="0.3">
      <c r="A2674" s="3" t="s">
        <v>6891</v>
      </c>
      <c r="C2674" s="3" t="s">
        <v>6892</v>
      </c>
      <c r="D2674" s="3" t="s">
        <v>5834</v>
      </c>
      <c r="E2674" s="4">
        <v>6385.1</v>
      </c>
      <c r="F2674" s="4">
        <f t="shared" si="542"/>
        <v>6035</v>
      </c>
      <c r="G2674" s="4">
        <f t="shared" si="540"/>
        <v>422.45000000000005</v>
      </c>
      <c r="H2674" s="46">
        <f t="shared" si="541"/>
        <v>6457.45</v>
      </c>
    </row>
    <row r="2675" spans="1:10" x14ac:dyDescent="0.3">
      <c r="A2675" s="3" t="s">
        <v>6891</v>
      </c>
      <c r="C2675" s="3" t="s">
        <v>6893</v>
      </c>
      <c r="D2675" s="3" t="s">
        <v>4045</v>
      </c>
      <c r="E2675" s="4">
        <v>10460.799999999999</v>
      </c>
      <c r="F2675" s="4">
        <f t="shared" si="542"/>
        <v>9879.9999999999982</v>
      </c>
      <c r="G2675" s="4">
        <f t="shared" si="540"/>
        <v>691.59999999999991</v>
      </c>
      <c r="H2675" s="46">
        <f t="shared" si="541"/>
        <v>10571.599999999999</v>
      </c>
    </row>
    <row r="2676" spans="1:10" x14ac:dyDescent="0.3">
      <c r="A2676" s="3" t="s">
        <v>6891</v>
      </c>
      <c r="C2676" s="3" t="s">
        <v>6894</v>
      </c>
      <c r="D2676" s="3" t="s">
        <v>4303</v>
      </c>
      <c r="E2676" s="4">
        <v>19602.96</v>
      </c>
      <c r="F2676" s="4">
        <f t="shared" si="542"/>
        <v>18504.679245283016</v>
      </c>
      <c r="G2676" s="4">
        <f t="shared" si="540"/>
        <v>1295.3275471698112</v>
      </c>
      <c r="H2676" s="46">
        <f t="shared" si="541"/>
        <v>19800.006792452827</v>
      </c>
    </row>
    <row r="2677" spans="1:10" x14ac:dyDescent="0.3">
      <c r="A2677" s="3" t="s">
        <v>6891</v>
      </c>
      <c r="E2677" s="4">
        <v>465.6</v>
      </c>
      <c r="F2677" s="4">
        <f t="shared" si="542"/>
        <v>450.56603773584908</v>
      </c>
      <c r="G2677" s="4">
        <f t="shared" si="540"/>
        <v>31.539622641509439</v>
      </c>
      <c r="H2677" s="46">
        <f t="shared" si="541"/>
        <v>482.1056603773585</v>
      </c>
    </row>
    <row r="2678" spans="1:10" s="125" customFormat="1" ht="14.95" customHeight="1" x14ac:dyDescent="0.3">
      <c r="A2678" s="3" t="s">
        <v>6895</v>
      </c>
      <c r="B2678" s="3"/>
      <c r="C2678" s="3" t="s">
        <v>6995</v>
      </c>
      <c r="D2678" s="3" t="s">
        <v>4372</v>
      </c>
      <c r="E2678" s="4">
        <v>16642.97</v>
      </c>
      <c r="F2678" s="4">
        <f>(E2678)/1.06</f>
        <v>15700.915094339623</v>
      </c>
      <c r="G2678" s="4">
        <f t="shared" si="540"/>
        <v>1099.0640566037737</v>
      </c>
      <c r="H2678" s="46">
        <f t="shared" si="541"/>
        <v>16799.979150943396</v>
      </c>
      <c r="I2678" s="4"/>
      <c r="J2678" s="9"/>
    </row>
    <row r="2679" spans="1:10" s="125" customFormat="1" x14ac:dyDescent="0.3">
      <c r="A2679" s="106" t="s">
        <v>6895</v>
      </c>
      <c r="B2679" s="106"/>
      <c r="C2679" s="106"/>
      <c r="D2679" s="220" t="s">
        <v>6900</v>
      </c>
      <c r="E2679" s="108">
        <v>3637.99</v>
      </c>
      <c r="F2679" s="108">
        <f>(E2679)/1.06</f>
        <v>3432.0660377358486</v>
      </c>
      <c r="G2679" s="108">
        <f t="shared" si="540"/>
        <v>240.24462264150941</v>
      </c>
      <c r="H2679" s="109">
        <f t="shared" si="541"/>
        <v>3672.3106603773581</v>
      </c>
      <c r="I2679" s="108"/>
      <c r="J2679" s="217" t="s">
        <v>6899</v>
      </c>
    </row>
    <row r="2680" spans="1:10" s="125" customFormat="1" x14ac:dyDescent="0.3">
      <c r="A2680" s="106" t="s">
        <v>6895</v>
      </c>
      <c r="B2680" s="106"/>
      <c r="C2680" s="106"/>
      <c r="D2680" s="221"/>
      <c r="E2680" s="108">
        <v>3637.99</v>
      </c>
      <c r="F2680" s="108">
        <f t="shared" ref="F2680:F2683" si="543">(E2680+12)/1.06</f>
        <v>3443.3867924528299</v>
      </c>
      <c r="G2680" s="108">
        <f t="shared" si="540"/>
        <v>241.03707547169813</v>
      </c>
      <c r="H2680" s="109">
        <f t="shared" si="541"/>
        <v>3684.4238679245282</v>
      </c>
      <c r="I2680" s="108"/>
      <c r="J2680" s="218"/>
    </row>
    <row r="2681" spans="1:10" x14ac:dyDescent="0.3">
      <c r="A2681" s="106" t="s">
        <v>6895</v>
      </c>
      <c r="B2681" s="106"/>
      <c r="C2681" s="106"/>
      <c r="D2681" s="222"/>
      <c r="E2681" s="108">
        <v>3637.99</v>
      </c>
      <c r="F2681" s="108">
        <f t="shared" si="543"/>
        <v>3443.3867924528299</v>
      </c>
      <c r="G2681" s="108">
        <f t="shared" si="540"/>
        <v>241.03707547169813</v>
      </c>
      <c r="H2681" s="109">
        <f t="shared" si="541"/>
        <v>3684.4238679245282</v>
      </c>
      <c r="I2681" s="108"/>
      <c r="J2681" s="219"/>
    </row>
    <row r="2682" spans="1:10" x14ac:dyDescent="0.3">
      <c r="A2682" s="3" t="s">
        <v>6897</v>
      </c>
      <c r="C2682" s="3" t="s">
        <v>6898</v>
      </c>
      <c r="D2682" s="3" t="s">
        <v>1189</v>
      </c>
      <c r="E2682" s="4">
        <v>8998</v>
      </c>
      <c r="F2682" s="4">
        <f t="shared" si="543"/>
        <v>8500</v>
      </c>
      <c r="G2682" s="4">
        <f t="shared" si="540"/>
        <v>595</v>
      </c>
      <c r="H2682" s="46">
        <f t="shared" si="541"/>
        <v>9095</v>
      </c>
    </row>
    <row r="2683" spans="1:10" s="125" customFormat="1" x14ac:dyDescent="0.3">
      <c r="A2683" s="3" t="s">
        <v>6896</v>
      </c>
      <c r="B2683" s="3"/>
      <c r="C2683" s="3"/>
      <c r="D2683" s="3" t="s">
        <v>5070</v>
      </c>
      <c r="E2683" s="4">
        <v>24478.29</v>
      </c>
      <c r="F2683" s="4">
        <f t="shared" si="543"/>
        <v>23104.047169811322</v>
      </c>
      <c r="G2683" s="4">
        <f t="shared" si="540"/>
        <v>1617.2833018867927</v>
      </c>
      <c r="H2683" s="46">
        <f t="shared" si="541"/>
        <v>24721.330471698115</v>
      </c>
      <c r="I2683" s="4"/>
      <c r="J2683" s="9"/>
    </row>
    <row r="2684" spans="1:10" customFormat="1" x14ac:dyDescent="0.3">
      <c r="A2684" s="223" t="s">
        <v>6896</v>
      </c>
      <c r="B2684" s="106"/>
      <c r="C2684" s="54" t="s">
        <v>6974</v>
      </c>
      <c r="D2684" s="54" t="s">
        <v>6972</v>
      </c>
      <c r="E2684" s="225">
        <v>13235.9</v>
      </c>
      <c r="F2684" s="215">
        <v>10350</v>
      </c>
      <c r="G2684" s="215">
        <f t="shared" si="540"/>
        <v>724.50000000000011</v>
      </c>
      <c r="H2684" s="216">
        <f t="shared" si="541"/>
        <v>11074.5</v>
      </c>
      <c r="I2684" s="108"/>
      <c r="J2684" s="114"/>
    </row>
    <row r="2685" spans="1:10" x14ac:dyDescent="0.3">
      <c r="A2685" s="224"/>
      <c r="B2685" s="54"/>
      <c r="C2685" s="54" t="s">
        <v>6975</v>
      </c>
      <c r="D2685" s="54" t="s">
        <v>6972</v>
      </c>
      <c r="E2685" s="226"/>
      <c r="F2685" s="215">
        <v>2020</v>
      </c>
      <c r="G2685" s="215">
        <f t="shared" si="540"/>
        <v>141.4</v>
      </c>
      <c r="H2685" s="216">
        <f t="shared" si="541"/>
        <v>2161.4</v>
      </c>
      <c r="I2685" s="53"/>
      <c r="J2685" s="51"/>
    </row>
    <row r="2686" spans="1:10" x14ac:dyDescent="0.3">
      <c r="A2686" s="54" t="s">
        <v>6902</v>
      </c>
      <c r="B2686" s="54"/>
      <c r="C2686" s="54" t="s">
        <v>6973</v>
      </c>
      <c r="D2686" s="54" t="s">
        <v>6972</v>
      </c>
      <c r="E2686" s="53">
        <v>24331.8</v>
      </c>
      <c r="F2686" s="53">
        <f t="shared" ref="F2686:F2688" si="544">(E2686+12)/1.06</f>
        <v>22965.849056603773</v>
      </c>
      <c r="G2686" s="53">
        <f t="shared" si="540"/>
        <v>1607.6094339622643</v>
      </c>
      <c r="H2686" s="214">
        <f t="shared" si="541"/>
        <v>24573.458490566038</v>
      </c>
    </row>
    <row r="2687" spans="1:10" x14ac:dyDescent="0.3">
      <c r="A2687" s="3" t="s">
        <v>6901</v>
      </c>
      <c r="C2687" s="3" t="s">
        <v>6904</v>
      </c>
      <c r="D2687" s="3" t="s">
        <v>1096</v>
      </c>
      <c r="E2687" s="4">
        <v>62167.6</v>
      </c>
      <c r="F2687" s="4">
        <f t="shared" si="544"/>
        <v>58659.999999999993</v>
      </c>
      <c r="G2687" s="4">
        <f t="shared" si="540"/>
        <v>4106.2</v>
      </c>
      <c r="H2687" s="46">
        <f t="shared" si="541"/>
        <v>62766.19999999999</v>
      </c>
    </row>
    <row r="2688" spans="1:10" x14ac:dyDescent="0.3">
      <c r="A2688" s="3" t="s">
        <v>6903</v>
      </c>
      <c r="C2688" s="3" t="s">
        <v>6905</v>
      </c>
      <c r="D2688" s="3" t="s">
        <v>6906</v>
      </c>
      <c r="E2688" s="4">
        <v>4959.3999999999996</v>
      </c>
      <c r="F2688" s="4">
        <f t="shared" si="544"/>
        <v>4689.9999999999991</v>
      </c>
      <c r="G2688" s="4">
        <f t="shared" si="540"/>
        <v>328.29999999999995</v>
      </c>
      <c r="H2688" s="46">
        <f t="shared" si="541"/>
        <v>5018.2999999999993</v>
      </c>
    </row>
    <row r="2689" spans="1:8" x14ac:dyDescent="0.3">
      <c r="A2689" s="3" t="s">
        <v>6903</v>
      </c>
      <c r="C2689" s="3" t="s">
        <v>6915</v>
      </c>
      <c r="D2689" s="3" t="s">
        <v>1189</v>
      </c>
      <c r="E2689" s="4">
        <v>3764.49</v>
      </c>
      <c r="F2689" s="4">
        <f>(E2689)/1.06</f>
        <v>3551.4056603773579</v>
      </c>
      <c r="G2689" s="4">
        <f t="shared" si="540"/>
        <v>248.59839622641508</v>
      </c>
      <c r="H2689" s="46">
        <f t="shared" si="541"/>
        <v>3800.0040566037728</v>
      </c>
    </row>
    <row r="2690" spans="1:8" x14ac:dyDescent="0.3">
      <c r="A2690" s="3" t="s">
        <v>6903</v>
      </c>
      <c r="C2690" s="3" t="s">
        <v>6916</v>
      </c>
      <c r="D2690" s="3" t="s">
        <v>4418</v>
      </c>
      <c r="E2690" s="4">
        <v>2904.4</v>
      </c>
      <c r="F2690" s="4">
        <f>(E2690)/1.06</f>
        <v>2740</v>
      </c>
      <c r="G2690" s="4">
        <f t="shared" si="540"/>
        <v>191.8</v>
      </c>
      <c r="H2690" s="46">
        <f t="shared" si="541"/>
        <v>2931.8</v>
      </c>
    </row>
    <row r="2691" spans="1:8" x14ac:dyDescent="0.3">
      <c r="A2691" s="3" t="s">
        <v>6903</v>
      </c>
      <c r="C2691" s="3" t="s">
        <v>6917</v>
      </c>
      <c r="D2691" s="3" t="s">
        <v>5748</v>
      </c>
      <c r="E2691" s="4">
        <v>2850.9</v>
      </c>
      <c r="F2691" s="4">
        <f>(E2691)/1.06</f>
        <v>2689.5283018867922</v>
      </c>
      <c r="G2691" s="4">
        <f t="shared" si="540"/>
        <v>188.26698113207547</v>
      </c>
      <c r="H2691" s="46">
        <f t="shared" si="541"/>
        <v>2877.7952830188678</v>
      </c>
    </row>
    <row r="2692" spans="1:8" x14ac:dyDescent="0.3">
      <c r="A2692" s="3" t="s">
        <v>6903</v>
      </c>
      <c r="C2692" s="3" t="s">
        <v>6907</v>
      </c>
      <c r="D2692" s="3" t="s">
        <v>280</v>
      </c>
      <c r="E2692" s="4">
        <v>68612.399999999994</v>
      </c>
      <c r="F2692" s="4">
        <f t="shared" ref="F2692:F2696" si="545">(E2692+12)/1.06</f>
        <v>64739.999999999993</v>
      </c>
      <c r="G2692" s="4">
        <f t="shared" si="540"/>
        <v>4531.8</v>
      </c>
      <c r="H2692" s="46">
        <f t="shared" si="541"/>
        <v>69271.799999999988</v>
      </c>
    </row>
    <row r="2693" spans="1:8" x14ac:dyDescent="0.3">
      <c r="A2693" s="3" t="s">
        <v>6903</v>
      </c>
      <c r="C2693" s="3" t="s">
        <v>6908</v>
      </c>
      <c r="D2693" s="3" t="s">
        <v>1702</v>
      </c>
      <c r="E2693" s="4">
        <v>48141.32</v>
      </c>
      <c r="F2693" s="4">
        <f t="shared" si="545"/>
        <v>45427.660377358487</v>
      </c>
      <c r="G2693" s="4">
        <f t="shared" si="540"/>
        <v>3179.9362264150946</v>
      </c>
      <c r="H2693" s="46">
        <f t="shared" si="541"/>
        <v>48607.596603773578</v>
      </c>
    </row>
    <row r="2694" spans="1:8" x14ac:dyDescent="0.3">
      <c r="A2694" s="3" t="s">
        <v>6903</v>
      </c>
      <c r="C2694" s="3" t="s">
        <v>6909</v>
      </c>
      <c r="D2694" s="3" t="s">
        <v>284</v>
      </c>
      <c r="E2694" s="4">
        <v>28623.9</v>
      </c>
      <c r="F2694" s="4">
        <f t="shared" si="545"/>
        <v>27015</v>
      </c>
      <c r="G2694" s="4">
        <f t="shared" si="540"/>
        <v>1891.0500000000002</v>
      </c>
      <c r="H2694" s="46">
        <f t="shared" si="541"/>
        <v>28906.05</v>
      </c>
    </row>
    <row r="2695" spans="1:8" x14ac:dyDescent="0.3">
      <c r="A2695" s="3" t="s">
        <v>6903</v>
      </c>
      <c r="C2695" s="3" t="s">
        <v>6910</v>
      </c>
      <c r="D2695" s="3" t="s">
        <v>3415</v>
      </c>
      <c r="E2695" s="4">
        <v>26316.52</v>
      </c>
      <c r="F2695" s="4">
        <f t="shared" si="545"/>
        <v>24838.226415094337</v>
      </c>
      <c r="G2695" s="4">
        <f t="shared" si="540"/>
        <v>1738.6758490566037</v>
      </c>
      <c r="H2695" s="46">
        <f t="shared" si="541"/>
        <v>26576.90226415094</v>
      </c>
    </row>
    <row r="2696" spans="1:8" x14ac:dyDescent="0.3">
      <c r="A2696" s="3" t="s">
        <v>6903</v>
      </c>
      <c r="C2696" s="3" t="s">
        <v>6911</v>
      </c>
      <c r="D2696" s="3" t="s">
        <v>4713</v>
      </c>
      <c r="E2696" s="4">
        <v>17013.14</v>
      </c>
      <c r="F2696" s="4">
        <f t="shared" si="545"/>
        <v>16061.452830188678</v>
      </c>
      <c r="G2696" s="4">
        <f t="shared" si="540"/>
        <v>1124.3016981132075</v>
      </c>
      <c r="H2696" s="46">
        <f t="shared" si="541"/>
        <v>17185.754528301884</v>
      </c>
    </row>
    <row r="2697" spans="1:8" x14ac:dyDescent="0.3">
      <c r="A2697" s="3" t="s">
        <v>6903</v>
      </c>
      <c r="C2697" s="3" t="s">
        <v>6912</v>
      </c>
      <c r="D2697" s="3" t="s">
        <v>6474</v>
      </c>
      <c r="E2697" s="4">
        <v>1473.4</v>
      </c>
      <c r="F2697" s="4">
        <f>(E2697)/1.06</f>
        <v>1390</v>
      </c>
      <c r="G2697" s="4">
        <f t="shared" si="540"/>
        <v>97.300000000000011</v>
      </c>
      <c r="H2697" s="46">
        <f t="shared" si="541"/>
        <v>1487.3</v>
      </c>
    </row>
    <row r="2698" spans="1:8" x14ac:dyDescent="0.3">
      <c r="A2698" s="3" t="s">
        <v>6903</v>
      </c>
      <c r="C2698" s="3" t="s">
        <v>6913</v>
      </c>
      <c r="D2698" s="3" t="s">
        <v>2739</v>
      </c>
      <c r="E2698" s="4">
        <v>1473.4</v>
      </c>
      <c r="F2698" s="4">
        <f t="shared" ref="F2698:F2699" si="546">(E2698)/1.06</f>
        <v>1390</v>
      </c>
      <c r="G2698" s="4">
        <f t="shared" si="540"/>
        <v>97.300000000000011</v>
      </c>
      <c r="H2698" s="46">
        <f t="shared" si="541"/>
        <v>1487.3</v>
      </c>
    </row>
    <row r="2699" spans="1:8" x14ac:dyDescent="0.3">
      <c r="A2699" s="3" t="s">
        <v>6903</v>
      </c>
      <c r="C2699" s="3" t="s">
        <v>6914</v>
      </c>
      <c r="D2699" s="3" t="s">
        <v>2741</v>
      </c>
      <c r="E2699" s="4">
        <v>1473.4</v>
      </c>
      <c r="F2699" s="4">
        <f t="shared" si="546"/>
        <v>1390</v>
      </c>
      <c r="G2699" s="4">
        <f t="shared" si="540"/>
        <v>97.300000000000011</v>
      </c>
      <c r="H2699" s="46">
        <f t="shared" si="541"/>
        <v>1487.3</v>
      </c>
    </row>
    <row r="2700" spans="1:8" x14ac:dyDescent="0.3">
      <c r="A2700" s="3" t="s">
        <v>6918</v>
      </c>
      <c r="C2700" s="3" t="s">
        <v>6923</v>
      </c>
      <c r="D2700" s="3" t="s">
        <v>4092</v>
      </c>
      <c r="E2700" s="4">
        <v>13659.03</v>
      </c>
      <c r="F2700" s="4">
        <f t="shared" ref="F2700" si="547">(E2700+12)/1.06</f>
        <v>12897.198113207547</v>
      </c>
      <c r="G2700" s="4">
        <f t="shared" si="540"/>
        <v>902.80386792452839</v>
      </c>
      <c r="H2700" s="46">
        <f t="shared" si="541"/>
        <v>13800.001981132076</v>
      </c>
    </row>
    <row r="2701" spans="1:8" x14ac:dyDescent="0.3">
      <c r="A2701" s="3" t="s">
        <v>6918</v>
      </c>
      <c r="D2701" s="3" t="s">
        <v>5217</v>
      </c>
      <c r="E2701" s="4">
        <v>14980</v>
      </c>
    </row>
    <row r="2702" spans="1:8" x14ac:dyDescent="0.3">
      <c r="A2702" s="3" t="s">
        <v>6921</v>
      </c>
      <c r="C2702" s="3" t="s">
        <v>6924</v>
      </c>
      <c r="D2702" s="3" t="s">
        <v>2008</v>
      </c>
      <c r="E2702" s="4">
        <v>25889.1</v>
      </c>
      <c r="F2702" s="4">
        <f t="shared" ref="F2702:F2703" si="548">(E2702+12)/1.06</f>
        <v>24434.999999999996</v>
      </c>
      <c r="G2702" s="4">
        <f t="shared" ref="G2702:G2703" si="549">F2702*7%</f>
        <v>1710.4499999999998</v>
      </c>
      <c r="H2702" s="46">
        <f t="shared" ref="H2702:H2703" si="550">F2702+G2702</f>
        <v>26145.449999999997</v>
      </c>
    </row>
    <row r="2703" spans="1:8" x14ac:dyDescent="0.3">
      <c r="A2703" s="3" t="s">
        <v>6922</v>
      </c>
      <c r="C2703" s="3" t="s">
        <v>6925</v>
      </c>
      <c r="D2703" s="3" t="s">
        <v>280</v>
      </c>
      <c r="E2703" s="4">
        <v>17819.79</v>
      </c>
      <c r="F2703" s="4">
        <f t="shared" si="548"/>
        <v>16822.443396226416</v>
      </c>
      <c r="G2703" s="4">
        <f t="shared" si="549"/>
        <v>1177.5710377358491</v>
      </c>
      <c r="H2703" s="46">
        <f t="shared" si="550"/>
        <v>18000.014433962264</v>
      </c>
    </row>
    <row r="2704" spans="1:8" x14ac:dyDescent="0.3">
      <c r="A2704" s="3" t="s">
        <v>6922</v>
      </c>
      <c r="D2704" s="3" t="s">
        <v>6926</v>
      </c>
      <c r="E2704" s="4">
        <v>31756.400000000001</v>
      </c>
    </row>
    <row r="2705" spans="1:10" x14ac:dyDescent="0.3">
      <c r="A2705" s="3" t="s">
        <v>6927</v>
      </c>
      <c r="D2705" s="3" t="s">
        <v>6460</v>
      </c>
      <c r="E2705" s="4">
        <v>10462.4</v>
      </c>
    </row>
    <row r="2706" spans="1:10" x14ac:dyDescent="0.3">
      <c r="A2706" s="3" t="s">
        <v>6928</v>
      </c>
      <c r="C2706" s="3" t="s">
        <v>6935</v>
      </c>
      <c r="D2706" s="3" t="s">
        <v>3311</v>
      </c>
      <c r="E2706" s="4">
        <v>4906.3999999999996</v>
      </c>
      <c r="F2706" s="4">
        <f t="shared" ref="F2706:F2708" si="551">(E2706+12)/1.06</f>
        <v>4639.9999999999991</v>
      </c>
      <c r="G2706" s="4">
        <f t="shared" ref="G2706:G2715" si="552">F2706*7%</f>
        <v>324.79999999999995</v>
      </c>
      <c r="H2706" s="46">
        <f t="shared" ref="H2706:H2715" si="553">F2706+G2706</f>
        <v>4964.7999999999993</v>
      </c>
    </row>
    <row r="2707" spans="1:10" x14ac:dyDescent="0.3">
      <c r="A2707" s="3" t="s">
        <v>6928</v>
      </c>
      <c r="C2707" s="3" t="s">
        <v>6940</v>
      </c>
      <c r="D2707" s="3" t="s">
        <v>4388</v>
      </c>
      <c r="E2707" s="4">
        <v>14038.3</v>
      </c>
      <c r="F2707" s="4">
        <f t="shared" si="551"/>
        <v>13254.999999999998</v>
      </c>
      <c r="G2707" s="4">
        <f t="shared" si="552"/>
        <v>927.84999999999991</v>
      </c>
      <c r="H2707" s="46">
        <f t="shared" si="553"/>
        <v>14182.849999999999</v>
      </c>
    </row>
    <row r="2708" spans="1:10" x14ac:dyDescent="0.3">
      <c r="A2708" s="3" t="s">
        <v>6928</v>
      </c>
      <c r="C2708" s="3" t="s">
        <v>6941</v>
      </c>
      <c r="D2708" s="3" t="s">
        <v>6674</v>
      </c>
      <c r="E2708" s="4">
        <v>23961.85</v>
      </c>
      <c r="F2708" s="4">
        <f t="shared" si="551"/>
        <v>22616.839622641506</v>
      </c>
      <c r="G2708" s="4">
        <f t="shared" si="552"/>
        <v>1583.1787735849057</v>
      </c>
      <c r="H2708" s="46">
        <f t="shared" si="553"/>
        <v>24200.018396226413</v>
      </c>
    </row>
    <row r="2709" spans="1:10" x14ac:dyDescent="0.3">
      <c r="A2709" s="3" t="s">
        <v>6929</v>
      </c>
      <c r="D2709" s="3" t="s">
        <v>6942</v>
      </c>
      <c r="E2709" s="4">
        <v>4900</v>
      </c>
      <c r="F2709" s="4">
        <f>(E2709+12)/1.06</f>
        <v>4633.9622641509432</v>
      </c>
      <c r="G2709" s="4">
        <f t="shared" si="552"/>
        <v>324.37735849056605</v>
      </c>
      <c r="H2709" s="46">
        <f t="shared" si="553"/>
        <v>4958.3396226415089</v>
      </c>
    </row>
    <row r="2710" spans="1:10" x14ac:dyDescent="0.3">
      <c r="A2710" s="3" t="s">
        <v>6929</v>
      </c>
      <c r="D2710" s="3" t="s">
        <v>6942</v>
      </c>
      <c r="E2710" s="4">
        <v>16714</v>
      </c>
      <c r="F2710" s="4">
        <f t="shared" ref="F2710:F2712" si="554">(E2710+12)/1.06</f>
        <v>15779.245283018867</v>
      </c>
      <c r="G2710" s="4">
        <f t="shared" si="552"/>
        <v>1104.5471698113208</v>
      </c>
      <c r="H2710" s="46">
        <f t="shared" si="553"/>
        <v>16883.792452830188</v>
      </c>
    </row>
    <row r="2711" spans="1:10" x14ac:dyDescent="0.3">
      <c r="A2711" s="3" t="s">
        <v>6929</v>
      </c>
      <c r="D2711" s="3" t="s">
        <v>6942</v>
      </c>
      <c r="E2711" s="4">
        <v>6700</v>
      </c>
      <c r="F2711" s="4">
        <f t="shared" si="554"/>
        <v>6332.0754716981128</v>
      </c>
      <c r="G2711" s="4">
        <f t="shared" si="552"/>
        <v>443.24528301886795</v>
      </c>
      <c r="H2711" s="46">
        <f t="shared" si="553"/>
        <v>6775.3207547169804</v>
      </c>
    </row>
    <row r="2712" spans="1:10" x14ac:dyDescent="0.3">
      <c r="A2712" s="3" t="s">
        <v>6930</v>
      </c>
      <c r="C2712" s="3" t="s">
        <v>6954</v>
      </c>
      <c r="D2712" s="3" t="s">
        <v>4092</v>
      </c>
      <c r="E2712" s="4">
        <v>2638</v>
      </c>
      <c r="F2712" s="4">
        <f t="shared" si="554"/>
        <v>2500</v>
      </c>
      <c r="G2712" s="4">
        <f t="shared" si="552"/>
        <v>175.00000000000003</v>
      </c>
      <c r="H2712" s="46">
        <f t="shared" si="553"/>
        <v>2675</v>
      </c>
    </row>
    <row r="2713" spans="1:10" x14ac:dyDescent="0.3">
      <c r="A2713" s="3" t="s">
        <v>6931</v>
      </c>
      <c r="C2713" s="3" t="s">
        <v>6937</v>
      </c>
      <c r="D2713" s="3" t="s">
        <v>6938</v>
      </c>
      <c r="E2713" s="4">
        <v>2597</v>
      </c>
      <c r="F2713" s="4">
        <f>(E2713)/1.06</f>
        <v>2450</v>
      </c>
      <c r="G2713" s="4">
        <f t="shared" si="552"/>
        <v>171.50000000000003</v>
      </c>
      <c r="H2713" s="46">
        <f t="shared" si="553"/>
        <v>2621.5</v>
      </c>
    </row>
    <row r="2714" spans="1:10" x14ac:dyDescent="0.3">
      <c r="A2714" s="3" t="s">
        <v>6931</v>
      </c>
      <c r="C2714" s="3" t="s">
        <v>6939</v>
      </c>
      <c r="D2714" s="3" t="s">
        <v>4545</v>
      </c>
      <c r="E2714" s="4">
        <v>4128.7</v>
      </c>
      <c r="F2714" s="4">
        <f>(E2714)/1.06</f>
        <v>3894.9999999999995</v>
      </c>
      <c r="G2714" s="4">
        <f t="shared" si="552"/>
        <v>272.64999999999998</v>
      </c>
      <c r="H2714" s="46">
        <f t="shared" si="553"/>
        <v>4167.6499999999996</v>
      </c>
    </row>
    <row r="2715" spans="1:10" x14ac:dyDescent="0.3">
      <c r="A2715" s="3" t="s">
        <v>6932</v>
      </c>
      <c r="C2715" s="3" t="s">
        <v>6936</v>
      </c>
      <c r="D2715" s="3" t="s">
        <v>1140</v>
      </c>
      <c r="E2715" s="4">
        <v>19009.7</v>
      </c>
      <c r="F2715" s="4">
        <f t="shared" ref="F2715" si="555">(E2715+12)/1.06</f>
        <v>17945</v>
      </c>
      <c r="G2715" s="4">
        <f t="shared" si="552"/>
        <v>1256.1500000000001</v>
      </c>
      <c r="H2715" s="46">
        <f t="shared" si="553"/>
        <v>19201.150000000001</v>
      </c>
    </row>
    <row r="2716" spans="1:10" x14ac:dyDescent="0.3">
      <c r="A2716" s="3" t="s">
        <v>6932</v>
      </c>
      <c r="C2716" s="3" t="s">
        <v>6944</v>
      </c>
      <c r="D2716" s="3" t="s">
        <v>6943</v>
      </c>
      <c r="E2716" s="4">
        <v>1918.8</v>
      </c>
    </row>
    <row r="2717" spans="1:10" x14ac:dyDescent="0.3">
      <c r="A2717" s="3" t="s">
        <v>6945</v>
      </c>
      <c r="C2717" s="3" t="s">
        <v>6956</v>
      </c>
      <c r="D2717" s="3" t="s">
        <v>3364</v>
      </c>
      <c r="E2717" s="4">
        <v>3467.29</v>
      </c>
      <c r="F2717" s="4">
        <f>(E2717)/1.06</f>
        <v>3271.0283018867922</v>
      </c>
      <c r="G2717" s="4">
        <f t="shared" ref="G2717:G2730" si="556">F2717*7%</f>
        <v>228.97198113207548</v>
      </c>
      <c r="H2717" s="46">
        <f t="shared" ref="H2717:H2730" si="557">F2717+G2717</f>
        <v>3500.0002830188678</v>
      </c>
    </row>
    <row r="2718" spans="1:10" x14ac:dyDescent="0.3">
      <c r="A2718" s="3" t="s">
        <v>6945</v>
      </c>
      <c r="C2718" s="3" t="s">
        <v>6957</v>
      </c>
      <c r="D2718" s="3" t="s">
        <v>1970</v>
      </c>
      <c r="E2718" s="4">
        <v>23297.4</v>
      </c>
      <c r="F2718" s="4">
        <f t="shared" ref="F2718" si="558">(E2718+12)/1.06</f>
        <v>21990</v>
      </c>
      <c r="G2718" s="4">
        <f t="shared" si="556"/>
        <v>1539.3000000000002</v>
      </c>
      <c r="H2718" s="46">
        <f t="shared" si="557"/>
        <v>23529.3</v>
      </c>
    </row>
    <row r="2719" spans="1:10" x14ac:dyDescent="0.3">
      <c r="A2719" s="3" t="s">
        <v>6945</v>
      </c>
      <c r="C2719" s="3" t="s">
        <v>6958</v>
      </c>
      <c r="D2719" s="3" t="s">
        <v>6959</v>
      </c>
      <c r="E2719" s="4">
        <v>1091.8</v>
      </c>
      <c r="F2719" s="4">
        <f>(E2719)/1.06</f>
        <v>1030</v>
      </c>
      <c r="G2719" s="4">
        <f t="shared" si="556"/>
        <v>72.100000000000009</v>
      </c>
      <c r="H2719" s="46">
        <f t="shared" si="557"/>
        <v>1102.0999999999999</v>
      </c>
    </row>
    <row r="2720" spans="1:10" s="125" customFormat="1" x14ac:dyDescent="0.3">
      <c r="A2720" s="3" t="s">
        <v>6945</v>
      </c>
      <c r="B2720" s="3"/>
      <c r="C2720" s="3" t="s">
        <v>6960</v>
      </c>
      <c r="D2720" s="3" t="s">
        <v>1682</v>
      </c>
      <c r="E2720" s="4">
        <v>1330.3</v>
      </c>
      <c r="F2720" s="4">
        <f>(E2720)/1.06</f>
        <v>1255</v>
      </c>
      <c r="G2720" s="4">
        <f t="shared" si="556"/>
        <v>87.850000000000009</v>
      </c>
      <c r="H2720" s="46">
        <f t="shared" si="557"/>
        <v>1342.85</v>
      </c>
      <c r="I2720" s="4"/>
      <c r="J2720" s="9"/>
    </row>
    <row r="2721" spans="1:10" x14ac:dyDescent="0.3">
      <c r="A2721" s="3" t="s">
        <v>6945</v>
      </c>
      <c r="D2721" s="3" t="s">
        <v>6460</v>
      </c>
      <c r="E2721" s="4">
        <v>6840.3</v>
      </c>
      <c r="F2721" s="4">
        <f t="shared" ref="F2721:F2725" si="559">(E2721+12)/1.06</f>
        <v>6464.433962264151</v>
      </c>
      <c r="G2721" s="4">
        <f t="shared" si="556"/>
        <v>452.51037735849059</v>
      </c>
      <c r="H2721" s="46">
        <f t="shared" si="557"/>
        <v>6916.9443396226416</v>
      </c>
      <c r="I2721" s="108"/>
      <c r="J2721" s="114"/>
    </row>
    <row r="2722" spans="1:10" x14ac:dyDescent="0.3">
      <c r="A2722" s="106" t="s">
        <v>6949</v>
      </c>
      <c r="B2722" s="106"/>
      <c r="C2722" s="106"/>
      <c r="D2722" s="106" t="s">
        <v>973</v>
      </c>
      <c r="E2722" s="108">
        <v>12648.87</v>
      </c>
      <c r="F2722" s="108">
        <f>(E2722+10)/1.06</f>
        <v>11942.330188679245</v>
      </c>
      <c r="G2722" s="108">
        <f t="shared" si="556"/>
        <v>835.96311320754728</v>
      </c>
      <c r="H2722" s="109">
        <f t="shared" si="557"/>
        <v>12778.293301886792</v>
      </c>
    </row>
    <row r="2723" spans="1:10" x14ac:dyDescent="0.3">
      <c r="A2723" s="3" t="s">
        <v>6949</v>
      </c>
      <c r="C2723" s="3" t="s">
        <v>6961</v>
      </c>
      <c r="D2723" s="3" t="s">
        <v>3364</v>
      </c>
      <c r="E2723" s="4">
        <v>6316.2</v>
      </c>
      <c r="F2723" s="4">
        <f t="shared" si="559"/>
        <v>5969.9999999999991</v>
      </c>
      <c r="G2723" s="4">
        <f t="shared" si="556"/>
        <v>417.9</v>
      </c>
      <c r="H2723" s="46">
        <f t="shared" si="557"/>
        <v>6387.8999999999987</v>
      </c>
    </row>
    <row r="2724" spans="1:10" x14ac:dyDescent="0.3">
      <c r="A2724" s="3" t="s">
        <v>6949</v>
      </c>
      <c r="C2724" s="3" t="s">
        <v>6962</v>
      </c>
      <c r="D2724" s="3" t="s">
        <v>5328</v>
      </c>
      <c r="E2724" s="4">
        <v>7497.17</v>
      </c>
      <c r="F2724" s="4">
        <f t="shared" si="559"/>
        <v>7084.1226415094334</v>
      </c>
      <c r="G2724" s="4">
        <f t="shared" si="556"/>
        <v>495.88858490566037</v>
      </c>
      <c r="H2724" s="46">
        <f t="shared" si="557"/>
        <v>7580.0112264150939</v>
      </c>
    </row>
    <row r="2725" spans="1:10" x14ac:dyDescent="0.3">
      <c r="A2725" s="3" t="s">
        <v>6948</v>
      </c>
      <c r="C2725" s="3" t="s">
        <v>6963</v>
      </c>
      <c r="D2725" s="3" t="s">
        <v>5532</v>
      </c>
      <c r="E2725" s="4">
        <v>23169.31</v>
      </c>
      <c r="F2725" s="4">
        <f t="shared" si="559"/>
        <v>21869.16037735849</v>
      </c>
      <c r="G2725" s="4">
        <f t="shared" si="556"/>
        <v>1530.8412264150945</v>
      </c>
      <c r="H2725" s="46">
        <f t="shared" si="557"/>
        <v>23400.001603773584</v>
      </c>
    </row>
    <row r="2726" spans="1:10" x14ac:dyDescent="0.3">
      <c r="A2726" s="189" t="s">
        <v>6947</v>
      </c>
      <c r="C2726" s="3" t="s">
        <v>6964</v>
      </c>
      <c r="D2726" s="3" t="s">
        <v>5328</v>
      </c>
      <c r="E2726" s="213">
        <v>1123.5999999999999</v>
      </c>
      <c r="F2726" s="4">
        <v>520</v>
      </c>
      <c r="G2726" s="4">
        <f t="shared" si="556"/>
        <v>36.400000000000006</v>
      </c>
      <c r="H2726" s="46">
        <f t="shared" si="557"/>
        <v>556.4</v>
      </c>
    </row>
    <row r="2727" spans="1:10" x14ac:dyDescent="0.3">
      <c r="A2727" s="113"/>
      <c r="C2727" s="3" t="s">
        <v>6965</v>
      </c>
      <c r="D2727" s="3" t="s">
        <v>3911</v>
      </c>
      <c r="E2727" s="126"/>
      <c r="F2727" s="4">
        <v>540</v>
      </c>
      <c r="G2727" s="4">
        <f t="shared" si="556"/>
        <v>37.800000000000004</v>
      </c>
      <c r="H2727" s="46">
        <f t="shared" si="557"/>
        <v>577.79999999999995</v>
      </c>
    </row>
    <row r="2728" spans="1:10" x14ac:dyDescent="0.3">
      <c r="A2728" s="3" t="s">
        <v>6947</v>
      </c>
      <c r="C2728" s="3" t="s">
        <v>6966</v>
      </c>
      <c r="D2728" s="3" t="s">
        <v>1970</v>
      </c>
      <c r="E2728" s="4">
        <v>3467.29</v>
      </c>
      <c r="F2728" s="4">
        <f>(E2728)/1.06</f>
        <v>3271.0283018867922</v>
      </c>
      <c r="G2728" s="4">
        <f t="shared" si="556"/>
        <v>228.97198113207548</v>
      </c>
      <c r="H2728" s="46">
        <f t="shared" si="557"/>
        <v>3500.0002830188678</v>
      </c>
    </row>
    <row r="2729" spans="1:10" x14ac:dyDescent="0.3">
      <c r="A2729" s="3" t="s">
        <v>6946</v>
      </c>
      <c r="C2729" s="3" t="s">
        <v>6984</v>
      </c>
      <c r="D2729" s="3" t="s">
        <v>6983</v>
      </c>
      <c r="E2729" s="4">
        <v>3212</v>
      </c>
      <c r="F2729" s="4">
        <f>(E2729+12)/1.04</f>
        <v>3100</v>
      </c>
      <c r="G2729" s="4">
        <f t="shared" si="556"/>
        <v>217.00000000000003</v>
      </c>
      <c r="H2729" s="46">
        <f t="shared" si="557"/>
        <v>3317</v>
      </c>
    </row>
    <row r="2730" spans="1:10" x14ac:dyDescent="0.3">
      <c r="A2730" s="3" t="s">
        <v>6946</v>
      </c>
      <c r="C2730" s="3" t="s">
        <v>6967</v>
      </c>
      <c r="D2730" s="3" t="s">
        <v>1844</v>
      </c>
      <c r="E2730" s="4">
        <v>15006.34</v>
      </c>
      <c r="F2730" s="4">
        <f t="shared" ref="F2730" si="560">(E2730+12)/1.06</f>
        <v>14168.245283018867</v>
      </c>
      <c r="G2730" s="4">
        <f t="shared" si="556"/>
        <v>991.77716981132073</v>
      </c>
      <c r="H2730" s="46">
        <f t="shared" si="557"/>
        <v>15160.022452830188</v>
      </c>
    </row>
    <row r="2731" spans="1:10" x14ac:dyDescent="0.3">
      <c r="A2731" s="3" t="s">
        <v>6946</v>
      </c>
      <c r="D2731" s="3" t="s">
        <v>6942</v>
      </c>
      <c r="E2731" s="4">
        <v>10014</v>
      </c>
    </row>
    <row r="2732" spans="1:10" x14ac:dyDescent="0.3">
      <c r="A2732" s="3" t="s">
        <v>6976</v>
      </c>
      <c r="C2732" s="3" t="s">
        <v>6977</v>
      </c>
      <c r="D2732" s="3" t="s">
        <v>3336</v>
      </c>
      <c r="E2732" s="4">
        <v>8395.34</v>
      </c>
      <c r="F2732" s="4">
        <f t="shared" ref="F2732:F2735" si="561">(E2732+12)/1.06</f>
        <v>7931.4528301886794</v>
      </c>
      <c r="G2732" s="4">
        <f t="shared" ref="G2732:G2753" si="562">F2732*7%</f>
        <v>555.20169811320761</v>
      </c>
      <c r="H2732" s="46">
        <f t="shared" ref="H2732:H2753" si="563">F2732+G2732</f>
        <v>8486.6545283018877</v>
      </c>
    </row>
    <row r="2733" spans="1:10" x14ac:dyDescent="0.3">
      <c r="A2733" s="3" t="s">
        <v>6976</v>
      </c>
      <c r="C2733" s="3" t="s">
        <v>6978</v>
      </c>
      <c r="D2733" s="3" t="s">
        <v>1096</v>
      </c>
      <c r="E2733" s="4">
        <v>11568.5</v>
      </c>
      <c r="F2733" s="4">
        <f t="shared" si="561"/>
        <v>10925</v>
      </c>
      <c r="G2733" s="4">
        <f t="shared" si="562"/>
        <v>764.75000000000011</v>
      </c>
      <c r="H2733" s="46">
        <f t="shared" si="563"/>
        <v>11689.75</v>
      </c>
    </row>
    <row r="2734" spans="1:10" x14ac:dyDescent="0.3">
      <c r="A2734" s="3" t="s">
        <v>6976</v>
      </c>
      <c r="C2734" s="3" t="s">
        <v>6979</v>
      </c>
      <c r="D2734" s="3" t="s">
        <v>6980</v>
      </c>
      <c r="E2734" s="4">
        <v>23626</v>
      </c>
      <c r="F2734" s="4">
        <f t="shared" si="561"/>
        <v>22300</v>
      </c>
      <c r="G2734" s="4">
        <f t="shared" si="562"/>
        <v>1561.0000000000002</v>
      </c>
      <c r="H2734" s="46">
        <f t="shared" si="563"/>
        <v>23861</v>
      </c>
    </row>
    <row r="2735" spans="1:10" x14ac:dyDescent="0.3">
      <c r="A2735" s="3" t="s">
        <v>6982</v>
      </c>
      <c r="C2735" s="3" t="s">
        <v>6985</v>
      </c>
      <c r="D2735" s="3" t="s">
        <v>6986</v>
      </c>
      <c r="E2735" s="4">
        <v>9554.5</v>
      </c>
      <c r="F2735" s="4">
        <f t="shared" si="561"/>
        <v>9025</v>
      </c>
      <c r="G2735" s="4">
        <f t="shared" si="562"/>
        <v>631.75000000000011</v>
      </c>
      <c r="H2735" s="46">
        <f t="shared" si="563"/>
        <v>9656.75</v>
      </c>
    </row>
    <row r="2736" spans="1:10" x14ac:dyDescent="0.3">
      <c r="A2736" s="3" t="s">
        <v>6982</v>
      </c>
      <c r="C2736" s="3" t="s">
        <v>6987</v>
      </c>
      <c r="D2736" s="3" t="s">
        <v>5127</v>
      </c>
      <c r="E2736" s="4">
        <v>18783.2</v>
      </c>
      <c r="F2736" s="4">
        <f>(E2736)/1.06</f>
        <v>17720</v>
      </c>
      <c r="G2736" s="4">
        <f t="shared" si="562"/>
        <v>1240.4000000000001</v>
      </c>
      <c r="H2736" s="46">
        <f t="shared" si="563"/>
        <v>18960.400000000001</v>
      </c>
    </row>
    <row r="2737" spans="1:10" x14ac:dyDescent="0.3">
      <c r="A2737" s="3" t="s">
        <v>6982</v>
      </c>
      <c r="C2737" s="3" t="s">
        <v>6988</v>
      </c>
      <c r="D2737" s="3" t="s">
        <v>4809</v>
      </c>
      <c r="E2737" s="4">
        <v>27370.26</v>
      </c>
      <c r="F2737" s="4">
        <f>(E2737)/1.06</f>
        <v>25820.999999999996</v>
      </c>
      <c r="G2737" s="4">
        <f t="shared" si="562"/>
        <v>1807.47</v>
      </c>
      <c r="H2737" s="46">
        <f t="shared" si="563"/>
        <v>27628.469999999998</v>
      </c>
    </row>
    <row r="2738" spans="1:10" x14ac:dyDescent="0.3">
      <c r="A2738" s="3" t="s">
        <v>6989</v>
      </c>
      <c r="C2738" s="3" t="s">
        <v>6992</v>
      </c>
      <c r="D2738" s="3" t="s">
        <v>6991</v>
      </c>
      <c r="E2738" s="4">
        <v>1664</v>
      </c>
      <c r="F2738" s="4">
        <f t="shared" ref="F2738:F2752" si="564">(E2738+12)/1.06</f>
        <v>1581.132075471698</v>
      </c>
      <c r="G2738" s="4">
        <f t="shared" si="562"/>
        <v>110.67924528301887</v>
      </c>
      <c r="H2738" s="46">
        <f t="shared" si="563"/>
        <v>1691.8113207547169</v>
      </c>
    </row>
    <row r="2739" spans="1:10" x14ac:dyDescent="0.3">
      <c r="A2739" s="3" t="s">
        <v>6989</v>
      </c>
      <c r="C2739" s="3" t="s">
        <v>6996</v>
      </c>
      <c r="D2739" s="3" t="s">
        <v>4846</v>
      </c>
      <c r="E2739" s="4">
        <v>7159.96</v>
      </c>
      <c r="F2739" s="4">
        <f t="shared" si="564"/>
        <v>6766</v>
      </c>
      <c r="G2739" s="4">
        <f t="shared" si="562"/>
        <v>473.62000000000006</v>
      </c>
      <c r="H2739" s="46">
        <f t="shared" si="563"/>
        <v>7239.62</v>
      </c>
    </row>
    <row r="2740" spans="1:10" x14ac:dyDescent="0.3">
      <c r="A2740" s="3" t="s">
        <v>6989</v>
      </c>
      <c r="C2740" s="3" t="s">
        <v>6997</v>
      </c>
      <c r="D2740" s="3" t="s">
        <v>3364</v>
      </c>
      <c r="E2740" s="4">
        <v>7238.4</v>
      </c>
      <c r="F2740" s="4">
        <f t="shared" si="564"/>
        <v>6839.9999999999991</v>
      </c>
      <c r="G2740" s="4">
        <f t="shared" si="562"/>
        <v>478.79999999999995</v>
      </c>
      <c r="H2740" s="46">
        <f t="shared" si="563"/>
        <v>7318.7999999999993</v>
      </c>
    </row>
    <row r="2741" spans="1:10" x14ac:dyDescent="0.3">
      <c r="A2741" s="3" t="s">
        <v>6989</v>
      </c>
      <c r="C2741" s="3" t="s">
        <v>6998</v>
      </c>
      <c r="D2741" s="3" t="s">
        <v>2150</v>
      </c>
      <c r="E2741" s="4">
        <v>16471</v>
      </c>
      <c r="F2741" s="4">
        <f t="shared" si="564"/>
        <v>15550</v>
      </c>
      <c r="G2741" s="4">
        <f t="shared" si="562"/>
        <v>1088.5</v>
      </c>
      <c r="H2741" s="46">
        <f t="shared" si="563"/>
        <v>16638.5</v>
      </c>
    </row>
    <row r="2742" spans="1:10" s="125" customFormat="1" x14ac:dyDescent="0.3">
      <c r="A2742" s="3" t="s">
        <v>6990</v>
      </c>
      <c r="B2742" s="3"/>
      <c r="C2742" s="3" t="s">
        <v>6999</v>
      </c>
      <c r="D2742" s="3" t="s">
        <v>7000</v>
      </c>
      <c r="E2742" s="4">
        <v>20791.73</v>
      </c>
      <c r="F2742" s="4">
        <f t="shared" si="564"/>
        <v>19626.16037735849</v>
      </c>
      <c r="G2742" s="4">
        <f t="shared" si="562"/>
        <v>1373.8312264150945</v>
      </c>
      <c r="H2742" s="46">
        <f t="shared" si="563"/>
        <v>20999.991603773586</v>
      </c>
      <c r="I2742" s="4"/>
      <c r="J2742" s="9"/>
    </row>
    <row r="2743" spans="1:10" x14ac:dyDescent="0.3">
      <c r="A2743" s="3" t="s">
        <v>6990</v>
      </c>
      <c r="D2743" s="3" t="s">
        <v>6028</v>
      </c>
      <c r="E2743" s="4">
        <v>2792</v>
      </c>
      <c r="F2743" s="4">
        <f t="shared" si="564"/>
        <v>2645.2830188679245</v>
      </c>
      <c r="G2743" s="4">
        <f t="shared" si="562"/>
        <v>185.16981132075475</v>
      </c>
      <c r="H2743" s="46">
        <f t="shared" si="563"/>
        <v>2830.4528301886794</v>
      </c>
    </row>
    <row r="2744" spans="1:10" x14ac:dyDescent="0.3">
      <c r="A2744" s="3" t="s">
        <v>6990</v>
      </c>
      <c r="C2744" s="3" t="s">
        <v>6994</v>
      </c>
      <c r="D2744" s="3" t="s">
        <v>6993</v>
      </c>
      <c r="E2744" s="4">
        <v>3468.4</v>
      </c>
      <c r="F2744" s="4">
        <f t="shared" si="564"/>
        <v>3283.3962264150941</v>
      </c>
      <c r="G2744" s="4">
        <f t="shared" si="562"/>
        <v>229.8377358490566</v>
      </c>
      <c r="H2744" s="46">
        <f t="shared" si="563"/>
        <v>3513.2339622641507</v>
      </c>
    </row>
    <row r="2745" spans="1:10" x14ac:dyDescent="0.3">
      <c r="A2745" s="3" t="s">
        <v>7001</v>
      </c>
      <c r="D2745" s="3" t="s">
        <v>6048</v>
      </c>
      <c r="E2745" s="4">
        <v>17583.98</v>
      </c>
      <c r="F2745" s="4">
        <f t="shared" si="564"/>
        <v>16599.981132075471</v>
      </c>
      <c r="G2745" s="4">
        <f t="shared" si="562"/>
        <v>1161.998679245283</v>
      </c>
      <c r="H2745" s="46">
        <f t="shared" si="563"/>
        <v>17761.979811320754</v>
      </c>
    </row>
    <row r="2746" spans="1:10" x14ac:dyDescent="0.3">
      <c r="A2746" s="3" t="s">
        <v>7001</v>
      </c>
      <c r="C2746" s="3" t="s">
        <v>7022</v>
      </c>
      <c r="D2746" s="3" t="s">
        <v>4245</v>
      </c>
      <c r="E2746" s="4">
        <v>11785.8</v>
      </c>
      <c r="F2746" s="4">
        <f t="shared" si="564"/>
        <v>11129.999999999998</v>
      </c>
      <c r="G2746" s="4">
        <f t="shared" si="562"/>
        <v>779.09999999999991</v>
      </c>
      <c r="H2746" s="46">
        <f t="shared" si="563"/>
        <v>11909.099999999999</v>
      </c>
    </row>
    <row r="2747" spans="1:10" x14ac:dyDescent="0.3">
      <c r="A2747" s="3" t="s">
        <v>7002</v>
      </c>
      <c r="C2747" s="3" t="s">
        <v>7004</v>
      </c>
      <c r="D2747" s="3" t="s">
        <v>7003</v>
      </c>
      <c r="E2747" s="4">
        <v>14552.22</v>
      </c>
      <c r="F2747" s="4">
        <f t="shared" si="564"/>
        <v>13739.830188679243</v>
      </c>
      <c r="G2747" s="4">
        <f t="shared" si="562"/>
        <v>961.7881132075471</v>
      </c>
      <c r="H2747" s="46">
        <f t="shared" si="563"/>
        <v>14701.618301886791</v>
      </c>
    </row>
    <row r="2748" spans="1:10" x14ac:dyDescent="0.3">
      <c r="A2748" s="3" t="s">
        <v>7005</v>
      </c>
      <c r="D2748" s="3" t="s">
        <v>2440</v>
      </c>
      <c r="E2748" s="4">
        <v>465.6</v>
      </c>
      <c r="F2748" s="4">
        <f t="shared" si="564"/>
        <v>450.56603773584908</v>
      </c>
      <c r="G2748" s="4">
        <f t="shared" si="562"/>
        <v>31.539622641509439</v>
      </c>
      <c r="H2748" s="46">
        <f t="shared" si="563"/>
        <v>482.1056603773585</v>
      </c>
    </row>
    <row r="2749" spans="1:10" x14ac:dyDescent="0.3">
      <c r="A2749" s="3" t="s">
        <v>7006</v>
      </c>
      <c r="C2749" s="3" t="s">
        <v>7007</v>
      </c>
      <c r="D2749" s="3" t="s">
        <v>773</v>
      </c>
      <c r="E2749" s="4">
        <v>50793.8</v>
      </c>
      <c r="F2749" s="4">
        <f t="shared" si="564"/>
        <v>47930</v>
      </c>
      <c r="G2749" s="4">
        <f t="shared" si="562"/>
        <v>3355.1000000000004</v>
      </c>
      <c r="H2749" s="46">
        <f t="shared" si="563"/>
        <v>51285.1</v>
      </c>
    </row>
    <row r="2750" spans="1:10" x14ac:dyDescent="0.3">
      <c r="A2750" s="3" t="s">
        <v>7008</v>
      </c>
      <c r="C2750" s="3" t="s">
        <v>7010</v>
      </c>
      <c r="D2750" s="3" t="s">
        <v>3483</v>
      </c>
      <c r="E2750" s="4">
        <v>11791.1</v>
      </c>
      <c r="F2750" s="4">
        <f t="shared" si="564"/>
        <v>11135</v>
      </c>
      <c r="G2750" s="4">
        <f t="shared" si="562"/>
        <v>779.45</v>
      </c>
      <c r="H2750" s="46">
        <f t="shared" si="563"/>
        <v>11914.45</v>
      </c>
    </row>
    <row r="2751" spans="1:10" x14ac:dyDescent="0.3">
      <c r="A2751" s="3" t="s">
        <v>7008</v>
      </c>
      <c r="C2751" s="3" t="s">
        <v>7011</v>
      </c>
      <c r="D2751" s="3" t="s">
        <v>4141</v>
      </c>
      <c r="E2751" s="4">
        <v>5330.4</v>
      </c>
      <c r="F2751" s="4">
        <f t="shared" si="564"/>
        <v>5039.9999999999991</v>
      </c>
      <c r="G2751" s="4">
        <f t="shared" si="562"/>
        <v>352.79999999999995</v>
      </c>
      <c r="H2751" s="46">
        <f t="shared" si="563"/>
        <v>5392.7999999999993</v>
      </c>
    </row>
    <row r="2752" spans="1:10" x14ac:dyDescent="0.3">
      <c r="A2752" s="3" t="s">
        <v>7009</v>
      </c>
      <c r="C2752" s="3" t="s">
        <v>7012</v>
      </c>
      <c r="D2752" s="3" t="s">
        <v>7013</v>
      </c>
      <c r="E2752" s="4">
        <v>11479.59</v>
      </c>
      <c r="F2752" s="4">
        <f t="shared" si="564"/>
        <v>10841.122641509433</v>
      </c>
      <c r="G2752" s="4">
        <f t="shared" si="562"/>
        <v>758.87858490566043</v>
      </c>
      <c r="H2752" s="46">
        <f t="shared" si="563"/>
        <v>11600.001226415094</v>
      </c>
    </row>
    <row r="2753" spans="1:8" x14ac:dyDescent="0.3">
      <c r="A2753" s="3" t="s">
        <v>7016</v>
      </c>
      <c r="C2753" s="3" t="s">
        <v>7017</v>
      </c>
      <c r="D2753" s="3" t="s">
        <v>4498</v>
      </c>
      <c r="E2753" s="4">
        <v>2703</v>
      </c>
      <c r="F2753" s="4">
        <f>(E2753)/1.06</f>
        <v>2550</v>
      </c>
      <c r="G2753" s="4">
        <f t="shared" si="562"/>
        <v>178.50000000000003</v>
      </c>
      <c r="H2753" s="46">
        <f t="shared" si="563"/>
        <v>2728.5</v>
      </c>
    </row>
    <row r="2754" spans="1:8" x14ac:dyDescent="0.3">
      <c r="A2754" s="3" t="s">
        <v>7016</v>
      </c>
      <c r="C2754" s="3" t="s">
        <v>7018</v>
      </c>
      <c r="D2754" s="3" t="s">
        <v>5834</v>
      </c>
      <c r="E2754" s="4">
        <v>2671.2</v>
      </c>
      <c r="F2754" s="4">
        <f>(E2754)/1.06</f>
        <v>2519.9999999999995</v>
      </c>
      <c r="G2754" s="4">
        <f t="shared" ref="G2754:G2755" si="565">F2754*7%</f>
        <v>176.39999999999998</v>
      </c>
      <c r="H2754" s="46">
        <f t="shared" ref="H2754:H2755" si="566">F2754+G2754</f>
        <v>2696.3999999999996</v>
      </c>
    </row>
    <row r="2755" spans="1:8" x14ac:dyDescent="0.3">
      <c r="A2755" s="3" t="s">
        <v>7019</v>
      </c>
      <c r="C2755" s="3" t="s">
        <v>7020</v>
      </c>
      <c r="D2755" s="3" t="s">
        <v>7021</v>
      </c>
      <c r="E2755" s="4">
        <v>4365.8</v>
      </c>
      <c r="F2755" s="4">
        <f t="shared" ref="F2755" si="567">(E2755+12)/1.06</f>
        <v>4130</v>
      </c>
      <c r="G2755" s="4">
        <f t="shared" si="565"/>
        <v>289.10000000000002</v>
      </c>
      <c r="H2755" s="46">
        <f t="shared" si="566"/>
        <v>4419.1000000000004</v>
      </c>
    </row>
    <row r="2756" spans="1:8" x14ac:dyDescent="0.3">
      <c r="A2756" s="3" t="s">
        <v>7023</v>
      </c>
      <c r="C2756" s="3" t="s">
        <v>7024</v>
      </c>
      <c r="D2756" s="3" t="s">
        <v>3856</v>
      </c>
      <c r="E2756" s="4">
        <v>134701.51999999999</v>
      </c>
      <c r="F2756" s="4">
        <f t="shared" ref="F2756" si="568">(E2756+12)/1.06</f>
        <v>127088.22641509432</v>
      </c>
      <c r="G2756" s="4">
        <f t="shared" ref="G2756" si="569">F2756*7%</f>
        <v>8896.1758490566026</v>
      </c>
      <c r="H2756" s="46">
        <f t="shared" ref="H2756" si="570">F2756+G2756</f>
        <v>135984.40226415094</v>
      </c>
    </row>
    <row r="2757" spans="1:8" x14ac:dyDescent="0.3">
      <c r="A2757" s="3" t="s">
        <v>7023</v>
      </c>
      <c r="D2757" s="3" t="s">
        <v>5070</v>
      </c>
      <c r="E2757" s="4">
        <v>10504</v>
      </c>
    </row>
    <row r="2758" spans="1:8" x14ac:dyDescent="0.3">
      <c r="A2758" s="3" t="s">
        <v>7025</v>
      </c>
      <c r="D2758" s="3" t="s">
        <v>7026</v>
      </c>
      <c r="E2758" s="4">
        <v>9688</v>
      </c>
    </row>
    <row r="2759" spans="1:8" x14ac:dyDescent="0.3">
      <c r="A2759" s="3" t="s">
        <v>7025</v>
      </c>
      <c r="C2759" s="3" t="s">
        <v>7027</v>
      </c>
      <c r="D2759" s="3" t="s">
        <v>4871</v>
      </c>
      <c r="E2759" s="4">
        <v>12956.75</v>
      </c>
      <c r="F2759" s="4">
        <f t="shared" ref="F2759" si="571">(E2759+12)/1.06</f>
        <v>12234.669811320755</v>
      </c>
      <c r="G2759" s="4">
        <f t="shared" ref="G2759:G2760" si="572">F2759*7%</f>
        <v>856.42688679245293</v>
      </c>
      <c r="H2759" s="46">
        <f t="shared" ref="H2759:H2760" si="573">F2759+G2759</f>
        <v>13091.096698113208</v>
      </c>
    </row>
    <row r="2760" spans="1:8" x14ac:dyDescent="0.3">
      <c r="A2760" s="237" t="s">
        <v>7029</v>
      </c>
      <c r="C2760" s="3" t="s">
        <v>7094</v>
      </c>
      <c r="D2760" s="3" t="s">
        <v>7097</v>
      </c>
      <c r="E2760" s="235">
        <v>24505.8</v>
      </c>
      <c r="F2760" s="4">
        <v>18040</v>
      </c>
      <c r="G2760" s="4">
        <f t="shared" si="572"/>
        <v>1262.8000000000002</v>
      </c>
      <c r="H2760" s="46">
        <f t="shared" si="573"/>
        <v>19302.8</v>
      </c>
    </row>
    <row r="2761" spans="1:8" x14ac:dyDescent="0.3">
      <c r="A2761" s="238"/>
      <c r="C2761" s="3" t="s">
        <v>7096</v>
      </c>
      <c r="D2761" s="3" t="s">
        <v>7095</v>
      </c>
      <c r="E2761" s="236"/>
      <c r="F2761" s="4">
        <v>5090</v>
      </c>
      <c r="G2761" s="4">
        <f t="shared" ref="G2761" si="574">F2761*7%</f>
        <v>356.3</v>
      </c>
      <c r="H2761" s="46">
        <f t="shared" ref="H2761" si="575">F2761+G2761</f>
        <v>5446.3</v>
      </c>
    </row>
    <row r="2762" spans="1:8" x14ac:dyDescent="0.3">
      <c r="A2762" s="3" t="s">
        <v>7030</v>
      </c>
      <c r="C2762" s="3" t="s">
        <v>7031</v>
      </c>
      <c r="D2762" s="3" t="s">
        <v>7032</v>
      </c>
      <c r="E2762" s="4">
        <v>6687.5</v>
      </c>
    </row>
    <row r="2763" spans="1:8" x14ac:dyDescent="0.3">
      <c r="A2763" s="3" t="s">
        <v>7033</v>
      </c>
      <c r="C2763" s="3" t="s">
        <v>7034</v>
      </c>
      <c r="D2763" s="3" t="s">
        <v>7035</v>
      </c>
      <c r="E2763" s="4">
        <v>6380.4</v>
      </c>
    </row>
    <row r="2764" spans="1:8" x14ac:dyDescent="0.3">
      <c r="A2764" s="3" t="s">
        <v>7036</v>
      </c>
      <c r="C2764" s="3" t="s">
        <v>7037</v>
      </c>
      <c r="D2764" s="3" t="s">
        <v>4993</v>
      </c>
      <c r="E2764" s="4">
        <v>2671.2</v>
      </c>
      <c r="F2764" s="4">
        <f>(E2764)/1.06</f>
        <v>2519.9999999999995</v>
      </c>
      <c r="G2764" s="4">
        <f t="shared" ref="G2764" si="576">F2764*7%</f>
        <v>176.39999999999998</v>
      </c>
      <c r="H2764" s="46">
        <f t="shared" ref="H2764" si="577">F2764+G2764</f>
        <v>2696.3999999999996</v>
      </c>
    </row>
    <row r="2765" spans="1:8" x14ac:dyDescent="0.3">
      <c r="A2765" s="3" t="s">
        <v>7036</v>
      </c>
      <c r="D2765" s="3" t="s">
        <v>3814</v>
      </c>
      <c r="E2765" s="4">
        <v>34614.07</v>
      </c>
    </row>
    <row r="2766" spans="1:8" x14ac:dyDescent="0.3">
      <c r="A2766" s="3" t="s">
        <v>7038</v>
      </c>
      <c r="C2766" s="3" t="s">
        <v>7039</v>
      </c>
      <c r="D2766" s="3" t="s">
        <v>2394</v>
      </c>
      <c r="E2766" s="4">
        <v>15006.34</v>
      </c>
      <c r="F2766" s="4">
        <f>(E2766+12)/1.06</f>
        <v>14168.245283018867</v>
      </c>
      <c r="G2766" s="4">
        <f t="shared" ref="G2766:G2774" si="578">F2766*7%</f>
        <v>991.77716981132073</v>
      </c>
      <c r="H2766" s="46">
        <f t="shared" ref="H2766:H2774" si="579">F2766+G2766</f>
        <v>15160.022452830188</v>
      </c>
    </row>
    <row r="2767" spans="1:8" x14ac:dyDescent="0.3">
      <c r="A2767" s="3" t="s">
        <v>7038</v>
      </c>
      <c r="C2767" s="3" t="s">
        <v>7040</v>
      </c>
      <c r="D2767" s="3" t="s">
        <v>4245</v>
      </c>
      <c r="E2767" s="4">
        <v>15006.34</v>
      </c>
      <c r="F2767" s="4">
        <f>(E2767+12)/1.06</f>
        <v>14168.245283018867</v>
      </c>
      <c r="G2767" s="4">
        <f t="shared" si="578"/>
        <v>991.77716981132073</v>
      </c>
      <c r="H2767" s="46">
        <f t="shared" si="579"/>
        <v>15160.022452830188</v>
      </c>
    </row>
    <row r="2768" spans="1:8" x14ac:dyDescent="0.3">
      <c r="A2768" s="3" t="s">
        <v>7041</v>
      </c>
      <c r="C2768" s="3" t="s">
        <v>7044</v>
      </c>
      <c r="D2768" s="3" t="s">
        <v>7045</v>
      </c>
      <c r="E2768" s="4">
        <v>24766.35</v>
      </c>
      <c r="F2768" s="4">
        <f>(E2768)/1.06</f>
        <v>23364.481132075471</v>
      </c>
      <c r="G2768" s="4">
        <f t="shared" si="578"/>
        <v>1635.5136792452831</v>
      </c>
      <c r="H2768" s="46">
        <f t="shared" si="579"/>
        <v>24999.994811320754</v>
      </c>
    </row>
    <row r="2769" spans="1:8" x14ac:dyDescent="0.3">
      <c r="A2769" s="3" t="s">
        <v>7042</v>
      </c>
      <c r="C2769" s="3" t="s">
        <v>7046</v>
      </c>
      <c r="D2769" s="3" t="s">
        <v>7047</v>
      </c>
      <c r="E2769" s="4">
        <v>3170.09</v>
      </c>
      <c r="F2769" s="4">
        <f>(E2769)/1.06</f>
        <v>2990.6509433962265</v>
      </c>
      <c r="G2769" s="4">
        <f t="shared" si="578"/>
        <v>209.34556603773586</v>
      </c>
      <c r="H2769" s="46">
        <f t="shared" si="579"/>
        <v>3199.9965094339623</v>
      </c>
    </row>
    <row r="2770" spans="1:8" x14ac:dyDescent="0.3">
      <c r="A2770" s="3" t="s">
        <v>7043</v>
      </c>
      <c r="C2770" s="3" t="s">
        <v>7048</v>
      </c>
      <c r="D2770" s="3" t="s">
        <v>3540</v>
      </c>
      <c r="E2770" s="4">
        <v>3455.29</v>
      </c>
      <c r="F2770" s="4">
        <f t="shared" ref="F2770:F2772" si="580">(E2770+12)/1.06</f>
        <v>3271.0283018867922</v>
      </c>
      <c r="G2770" s="4">
        <f t="shared" si="578"/>
        <v>228.97198113207548</v>
      </c>
      <c r="H2770" s="46">
        <f t="shared" si="579"/>
        <v>3500.0002830188678</v>
      </c>
    </row>
    <row r="2771" spans="1:8" x14ac:dyDescent="0.3">
      <c r="A2771" s="3" t="s">
        <v>7043</v>
      </c>
      <c r="C2771" s="3" t="s">
        <v>7049</v>
      </c>
      <c r="D2771" s="3" t="s">
        <v>1423</v>
      </c>
      <c r="E2771" s="4">
        <v>22184.400000000001</v>
      </c>
      <c r="F2771" s="4">
        <f t="shared" si="580"/>
        <v>20940</v>
      </c>
      <c r="G2771" s="4">
        <f t="shared" si="578"/>
        <v>1465.8000000000002</v>
      </c>
      <c r="H2771" s="46">
        <f t="shared" si="579"/>
        <v>22405.8</v>
      </c>
    </row>
    <row r="2772" spans="1:8" x14ac:dyDescent="0.3">
      <c r="A2772" s="3" t="s">
        <v>7051</v>
      </c>
      <c r="D2772" s="3" t="s">
        <v>2440</v>
      </c>
      <c r="E2772" s="4">
        <v>2164.0700000000002</v>
      </c>
      <c r="F2772" s="4">
        <f t="shared" si="580"/>
        <v>2052.8962264150946</v>
      </c>
      <c r="G2772" s="4">
        <f t="shared" si="578"/>
        <v>143.70273584905664</v>
      </c>
      <c r="H2772" s="46">
        <f t="shared" si="579"/>
        <v>2196.5989622641514</v>
      </c>
    </row>
    <row r="2773" spans="1:8" x14ac:dyDescent="0.3">
      <c r="A2773" s="3" t="s">
        <v>7052</v>
      </c>
      <c r="C2773" s="3" t="s">
        <v>7054</v>
      </c>
      <c r="D2773" s="3" t="s">
        <v>6671</v>
      </c>
      <c r="E2773" s="4">
        <v>1059.76</v>
      </c>
      <c r="F2773" s="4">
        <f>(E2773)/1.04</f>
        <v>1019</v>
      </c>
      <c r="G2773" s="4">
        <f t="shared" si="578"/>
        <v>71.330000000000013</v>
      </c>
      <c r="H2773" s="46">
        <f t="shared" si="579"/>
        <v>1090.33</v>
      </c>
    </row>
    <row r="2774" spans="1:8" x14ac:dyDescent="0.3">
      <c r="A2774" s="3" t="s">
        <v>7052</v>
      </c>
      <c r="D2774" s="3" t="s">
        <v>6831</v>
      </c>
      <c r="E2774" s="4">
        <v>3728</v>
      </c>
      <c r="F2774" s="4">
        <f t="shared" ref="F2774" si="581">(E2774+12)/1.06</f>
        <v>3528.3018867924525</v>
      </c>
      <c r="G2774" s="4">
        <f t="shared" si="578"/>
        <v>246.98113207547169</v>
      </c>
      <c r="H2774" s="46">
        <f t="shared" si="579"/>
        <v>3775.2830188679241</v>
      </c>
    </row>
    <row r="2775" spans="1:8" x14ac:dyDescent="0.3">
      <c r="A2775" s="3" t="s">
        <v>7052</v>
      </c>
      <c r="D2775" s="3" t="s">
        <v>7053</v>
      </c>
      <c r="E2775" s="4">
        <v>17376.8</v>
      </c>
    </row>
    <row r="2776" spans="1:8" x14ac:dyDescent="0.3">
      <c r="A2776" s="3" t="s">
        <v>7056</v>
      </c>
      <c r="D2776" s="3" t="s">
        <v>6375</v>
      </c>
      <c r="E2776" s="4">
        <v>1580</v>
      </c>
    </row>
    <row r="2777" spans="1:8" x14ac:dyDescent="0.3">
      <c r="A2777" s="3" t="s">
        <v>7056</v>
      </c>
      <c r="C2777" s="3" t="s">
        <v>7057</v>
      </c>
      <c r="D2777" s="3" t="s">
        <v>5095</v>
      </c>
      <c r="E2777" s="4">
        <v>10835.64</v>
      </c>
      <c r="F2777" s="4">
        <f t="shared" ref="F2777" si="582">(E2777+12)/1.06</f>
        <v>10233.622641509433</v>
      </c>
      <c r="G2777" s="4">
        <f t="shared" ref="G2777:G2779" si="583">F2777*7%</f>
        <v>716.35358490566045</v>
      </c>
      <c r="H2777" s="46">
        <f t="shared" ref="H2777:H2779" si="584">F2777+G2777</f>
        <v>10949.976226415094</v>
      </c>
    </row>
    <row r="2778" spans="1:8" x14ac:dyDescent="0.3">
      <c r="A2778" s="3" t="s">
        <v>7056</v>
      </c>
      <c r="C2778" s="3" t="s">
        <v>7068</v>
      </c>
      <c r="D2778" s="3" t="s">
        <v>6809</v>
      </c>
      <c r="E2778" s="4">
        <v>15018.34</v>
      </c>
      <c r="F2778" s="4">
        <f>(E2778)/1.06</f>
        <v>14168.245283018867</v>
      </c>
      <c r="G2778" s="4">
        <f t="shared" si="583"/>
        <v>991.77716981132073</v>
      </c>
      <c r="H2778" s="46">
        <f t="shared" si="584"/>
        <v>15160.022452830188</v>
      </c>
    </row>
    <row r="2779" spans="1:8" x14ac:dyDescent="0.3">
      <c r="A2779" s="3" t="s">
        <v>7058</v>
      </c>
      <c r="C2779" s="3" t="s">
        <v>7061</v>
      </c>
      <c r="D2779" s="3" t="s">
        <v>5530</v>
      </c>
      <c r="E2779" s="4">
        <v>15006.34</v>
      </c>
      <c r="F2779" s="4">
        <f t="shared" ref="F2779" si="585">(E2779+12)/1.06</f>
        <v>14168.245283018867</v>
      </c>
      <c r="G2779" s="4">
        <f t="shared" si="583"/>
        <v>991.77716981132073</v>
      </c>
      <c r="H2779" s="46">
        <f t="shared" si="584"/>
        <v>15160.022452830188</v>
      </c>
    </row>
    <row r="2780" spans="1:8" x14ac:dyDescent="0.3">
      <c r="A2780" s="3" t="s">
        <v>7058</v>
      </c>
      <c r="D2780" s="3" t="s">
        <v>7062</v>
      </c>
      <c r="E2780" s="4">
        <v>16464.2</v>
      </c>
    </row>
    <row r="2781" spans="1:8" x14ac:dyDescent="0.3">
      <c r="A2781" s="3" t="s">
        <v>7063</v>
      </c>
      <c r="C2781" s="3" t="s">
        <v>7064</v>
      </c>
      <c r="D2781" s="3" t="s">
        <v>5038</v>
      </c>
      <c r="E2781" s="4">
        <v>3900.8</v>
      </c>
      <c r="F2781" s="4">
        <f>(E2781)/1.06</f>
        <v>3680</v>
      </c>
      <c r="G2781" s="4">
        <f t="shared" ref="G2781" si="586">F2781*7%</f>
        <v>257.60000000000002</v>
      </c>
      <c r="H2781" s="46">
        <f t="shared" ref="H2781" si="587">F2781+G2781</f>
        <v>3937.6</v>
      </c>
    </row>
    <row r="2782" spans="1:8" x14ac:dyDescent="0.3">
      <c r="A2782" s="3" t="s">
        <v>7063</v>
      </c>
      <c r="D2782" s="3" t="s">
        <v>6461</v>
      </c>
      <c r="E2782" s="4">
        <v>5803.2</v>
      </c>
    </row>
    <row r="2783" spans="1:8" x14ac:dyDescent="0.3">
      <c r="A2783" s="3" t="s">
        <v>7065</v>
      </c>
      <c r="C2783" s="3" t="s">
        <v>7066</v>
      </c>
      <c r="D2783" s="3" t="s">
        <v>3073</v>
      </c>
      <c r="E2783" s="4">
        <v>9847.09</v>
      </c>
      <c r="F2783" s="4">
        <f t="shared" ref="F2783:F2784" si="588">(E2783+12)/1.06</f>
        <v>9301.0283018867922</v>
      </c>
      <c r="G2783" s="4">
        <f t="shared" ref="G2783:G2784" si="589">F2783*7%</f>
        <v>651.07198113207551</v>
      </c>
      <c r="H2783" s="46">
        <f t="shared" ref="H2783:H2784" si="590">F2783+G2783</f>
        <v>9952.1002830188681</v>
      </c>
    </row>
    <row r="2784" spans="1:8" x14ac:dyDescent="0.3">
      <c r="A2784" s="3" t="s">
        <v>7065</v>
      </c>
      <c r="C2784" s="3" t="s">
        <v>7067</v>
      </c>
      <c r="D2784" s="3" t="s">
        <v>6906</v>
      </c>
      <c r="E2784" s="4">
        <v>3713.9</v>
      </c>
      <c r="F2784" s="4">
        <f t="shared" si="588"/>
        <v>3515</v>
      </c>
      <c r="G2784" s="4">
        <f t="shared" si="589"/>
        <v>246.05</v>
      </c>
      <c r="H2784" s="46">
        <f t="shared" si="590"/>
        <v>3761.05</v>
      </c>
    </row>
    <row r="2785" spans="1:10" x14ac:dyDescent="0.3">
      <c r="A2785" s="3" t="s">
        <v>7069</v>
      </c>
      <c r="D2785" s="3" t="s">
        <v>5070</v>
      </c>
      <c r="E2785" s="4">
        <v>780</v>
      </c>
    </row>
    <row r="2786" spans="1:10" x14ac:dyDescent="0.3">
      <c r="A2786" s="3" t="s">
        <v>7074</v>
      </c>
      <c r="C2786" s="3" t="s">
        <v>7076</v>
      </c>
      <c r="D2786" s="3" t="s">
        <v>5052</v>
      </c>
      <c r="E2786" s="4">
        <v>17976.2</v>
      </c>
      <c r="F2786" s="4">
        <f t="shared" ref="F2786:F2791" si="591">(E2786+12)/1.06</f>
        <v>16970</v>
      </c>
      <c r="G2786" s="4">
        <f t="shared" ref="G2786:G2802" si="592">F2786*7%</f>
        <v>1187.9000000000001</v>
      </c>
      <c r="H2786" s="46">
        <f t="shared" ref="H2786:H2802" si="593">F2786+G2786</f>
        <v>18157.900000000001</v>
      </c>
    </row>
    <row r="2787" spans="1:10" x14ac:dyDescent="0.3">
      <c r="A2787" s="3" t="s">
        <v>7074</v>
      </c>
      <c r="C2787" s="3" t="s">
        <v>7075</v>
      </c>
      <c r="D2787" s="3" t="s">
        <v>3540</v>
      </c>
      <c r="E2787" s="4">
        <v>16948</v>
      </c>
      <c r="F2787" s="4">
        <f t="shared" si="591"/>
        <v>16000</v>
      </c>
      <c r="G2787" s="4">
        <f t="shared" si="592"/>
        <v>1120</v>
      </c>
      <c r="H2787" s="46">
        <f t="shared" si="593"/>
        <v>17120</v>
      </c>
    </row>
    <row r="2788" spans="1:10" x14ac:dyDescent="0.3">
      <c r="A2788" s="3" t="s">
        <v>7078</v>
      </c>
      <c r="C2788" s="3" t="s">
        <v>7079</v>
      </c>
      <c r="D2788" s="3" t="s">
        <v>7080</v>
      </c>
      <c r="E2788" s="4">
        <v>15199.35</v>
      </c>
      <c r="F2788" s="4">
        <f t="shared" si="591"/>
        <v>14350.330188679245</v>
      </c>
      <c r="G2788" s="4">
        <f t="shared" si="592"/>
        <v>1004.5231132075472</v>
      </c>
      <c r="H2788" s="46">
        <f t="shared" si="593"/>
        <v>15354.853301886793</v>
      </c>
    </row>
    <row r="2789" spans="1:10" s="125" customFormat="1" x14ac:dyDescent="0.3">
      <c r="A2789" s="3" t="s">
        <v>7078</v>
      </c>
      <c r="B2789" s="3"/>
      <c r="C2789" s="3"/>
      <c r="D2789" s="3" t="s">
        <v>6831</v>
      </c>
      <c r="E2789" s="4">
        <v>27200</v>
      </c>
      <c r="F2789" s="4">
        <f t="shared" si="591"/>
        <v>25671.698113207545</v>
      </c>
      <c r="G2789" s="4">
        <f t="shared" si="592"/>
        <v>1797.0188679245284</v>
      </c>
      <c r="H2789" s="46">
        <f t="shared" si="593"/>
        <v>27468.716981132075</v>
      </c>
      <c r="I2789" s="4"/>
      <c r="J2789" s="9"/>
    </row>
    <row r="2790" spans="1:10" x14ac:dyDescent="0.3">
      <c r="A2790" s="106" t="s">
        <v>7078</v>
      </c>
      <c r="B2790" s="106"/>
      <c r="C2790" s="106"/>
      <c r="D2790" s="106" t="s">
        <v>6096</v>
      </c>
      <c r="E2790" s="108">
        <v>18044.8</v>
      </c>
      <c r="F2790" s="108">
        <f t="shared" si="591"/>
        <v>17034.716981132075</v>
      </c>
      <c r="G2790" s="108">
        <f t="shared" si="592"/>
        <v>1192.4301886792452</v>
      </c>
      <c r="H2790" s="109">
        <f t="shared" si="593"/>
        <v>18227.14716981132</v>
      </c>
      <c r="I2790" s="108"/>
      <c r="J2790" s="114"/>
    </row>
    <row r="2791" spans="1:10" x14ac:dyDescent="0.3">
      <c r="A2791" s="3" t="s">
        <v>7081</v>
      </c>
      <c r="C2791" s="3" t="s">
        <v>7082</v>
      </c>
      <c r="D2791" s="3" t="s">
        <v>2741</v>
      </c>
      <c r="E2791" s="4">
        <v>5086.6000000000004</v>
      </c>
      <c r="F2791" s="4">
        <f t="shared" si="591"/>
        <v>4810</v>
      </c>
      <c r="G2791" s="4">
        <f t="shared" si="592"/>
        <v>336.70000000000005</v>
      </c>
      <c r="H2791" s="46">
        <f t="shared" si="593"/>
        <v>5146.7</v>
      </c>
    </row>
    <row r="2792" spans="1:10" x14ac:dyDescent="0.3">
      <c r="A2792" s="3" t="s">
        <v>7081</v>
      </c>
      <c r="C2792" s="3" t="s">
        <v>7083</v>
      </c>
      <c r="D2792" s="3" t="s">
        <v>1922</v>
      </c>
      <c r="E2792" s="4">
        <v>3467.29</v>
      </c>
      <c r="F2792" s="4">
        <f>(E2792)/1.06</f>
        <v>3271.0283018867922</v>
      </c>
      <c r="G2792" s="4">
        <f t="shared" si="592"/>
        <v>228.97198113207548</v>
      </c>
      <c r="H2792" s="46">
        <f t="shared" si="593"/>
        <v>3500.0002830188678</v>
      </c>
    </row>
    <row r="2793" spans="1:10" x14ac:dyDescent="0.3">
      <c r="A2793" s="3" t="s">
        <v>7081</v>
      </c>
      <c r="C2793" s="3" t="s">
        <v>7084</v>
      </c>
      <c r="D2793" s="3" t="s">
        <v>888</v>
      </c>
      <c r="E2793" s="4">
        <v>14578.9</v>
      </c>
      <c r="F2793" s="4">
        <f t="shared" ref="F2793:F2802" si="594">(E2793+12)/1.06</f>
        <v>13764.999999999998</v>
      </c>
      <c r="G2793" s="4">
        <f t="shared" si="592"/>
        <v>963.55</v>
      </c>
      <c r="H2793" s="46">
        <f t="shared" si="593"/>
        <v>14728.549999999997</v>
      </c>
    </row>
    <row r="2794" spans="1:10" x14ac:dyDescent="0.3">
      <c r="A2794" s="3" t="s">
        <v>7081</v>
      </c>
      <c r="C2794" s="3" t="s">
        <v>7085</v>
      </c>
      <c r="D2794" s="3" t="s">
        <v>5472</v>
      </c>
      <c r="E2794" s="4">
        <v>6268.5</v>
      </c>
      <c r="F2794" s="4">
        <f t="shared" si="594"/>
        <v>5925</v>
      </c>
      <c r="G2794" s="4">
        <f t="shared" si="592"/>
        <v>414.75000000000006</v>
      </c>
      <c r="H2794" s="46">
        <f t="shared" si="593"/>
        <v>6339.75</v>
      </c>
    </row>
    <row r="2795" spans="1:10" x14ac:dyDescent="0.3">
      <c r="A2795" s="3" t="s">
        <v>7086</v>
      </c>
      <c r="C2795" s="3" t="s">
        <v>7102</v>
      </c>
      <c r="D2795" s="3" t="s">
        <v>4761</v>
      </c>
      <c r="E2795" s="4">
        <v>2811.36</v>
      </c>
      <c r="F2795" s="4">
        <f t="shared" si="594"/>
        <v>2663.5471698113206</v>
      </c>
      <c r="G2795" s="4">
        <f t="shared" si="592"/>
        <v>186.44830188679245</v>
      </c>
      <c r="H2795" s="46">
        <f t="shared" si="593"/>
        <v>2849.9954716981129</v>
      </c>
    </row>
    <row r="2796" spans="1:10" x14ac:dyDescent="0.3">
      <c r="A2796" s="3" t="s">
        <v>7087</v>
      </c>
      <c r="C2796" s="3" t="s">
        <v>7088</v>
      </c>
      <c r="D2796" s="3" t="s">
        <v>7089</v>
      </c>
      <c r="E2796" s="4">
        <v>15442.21</v>
      </c>
      <c r="F2796" s="4">
        <f t="shared" si="594"/>
        <v>14579.443396226414</v>
      </c>
      <c r="G2796" s="4">
        <f t="shared" si="592"/>
        <v>1020.561037735849</v>
      </c>
      <c r="H2796" s="46">
        <f t="shared" si="593"/>
        <v>15600.004433962264</v>
      </c>
    </row>
    <row r="2797" spans="1:10" x14ac:dyDescent="0.3">
      <c r="A2797" s="3" t="s">
        <v>7090</v>
      </c>
      <c r="D2797" s="3" t="s">
        <v>7093</v>
      </c>
      <c r="E2797" s="4">
        <v>22411.15</v>
      </c>
      <c r="F2797" s="4">
        <f t="shared" si="594"/>
        <v>21153.915094339623</v>
      </c>
      <c r="G2797" s="4">
        <f t="shared" si="592"/>
        <v>1480.7740566037737</v>
      </c>
      <c r="H2797" s="46">
        <f t="shared" si="593"/>
        <v>22634.689150943399</v>
      </c>
      <c r="J2797" s="9" t="s">
        <v>7098</v>
      </c>
    </row>
    <row r="2798" spans="1:10" x14ac:dyDescent="0.3">
      <c r="A2798" s="3" t="s">
        <v>7091</v>
      </c>
      <c r="D2798" s="3" t="s">
        <v>6048</v>
      </c>
      <c r="E2798" s="4">
        <v>17802.73</v>
      </c>
      <c r="F2798" s="4">
        <f t="shared" si="594"/>
        <v>16806.349056603773</v>
      </c>
      <c r="G2798" s="4">
        <f t="shared" si="592"/>
        <v>1176.4444339622642</v>
      </c>
      <c r="H2798" s="46">
        <f t="shared" si="593"/>
        <v>17982.793490566037</v>
      </c>
    </row>
    <row r="2799" spans="1:10" x14ac:dyDescent="0.3">
      <c r="A2799" s="3" t="s">
        <v>7099</v>
      </c>
      <c r="C2799" s="3" t="s">
        <v>7100</v>
      </c>
      <c r="D2799" s="3" t="s">
        <v>7101</v>
      </c>
      <c r="E2799" s="4">
        <v>20989.87</v>
      </c>
      <c r="F2799" s="4">
        <f t="shared" si="594"/>
        <v>19813.084905660377</v>
      </c>
      <c r="G2799" s="4">
        <f t="shared" si="592"/>
        <v>1386.9159433962266</v>
      </c>
      <c r="H2799" s="46">
        <f t="shared" si="593"/>
        <v>21200.000849056603</v>
      </c>
    </row>
    <row r="2800" spans="1:10" x14ac:dyDescent="0.3">
      <c r="A2800" s="3" t="s">
        <v>7103</v>
      </c>
      <c r="C2800" s="3" t="s">
        <v>7104</v>
      </c>
      <c r="D2800" s="3" t="s">
        <v>7105</v>
      </c>
      <c r="E2800" s="4">
        <v>47828.85</v>
      </c>
      <c r="F2800" s="4">
        <f>(E2800+12)/1.06</f>
        <v>45132.877358490565</v>
      </c>
      <c r="G2800" s="4">
        <f t="shared" si="592"/>
        <v>3159.30141509434</v>
      </c>
      <c r="H2800" s="46">
        <f t="shared" si="593"/>
        <v>48292.178773584907</v>
      </c>
    </row>
    <row r="2801" spans="1:8" x14ac:dyDescent="0.3">
      <c r="A2801" s="3" t="s">
        <v>7103</v>
      </c>
      <c r="C2801" s="3" t="s">
        <v>7106</v>
      </c>
      <c r="D2801" s="3" t="s">
        <v>5110</v>
      </c>
      <c r="E2801" s="4">
        <v>21919.4</v>
      </c>
      <c r="F2801" s="4">
        <f>(E2801+12)/1.06</f>
        <v>20690</v>
      </c>
      <c r="G2801" s="4">
        <f t="shared" si="592"/>
        <v>1448.3000000000002</v>
      </c>
      <c r="H2801" s="46">
        <f t="shared" si="593"/>
        <v>22138.3</v>
      </c>
    </row>
    <row r="2802" spans="1:8" x14ac:dyDescent="0.3">
      <c r="A2802" s="3" t="s">
        <v>7103</v>
      </c>
      <c r="D2802" s="3" t="s">
        <v>6028</v>
      </c>
      <c r="E2802" s="4">
        <v>21309.66</v>
      </c>
      <c r="F2802" s="4">
        <f t="shared" si="594"/>
        <v>20114.773584905659</v>
      </c>
      <c r="G2802" s="4">
        <f t="shared" si="592"/>
        <v>1408.0341509433963</v>
      </c>
      <c r="H2802" s="46">
        <f t="shared" si="593"/>
        <v>21522.807735849055</v>
      </c>
    </row>
    <row r="2803" spans="1:8" x14ac:dyDescent="0.3">
      <c r="A2803" s="3" t="s">
        <v>7103</v>
      </c>
      <c r="C2803" s="3" t="s">
        <v>7107</v>
      </c>
      <c r="D2803" s="3" t="s">
        <v>7108</v>
      </c>
      <c r="E2803" s="4">
        <v>6148</v>
      </c>
      <c r="F2803" s="4">
        <f>(E2803)/1.06</f>
        <v>5800</v>
      </c>
      <c r="G2803" s="4">
        <f t="shared" ref="G2803:G2806" si="595">F2803*7%</f>
        <v>406.00000000000006</v>
      </c>
      <c r="H2803" s="46">
        <f t="shared" ref="H2803:H2806" si="596">F2803+G2803</f>
        <v>6206</v>
      </c>
    </row>
    <row r="2804" spans="1:8" x14ac:dyDescent="0.3">
      <c r="A2804" s="3" t="s">
        <v>7103</v>
      </c>
      <c r="C2804" s="3" t="s">
        <v>7109</v>
      </c>
      <c r="D2804" s="3" t="s">
        <v>1731</v>
      </c>
      <c r="E2804" s="4">
        <v>4784.5</v>
      </c>
      <c r="F2804" s="4">
        <f t="shared" ref="F2804:F2806" si="597">(E2804+12)/1.06</f>
        <v>4525</v>
      </c>
      <c r="G2804" s="4">
        <f t="shared" si="595"/>
        <v>316.75000000000006</v>
      </c>
      <c r="H2804" s="46">
        <f t="shared" si="596"/>
        <v>4841.75</v>
      </c>
    </row>
    <row r="2805" spans="1:8" x14ac:dyDescent="0.3">
      <c r="A2805" s="3" t="s">
        <v>7103</v>
      </c>
      <c r="C2805" s="3" t="s">
        <v>7110</v>
      </c>
      <c r="D2805" s="3" t="s">
        <v>2778</v>
      </c>
      <c r="E2805" s="4">
        <v>3747.1</v>
      </c>
      <c r="F2805" s="4">
        <f>(E2805)/1.06</f>
        <v>3534.9999999999995</v>
      </c>
      <c r="G2805" s="4">
        <f t="shared" si="595"/>
        <v>247.45</v>
      </c>
      <c r="H2805" s="46">
        <f t="shared" si="596"/>
        <v>3782.4499999999994</v>
      </c>
    </row>
    <row r="2806" spans="1:8" x14ac:dyDescent="0.3">
      <c r="A2806" s="3" t="s">
        <v>7103</v>
      </c>
      <c r="C2806" s="3" t="s">
        <v>7111</v>
      </c>
      <c r="D2806" s="3" t="s">
        <v>2486</v>
      </c>
      <c r="E2806" s="4">
        <v>1101</v>
      </c>
      <c r="F2806" s="4">
        <f t="shared" si="597"/>
        <v>1050</v>
      </c>
      <c r="G2806" s="4">
        <f t="shared" si="595"/>
        <v>73.5</v>
      </c>
      <c r="H2806" s="46">
        <f t="shared" si="596"/>
        <v>1123.5</v>
      </c>
    </row>
    <row r="2807" spans="1:8" x14ac:dyDescent="0.3">
      <c r="A2807" s="3" t="s">
        <v>7112</v>
      </c>
      <c r="C2807" s="3" t="s">
        <v>7114</v>
      </c>
      <c r="D2807" s="3" t="s">
        <v>6943</v>
      </c>
      <c r="E2807" s="4">
        <v>3000</v>
      </c>
    </row>
    <row r="2808" spans="1:8" x14ac:dyDescent="0.3">
      <c r="A2808" s="3" t="s">
        <v>7116</v>
      </c>
      <c r="C2808" s="3" t="s">
        <v>7117</v>
      </c>
      <c r="D2808" s="3" t="s">
        <v>642</v>
      </c>
      <c r="E2808" s="4">
        <v>7483.29</v>
      </c>
      <c r="F2808" s="4">
        <f t="shared" ref="F2808" si="598">(E2808+12)/1.06</f>
        <v>7071.0283018867922</v>
      </c>
      <c r="G2808" s="4">
        <f t="shared" ref="G2808" si="599">F2808*7%</f>
        <v>494.97198113207548</v>
      </c>
      <c r="H2808" s="46">
        <f t="shared" ref="H2808" si="600">F2808+G2808</f>
        <v>7566.0002830188678</v>
      </c>
    </row>
    <row r="2809" spans="1:8" x14ac:dyDescent="0.3">
      <c r="A2809" s="3" t="s">
        <v>7116</v>
      </c>
      <c r="C2809" s="3" t="s">
        <v>7118</v>
      </c>
      <c r="D2809" s="3" t="s">
        <v>7119</v>
      </c>
      <c r="E2809" s="4">
        <v>29392.9</v>
      </c>
    </row>
    <row r="2810" spans="1:8" x14ac:dyDescent="0.3">
      <c r="A2810" s="3" t="s">
        <v>7120</v>
      </c>
      <c r="D2810" s="3" t="s">
        <v>2440</v>
      </c>
      <c r="E2810" s="4">
        <v>1485.07</v>
      </c>
    </row>
    <row r="2811" spans="1:8" x14ac:dyDescent="0.3">
      <c r="A2811" s="3" t="s">
        <v>7121</v>
      </c>
      <c r="D2811" s="3" t="s">
        <v>973</v>
      </c>
      <c r="E2811" s="4">
        <v>9508.7999999999993</v>
      </c>
      <c r="F2811" s="4">
        <f t="shared" ref="F2811" si="601">(E2811+12)/1.06</f>
        <v>8981.8867924528295</v>
      </c>
      <c r="G2811" s="4">
        <f t="shared" ref="G2811" si="602">F2811*7%</f>
        <v>628.73207547169807</v>
      </c>
      <c r="H2811" s="46">
        <f t="shared" ref="H2811" si="603">F2811+G2811</f>
        <v>9610.6188679245279</v>
      </c>
    </row>
    <row r="2812" spans="1:8" x14ac:dyDescent="0.3">
      <c r="A2812" s="3" t="s">
        <v>7125</v>
      </c>
      <c r="D2812" s="3" t="s">
        <v>6831</v>
      </c>
      <c r="E2812" s="4">
        <v>2137.1999999999998</v>
      </c>
    </row>
    <row r="2813" spans="1:8" x14ac:dyDescent="0.3">
      <c r="A2813" s="3" t="s">
        <v>7125</v>
      </c>
      <c r="D2813" s="3" t="s">
        <v>6831</v>
      </c>
      <c r="E2813" s="4">
        <v>6240</v>
      </c>
    </row>
    <row r="2814" spans="1:8" x14ac:dyDescent="0.3">
      <c r="A2814" s="237" t="s">
        <v>7122</v>
      </c>
      <c r="C2814" s="3" t="s">
        <v>7123</v>
      </c>
      <c r="D2814" s="3" t="s">
        <v>1005</v>
      </c>
      <c r="E2814" s="235">
        <v>47677.4</v>
      </c>
      <c r="F2814" s="4">
        <v>23920</v>
      </c>
      <c r="G2814" s="4">
        <f t="shared" ref="G2814" si="604">F2814*7%</f>
        <v>1674.4</v>
      </c>
      <c r="H2814" s="46">
        <f t="shared" ref="H2814" si="605">F2814+G2814</f>
        <v>25594.400000000001</v>
      </c>
    </row>
    <row r="2815" spans="1:8" x14ac:dyDescent="0.3">
      <c r="A2815" s="238"/>
      <c r="C2815" s="3" t="s">
        <v>7124</v>
      </c>
      <c r="D2815" s="3" t="s">
        <v>4428</v>
      </c>
      <c r="E2815" s="236"/>
      <c r="F2815" s="4">
        <v>23921</v>
      </c>
      <c r="G2815" s="4">
        <f t="shared" ref="G2815:G2816" si="606">F2815*7%</f>
        <v>1674.4700000000003</v>
      </c>
      <c r="H2815" s="46">
        <f t="shared" ref="H2815:H2816" si="607">F2815+G2815</f>
        <v>25595.47</v>
      </c>
    </row>
    <row r="2816" spans="1:8" x14ac:dyDescent="0.3">
      <c r="A2816" s="3" t="s">
        <v>7126</v>
      </c>
      <c r="C2816" s="3" t="s">
        <v>7150</v>
      </c>
      <c r="D2816" s="3" t="s">
        <v>2008</v>
      </c>
      <c r="E2816" s="4">
        <v>12114.4</v>
      </c>
      <c r="F2816" s="4">
        <f t="shared" ref="F2816" si="608">(E2816+12)/1.06</f>
        <v>11439.999999999998</v>
      </c>
      <c r="G2816" s="4">
        <f t="shared" si="606"/>
        <v>800.8</v>
      </c>
      <c r="H2816" s="46">
        <f t="shared" si="607"/>
        <v>12240.799999999997</v>
      </c>
    </row>
    <row r="2817" spans="1:10" x14ac:dyDescent="0.3">
      <c r="A2817" s="3" t="s">
        <v>7126</v>
      </c>
      <c r="C2817" s="3" t="s">
        <v>7127</v>
      </c>
      <c r="D2817" s="3" t="s">
        <v>1189</v>
      </c>
      <c r="E2817" s="4">
        <v>9846</v>
      </c>
      <c r="F2817" s="4">
        <f t="shared" ref="F2817" si="609">(E2817+12)/1.06</f>
        <v>9300</v>
      </c>
      <c r="G2817" s="4">
        <f t="shared" ref="G2817:G2820" si="610">F2817*7%</f>
        <v>651.00000000000011</v>
      </c>
      <c r="H2817" s="46">
        <f t="shared" ref="H2817:H2820" si="611">F2817+G2817</f>
        <v>9951</v>
      </c>
    </row>
    <row r="2818" spans="1:10" x14ac:dyDescent="0.3">
      <c r="A2818" s="3" t="s">
        <v>7126</v>
      </c>
      <c r="C2818" s="3" t="s">
        <v>7128</v>
      </c>
      <c r="D2818" s="3" t="s">
        <v>4418</v>
      </c>
      <c r="E2818" s="4">
        <v>5331.8</v>
      </c>
      <c r="F2818" s="4">
        <f>(E2818)/1.06</f>
        <v>5030</v>
      </c>
      <c r="G2818" s="4">
        <f t="shared" si="610"/>
        <v>352.1</v>
      </c>
      <c r="H2818" s="46">
        <f t="shared" si="611"/>
        <v>5382.1</v>
      </c>
    </row>
    <row r="2819" spans="1:10" x14ac:dyDescent="0.3">
      <c r="A2819" s="3" t="s">
        <v>7126</v>
      </c>
      <c r="C2819" s="3" t="s">
        <v>7129</v>
      </c>
      <c r="D2819" s="3" t="s">
        <v>3364</v>
      </c>
      <c r="E2819" s="4">
        <v>4446.7</v>
      </c>
      <c r="F2819" s="4">
        <f>(E2819)/1.06</f>
        <v>4195</v>
      </c>
      <c r="G2819" s="4">
        <f t="shared" si="610"/>
        <v>293.65000000000003</v>
      </c>
      <c r="H2819" s="46">
        <f t="shared" si="611"/>
        <v>4488.6499999999996</v>
      </c>
    </row>
    <row r="2820" spans="1:10" x14ac:dyDescent="0.3">
      <c r="A2820" s="3" t="s">
        <v>7126</v>
      </c>
      <c r="C2820" s="3" t="s">
        <v>7130</v>
      </c>
      <c r="D2820" s="3" t="s">
        <v>4500</v>
      </c>
      <c r="E2820" s="4">
        <v>530</v>
      </c>
      <c r="F2820" s="4">
        <f>(E2820)/1.06</f>
        <v>500</v>
      </c>
      <c r="G2820" s="4">
        <f t="shared" si="610"/>
        <v>35</v>
      </c>
      <c r="H2820" s="46">
        <f t="shared" si="611"/>
        <v>535</v>
      </c>
    </row>
    <row r="2821" spans="1:10" x14ac:dyDescent="0.3">
      <c r="A2821" s="3" t="s">
        <v>7126</v>
      </c>
      <c r="D2821" s="3" t="s">
        <v>5070</v>
      </c>
      <c r="E2821" s="4">
        <v>16432</v>
      </c>
    </row>
    <row r="2822" spans="1:10" x14ac:dyDescent="0.3">
      <c r="A2822" s="3" t="s">
        <v>7131</v>
      </c>
      <c r="C2822" s="3" t="s">
        <v>7135</v>
      </c>
      <c r="D2822" s="3" t="s">
        <v>4016</v>
      </c>
      <c r="E2822" s="4">
        <v>8150</v>
      </c>
      <c r="F2822" s="4">
        <f t="shared" ref="F2822" si="612">(E2822+12)/1.06</f>
        <v>7700</v>
      </c>
      <c r="G2822" s="4">
        <f t="shared" ref="G2822" si="613">F2822*7%</f>
        <v>539</v>
      </c>
      <c r="H2822" s="46">
        <f t="shared" ref="H2822" si="614">F2822+G2822</f>
        <v>8239</v>
      </c>
    </row>
    <row r="2823" spans="1:10" x14ac:dyDescent="0.3">
      <c r="A2823" s="3" t="s">
        <v>7132</v>
      </c>
      <c r="C2823" s="3" t="s">
        <v>7133</v>
      </c>
      <c r="D2823" s="3" t="s">
        <v>7134</v>
      </c>
      <c r="E2823" s="4">
        <v>9360</v>
      </c>
    </row>
    <row r="2824" spans="1:10" x14ac:dyDescent="0.3">
      <c r="A2824" s="3" t="s">
        <v>7136</v>
      </c>
      <c r="C2824" s="3" t="s">
        <v>7140</v>
      </c>
      <c r="D2824" s="3" t="s">
        <v>4333</v>
      </c>
      <c r="E2824" s="4">
        <v>15006.34</v>
      </c>
      <c r="F2824" s="4">
        <f t="shared" ref="F2824" si="615">(E2824+12)/1.06</f>
        <v>14168.245283018867</v>
      </c>
      <c r="G2824" s="4">
        <f t="shared" ref="G2824" si="616">F2824*7%</f>
        <v>991.77716981132073</v>
      </c>
      <c r="H2824" s="46">
        <f t="shared" ref="H2824" si="617">F2824+G2824</f>
        <v>15160.022452830188</v>
      </c>
    </row>
    <row r="2825" spans="1:10" x14ac:dyDescent="0.3">
      <c r="A2825" s="3" t="s">
        <v>7137</v>
      </c>
      <c r="C2825" s="3" t="s">
        <v>7141</v>
      </c>
      <c r="D2825" s="3" t="s">
        <v>2741</v>
      </c>
      <c r="E2825" s="4">
        <v>5225.8</v>
      </c>
      <c r="F2825" s="4">
        <f>(E2825)/1.06</f>
        <v>4930</v>
      </c>
      <c r="G2825" s="4">
        <f t="shared" ref="G2825:G2830" si="618">F2825*7%</f>
        <v>345.1</v>
      </c>
      <c r="H2825" s="46">
        <f t="shared" ref="H2825:H2830" si="619">F2825+G2825</f>
        <v>5275.1</v>
      </c>
    </row>
    <row r="2826" spans="1:10" x14ac:dyDescent="0.3">
      <c r="A2826" s="3" t="s">
        <v>7137</v>
      </c>
      <c r="C2826" s="3" t="s">
        <v>7142</v>
      </c>
      <c r="D2826" s="3" t="s">
        <v>4418</v>
      </c>
      <c r="E2826" s="4">
        <v>848</v>
      </c>
      <c r="F2826" s="4">
        <f>(E2826)/1.06</f>
        <v>800</v>
      </c>
      <c r="G2826" s="4">
        <f t="shared" si="618"/>
        <v>56.000000000000007</v>
      </c>
      <c r="H2826" s="46">
        <f t="shared" si="619"/>
        <v>856</v>
      </c>
    </row>
    <row r="2827" spans="1:10" x14ac:dyDescent="0.3">
      <c r="A2827" s="3" t="s">
        <v>7137</v>
      </c>
      <c r="C2827" s="3" t="s">
        <v>7143</v>
      </c>
      <c r="D2827" s="3" t="s">
        <v>6809</v>
      </c>
      <c r="E2827" s="4">
        <v>3524.5</v>
      </c>
      <c r="F2827" s="4">
        <f>(E2827)/1.06</f>
        <v>3325</v>
      </c>
      <c r="G2827" s="4">
        <f t="shared" si="618"/>
        <v>232.75000000000003</v>
      </c>
      <c r="H2827" s="46">
        <f t="shared" si="619"/>
        <v>3557.75</v>
      </c>
    </row>
    <row r="2828" spans="1:10" x14ac:dyDescent="0.3">
      <c r="A2828" s="3" t="s">
        <v>7138</v>
      </c>
      <c r="C2828" s="3" t="s">
        <v>7144</v>
      </c>
      <c r="D2828" s="3" t="s">
        <v>4761</v>
      </c>
      <c r="E2828" s="4">
        <v>2606.1999999999998</v>
      </c>
      <c r="F2828" s="4">
        <f t="shared" ref="F2828:F2830" si="620">(E2828+12)/1.06</f>
        <v>2469.9999999999995</v>
      </c>
      <c r="G2828" s="4">
        <f t="shared" si="618"/>
        <v>172.89999999999998</v>
      </c>
      <c r="H2828" s="46">
        <f t="shared" si="619"/>
        <v>2642.8999999999996</v>
      </c>
    </row>
    <row r="2829" spans="1:10" x14ac:dyDescent="0.3">
      <c r="A2829" s="3" t="s">
        <v>7138</v>
      </c>
      <c r="D2829" s="3" t="s">
        <v>7154</v>
      </c>
      <c r="E2829" s="4">
        <v>13861.5</v>
      </c>
      <c r="F2829" s="4">
        <f t="shared" si="620"/>
        <v>13088.20754716981</v>
      </c>
      <c r="G2829" s="4">
        <f t="shared" si="618"/>
        <v>916.17452830188677</v>
      </c>
      <c r="H2829" s="46">
        <f t="shared" si="619"/>
        <v>14004.382075471696</v>
      </c>
    </row>
    <row r="2830" spans="1:10" x14ac:dyDescent="0.3">
      <c r="A2830" s="3" t="s">
        <v>7139</v>
      </c>
      <c r="D2830" s="3" t="s">
        <v>6831</v>
      </c>
      <c r="E2830" s="4">
        <v>20893.599999999999</v>
      </c>
      <c r="F2830" s="4">
        <f t="shared" si="620"/>
        <v>19722.264150943392</v>
      </c>
      <c r="G2830" s="4">
        <f t="shared" si="618"/>
        <v>1380.5584905660376</v>
      </c>
      <c r="H2830" s="46">
        <f t="shared" si="619"/>
        <v>21102.822641509429</v>
      </c>
    </row>
    <row r="2831" spans="1:10" x14ac:dyDescent="0.3">
      <c r="A2831" s="3" t="s">
        <v>7145</v>
      </c>
      <c r="D2831" s="3" t="s">
        <v>5344</v>
      </c>
      <c r="E2831" s="4">
        <v>44800</v>
      </c>
      <c r="F2831" s="4">
        <f t="shared" ref="F2831:F2832" si="621">(E2831+12)/1.06</f>
        <v>42275.471698113208</v>
      </c>
      <c r="G2831" s="4">
        <f t="shared" ref="G2831:G2834" si="622">F2831*7%</f>
        <v>2959.283018867925</v>
      </c>
      <c r="H2831" s="46">
        <f t="shared" ref="H2831:H2834" si="623">F2831+G2831</f>
        <v>45234.75471698113</v>
      </c>
      <c r="J2831" s="9" t="s">
        <v>7146</v>
      </c>
    </row>
    <row r="2832" spans="1:10" x14ac:dyDescent="0.3">
      <c r="A2832" s="3" t="s">
        <v>7153</v>
      </c>
      <c r="D2832" s="3" t="s">
        <v>2440</v>
      </c>
      <c r="E2832" s="4">
        <v>2988.57</v>
      </c>
      <c r="F2832" s="4">
        <f t="shared" si="621"/>
        <v>2830.7264150943397</v>
      </c>
      <c r="G2832" s="4">
        <f t="shared" si="622"/>
        <v>198.15084905660379</v>
      </c>
      <c r="H2832" s="46">
        <f t="shared" si="623"/>
        <v>3028.8772641509436</v>
      </c>
    </row>
    <row r="2833" spans="1:8" x14ac:dyDescent="0.3">
      <c r="A2833" s="3" t="s">
        <v>7153</v>
      </c>
      <c r="C2833" s="3" t="s">
        <v>7156</v>
      </c>
      <c r="D2833" s="3" t="s">
        <v>7157</v>
      </c>
      <c r="E2833" s="4">
        <v>38001.51</v>
      </c>
      <c r="F2833" s="4">
        <f>(E2833)/1.06</f>
        <v>35850.481132075474</v>
      </c>
      <c r="G2833" s="4">
        <f t="shared" si="622"/>
        <v>2509.5336792452836</v>
      </c>
      <c r="H2833" s="46">
        <f t="shared" si="623"/>
        <v>38360.014811320754</v>
      </c>
    </row>
    <row r="2834" spans="1:8" x14ac:dyDescent="0.3">
      <c r="A2834" s="3" t="s">
        <v>7153</v>
      </c>
      <c r="C2834" s="3" t="s">
        <v>7158</v>
      </c>
      <c r="D2834" s="3" t="s">
        <v>4809</v>
      </c>
      <c r="E2834" s="4">
        <v>2674.77</v>
      </c>
      <c r="F2834" s="4">
        <f>(E2834)/1.06</f>
        <v>2523.367924528302</v>
      </c>
      <c r="G2834" s="4">
        <f t="shared" si="622"/>
        <v>176.63575471698115</v>
      </c>
      <c r="H2834" s="46">
        <f t="shared" si="623"/>
        <v>2700.0036792452829</v>
      </c>
    </row>
    <row r="2835" spans="1:8" x14ac:dyDescent="0.3">
      <c r="A2835" s="3" t="s">
        <v>7152</v>
      </c>
      <c r="C2835" s="3" t="s">
        <v>7155</v>
      </c>
      <c r="D2835" s="3" t="s">
        <v>4871</v>
      </c>
      <c r="E2835" s="4">
        <v>9846</v>
      </c>
      <c r="F2835" s="4">
        <f t="shared" ref="F2835:F2838" si="624">(E2835+12)/1.06</f>
        <v>9300</v>
      </c>
      <c r="G2835" s="4">
        <f t="shared" ref="G2835:G2839" si="625">F2835*7%</f>
        <v>651.00000000000011</v>
      </c>
      <c r="H2835" s="46">
        <f t="shared" ref="H2835:H2839" si="626">F2835+G2835</f>
        <v>9951</v>
      </c>
    </row>
    <row r="2836" spans="1:8" x14ac:dyDescent="0.3">
      <c r="A2836" s="3" t="s">
        <v>7152</v>
      </c>
      <c r="C2836" s="3" t="s">
        <v>7161</v>
      </c>
      <c r="D2836" s="3" t="s">
        <v>4045</v>
      </c>
      <c r="E2836" s="4">
        <v>7253.24</v>
      </c>
      <c r="F2836" s="4">
        <f t="shared" si="624"/>
        <v>6853.9999999999991</v>
      </c>
      <c r="G2836" s="4">
        <f t="shared" si="625"/>
        <v>479.78</v>
      </c>
      <c r="H2836" s="46">
        <f t="shared" si="626"/>
        <v>7333.7799999999988</v>
      </c>
    </row>
    <row r="2837" spans="1:8" x14ac:dyDescent="0.3">
      <c r="A2837" s="3" t="s">
        <v>7152</v>
      </c>
      <c r="C2837" s="3" t="s">
        <v>7160</v>
      </c>
      <c r="D2837" s="3" t="s">
        <v>4141</v>
      </c>
      <c r="E2837" s="4">
        <v>5213.8</v>
      </c>
      <c r="F2837" s="4">
        <f t="shared" si="624"/>
        <v>4930</v>
      </c>
      <c r="G2837" s="4">
        <f t="shared" si="625"/>
        <v>345.1</v>
      </c>
      <c r="H2837" s="46">
        <f t="shared" si="626"/>
        <v>5275.1</v>
      </c>
    </row>
    <row r="2838" spans="1:8" x14ac:dyDescent="0.3">
      <c r="A2838" s="3" t="s">
        <v>7152</v>
      </c>
      <c r="C2838" s="3" t="s">
        <v>7159</v>
      </c>
      <c r="D2838" s="3" t="s">
        <v>5110</v>
      </c>
      <c r="E2838" s="4">
        <v>20000.8</v>
      </c>
      <c r="F2838" s="4">
        <f t="shared" si="624"/>
        <v>18880</v>
      </c>
      <c r="G2838" s="4">
        <f t="shared" si="625"/>
        <v>1321.6000000000001</v>
      </c>
      <c r="H2838" s="46">
        <f t="shared" si="626"/>
        <v>20201.599999999999</v>
      </c>
    </row>
    <row r="2839" spans="1:8" x14ac:dyDescent="0.3">
      <c r="A2839" s="3" t="s">
        <v>7162</v>
      </c>
      <c r="D2839" s="3" t="s">
        <v>3013</v>
      </c>
      <c r="E2839" s="4">
        <v>33048.9</v>
      </c>
      <c r="F2839" s="4">
        <f>(E2839+12)/1.06</f>
        <v>31189.528301886792</v>
      </c>
      <c r="G2839" s="4">
        <f t="shared" si="625"/>
        <v>2183.2669811320757</v>
      </c>
      <c r="H2839" s="46">
        <f t="shared" si="626"/>
        <v>33372.795283018866</v>
      </c>
    </row>
    <row r="2840" spans="1:8" x14ac:dyDescent="0.3">
      <c r="A2840" s="3" t="s">
        <v>7165</v>
      </c>
      <c r="C2840" s="3" t="s">
        <v>7166</v>
      </c>
      <c r="D2840" s="3" t="s">
        <v>7045</v>
      </c>
      <c r="E2840" s="4">
        <v>9010</v>
      </c>
      <c r="F2840" s="4">
        <f>(E2840)/1.06</f>
        <v>8500</v>
      </c>
      <c r="G2840" s="4">
        <f t="shared" ref="G2840:G2843" si="627">F2840*7%</f>
        <v>595</v>
      </c>
      <c r="H2840" s="46">
        <f t="shared" ref="H2840:H2843" si="628">F2840+G2840</f>
        <v>9095</v>
      </c>
    </row>
    <row r="2841" spans="1:8" x14ac:dyDescent="0.3">
      <c r="A2841" s="3" t="s">
        <v>7165</v>
      </c>
      <c r="C2841" s="3" t="s">
        <v>7168</v>
      </c>
      <c r="D2841" s="3" t="s">
        <v>4838</v>
      </c>
      <c r="E2841" s="4">
        <v>49458.2</v>
      </c>
      <c r="F2841" s="4">
        <f t="shared" ref="F2841:F2843" si="629">(E2841+12)/1.06</f>
        <v>46669.999999999993</v>
      </c>
      <c r="G2841" s="4">
        <f t="shared" si="627"/>
        <v>3266.8999999999996</v>
      </c>
      <c r="H2841" s="46">
        <f t="shared" si="628"/>
        <v>49936.899999999994</v>
      </c>
    </row>
    <row r="2842" spans="1:8" x14ac:dyDescent="0.3">
      <c r="A2842" s="3" t="s">
        <v>7165</v>
      </c>
      <c r="C2842" s="3" t="s">
        <v>7167</v>
      </c>
      <c r="D2842" s="3" t="s">
        <v>4290</v>
      </c>
      <c r="E2842" s="4">
        <v>32453.85</v>
      </c>
      <c r="F2842" s="4">
        <f>(E2842)/1.06</f>
        <v>30616.839622641506</v>
      </c>
      <c r="G2842" s="4">
        <f t="shared" si="627"/>
        <v>2143.1787735849057</v>
      </c>
      <c r="H2842" s="46">
        <f t="shared" si="628"/>
        <v>32760.018396226413</v>
      </c>
    </row>
    <row r="2843" spans="1:8" x14ac:dyDescent="0.3">
      <c r="A2843" s="3" t="s">
        <v>7165</v>
      </c>
      <c r="C2843" s="3" t="s">
        <v>7169</v>
      </c>
      <c r="D2843" s="3" t="s">
        <v>7170</v>
      </c>
      <c r="E2843" s="4">
        <v>24723.1</v>
      </c>
      <c r="F2843" s="4">
        <f t="shared" si="629"/>
        <v>23334.999999999996</v>
      </c>
      <c r="G2843" s="4">
        <f t="shared" si="627"/>
        <v>1633.4499999999998</v>
      </c>
      <c r="H2843" s="46">
        <f t="shared" si="628"/>
        <v>24968.449999999997</v>
      </c>
    </row>
    <row r="2844" spans="1:8" x14ac:dyDescent="0.3">
      <c r="A2844" s="3" t="s">
        <v>7171</v>
      </c>
      <c r="D2844" s="3" t="s">
        <v>5070</v>
      </c>
      <c r="E2844" s="4">
        <v>2433.6</v>
      </c>
    </row>
    <row r="2845" spans="1:8" x14ac:dyDescent="0.3">
      <c r="A2845" s="3" t="s">
        <v>7174</v>
      </c>
      <c r="C2845" s="3" t="s">
        <v>7175</v>
      </c>
      <c r="D2845" s="3" t="s">
        <v>543</v>
      </c>
      <c r="E2845" s="4">
        <v>3158.09</v>
      </c>
      <c r="F2845" s="4">
        <f t="shared" ref="F2845" si="630">(E2845+12)/1.06</f>
        <v>2990.6509433962265</v>
      </c>
      <c r="G2845" s="4">
        <f t="shared" ref="G2845" si="631">F2845*7%</f>
        <v>209.34556603773586</v>
      </c>
      <c r="H2845" s="46">
        <f t="shared" ref="H2845" si="632">F2845+G2845</f>
        <v>3199.9965094339623</v>
      </c>
    </row>
    <row r="2846" spans="1:8" x14ac:dyDescent="0.3">
      <c r="A2846" s="3" t="s">
        <v>7174</v>
      </c>
      <c r="D2846" s="3" t="s">
        <v>6461</v>
      </c>
      <c r="E2846" s="4">
        <v>18990.400000000001</v>
      </c>
      <c r="F2846" s="4">
        <f t="shared" ref="F2846:F2849" si="633">(E2846+12)/1.06</f>
        <v>17926.792452830188</v>
      </c>
      <c r="G2846" s="4">
        <f t="shared" ref="G2846:G2849" si="634">F2846*7%</f>
        <v>1254.8754716981132</v>
      </c>
      <c r="H2846" s="46">
        <f t="shared" ref="H2846:H2849" si="635">F2846+G2846</f>
        <v>19181.667924528301</v>
      </c>
    </row>
    <row r="2847" spans="1:8" x14ac:dyDescent="0.3">
      <c r="A2847" s="3" t="s">
        <v>7176</v>
      </c>
      <c r="C2847" s="3" t="s">
        <v>7177</v>
      </c>
      <c r="D2847" s="3" t="s">
        <v>5530</v>
      </c>
      <c r="E2847" s="4">
        <v>14944.6</v>
      </c>
      <c r="F2847" s="4">
        <f t="shared" si="633"/>
        <v>14110</v>
      </c>
      <c r="G2847" s="4">
        <f t="shared" si="634"/>
        <v>987.7</v>
      </c>
      <c r="H2847" s="46">
        <f t="shared" si="635"/>
        <v>15097.7</v>
      </c>
    </row>
    <row r="2848" spans="1:8" x14ac:dyDescent="0.3">
      <c r="A2848" s="3" t="s">
        <v>7180</v>
      </c>
      <c r="C2848" s="3" t="s">
        <v>7181</v>
      </c>
      <c r="D2848" s="3" t="s">
        <v>4515</v>
      </c>
      <c r="E2848" s="4">
        <v>5314.5</v>
      </c>
      <c r="F2848" s="4">
        <f t="shared" si="633"/>
        <v>5025</v>
      </c>
      <c r="G2848" s="4">
        <f t="shared" si="634"/>
        <v>351.75000000000006</v>
      </c>
      <c r="H2848" s="46">
        <f t="shared" si="635"/>
        <v>5376.75</v>
      </c>
    </row>
    <row r="2849" spans="1:10" x14ac:dyDescent="0.3">
      <c r="A2849" s="3" t="s">
        <v>7180</v>
      </c>
      <c r="C2849" s="3" t="s">
        <v>7182</v>
      </c>
      <c r="D2849" s="3" t="s">
        <v>543</v>
      </c>
      <c r="E2849" s="4">
        <v>9872.5</v>
      </c>
      <c r="F2849" s="4">
        <f t="shared" si="633"/>
        <v>9325</v>
      </c>
      <c r="G2849" s="4">
        <f t="shared" si="634"/>
        <v>652.75000000000011</v>
      </c>
      <c r="H2849" s="46">
        <f t="shared" si="635"/>
        <v>9977.75</v>
      </c>
    </row>
    <row r="2850" spans="1:10" x14ac:dyDescent="0.3">
      <c r="A2850" s="3" t="s">
        <v>7185</v>
      </c>
      <c r="D2850" s="3" t="s">
        <v>7190</v>
      </c>
      <c r="E2850" s="4" t="s">
        <v>7189</v>
      </c>
    </row>
    <row r="2851" spans="1:10" x14ac:dyDescent="0.3">
      <c r="A2851" s="3" t="s">
        <v>7191</v>
      </c>
      <c r="C2851" s="3" t="s">
        <v>7193</v>
      </c>
      <c r="D2851" s="3" t="s">
        <v>7194</v>
      </c>
      <c r="E2851" s="4">
        <v>3059.03</v>
      </c>
      <c r="F2851" s="4">
        <f t="shared" ref="F2851" si="636">(E2851+12)/1.06</f>
        <v>2897.1981132075471</v>
      </c>
      <c r="G2851" s="4">
        <f t="shared" ref="G2851" si="637">F2851*7%</f>
        <v>202.8038679245283</v>
      </c>
      <c r="H2851" s="46">
        <f t="shared" ref="H2851" si="638">F2851+G2851</f>
        <v>3100.0019811320753</v>
      </c>
    </row>
    <row r="2852" spans="1:10" x14ac:dyDescent="0.3">
      <c r="A2852" s="3" t="s">
        <v>7191</v>
      </c>
      <c r="C2852" s="3" t="s">
        <v>7195</v>
      </c>
      <c r="D2852" s="3" t="s">
        <v>7196</v>
      </c>
      <c r="E2852" s="4">
        <v>3059.03</v>
      </c>
      <c r="F2852" s="4">
        <f t="shared" ref="F2852:F2853" si="639">(E2852+12)/1.06</f>
        <v>2897.1981132075471</v>
      </c>
      <c r="G2852" s="4">
        <f t="shared" ref="G2852:G2853" si="640">F2852*7%</f>
        <v>202.8038679245283</v>
      </c>
      <c r="H2852" s="46">
        <f t="shared" ref="H2852:H2853" si="641">F2852+G2852</f>
        <v>3100.0019811320753</v>
      </c>
    </row>
    <row r="2853" spans="1:10" x14ac:dyDescent="0.3">
      <c r="A2853" s="3" t="s">
        <v>7191</v>
      </c>
      <c r="C2853" s="3" t="s">
        <v>7197</v>
      </c>
      <c r="D2853" s="3" t="s">
        <v>7198</v>
      </c>
      <c r="E2853" s="4">
        <v>39753.9</v>
      </c>
      <c r="F2853" s="4">
        <f t="shared" si="639"/>
        <v>37515</v>
      </c>
      <c r="G2853" s="4">
        <f t="shared" si="640"/>
        <v>2626.05</v>
      </c>
      <c r="H2853" s="46">
        <f t="shared" si="641"/>
        <v>40141.050000000003</v>
      </c>
    </row>
    <row r="2854" spans="1:10" x14ac:dyDescent="0.3">
      <c r="A2854" s="3" t="s">
        <v>7191</v>
      </c>
      <c r="D2854" s="3" t="s">
        <v>6256</v>
      </c>
      <c r="E2854" s="4">
        <v>82657.899999999994</v>
      </c>
      <c r="F2854" s="4">
        <f t="shared" ref="F2854:F2870" si="642">(E2854+12)/1.06</f>
        <v>77990.471698113193</v>
      </c>
      <c r="G2854" s="4">
        <f t="shared" ref="G2854:G2870" si="643">F2854*7%</f>
        <v>5459.3330188679238</v>
      </c>
      <c r="H2854" s="46">
        <f t="shared" ref="H2854:H2870" si="644">F2854+G2854</f>
        <v>83449.804716981118</v>
      </c>
      <c r="J2854" s="9" t="s">
        <v>7192</v>
      </c>
    </row>
    <row r="2855" spans="1:10" x14ac:dyDescent="0.3">
      <c r="A2855" s="3" t="s">
        <v>7209</v>
      </c>
      <c r="C2855" s="3" t="s">
        <v>7210</v>
      </c>
      <c r="D2855" s="3" t="s">
        <v>7211</v>
      </c>
      <c r="E2855" s="4">
        <v>5617.5</v>
      </c>
      <c r="F2855" s="4">
        <f t="shared" si="642"/>
        <v>5310.8490566037735</v>
      </c>
      <c r="G2855" s="4">
        <f t="shared" si="643"/>
        <v>371.75943396226421</v>
      </c>
      <c r="H2855" s="46">
        <f t="shared" si="644"/>
        <v>5682.6084905660373</v>
      </c>
    </row>
    <row r="2856" spans="1:10" x14ac:dyDescent="0.3">
      <c r="A2856" s="3" t="s">
        <v>7212</v>
      </c>
      <c r="C2856" s="3" t="s">
        <v>7216</v>
      </c>
      <c r="D2856" s="3" t="s">
        <v>5127</v>
      </c>
      <c r="E2856" s="4">
        <v>2773.83</v>
      </c>
      <c r="F2856" s="4">
        <f>(E2856)/1.06</f>
        <v>2616.8207547169809</v>
      </c>
      <c r="G2856" s="4">
        <f t="shared" si="643"/>
        <v>183.17745283018868</v>
      </c>
      <c r="H2856" s="46">
        <f t="shared" si="644"/>
        <v>2799.9982075471694</v>
      </c>
    </row>
    <row r="2857" spans="1:10" x14ac:dyDescent="0.3">
      <c r="A2857" s="3" t="s">
        <v>7212</v>
      </c>
      <c r="C2857" s="3" t="s">
        <v>7217</v>
      </c>
      <c r="D2857" s="3" t="s">
        <v>5843</v>
      </c>
      <c r="E2857" s="4">
        <v>14435.8</v>
      </c>
      <c r="F2857" s="4">
        <f t="shared" si="642"/>
        <v>13629.999999999998</v>
      </c>
      <c r="G2857" s="4">
        <f t="shared" si="643"/>
        <v>954.09999999999991</v>
      </c>
      <c r="H2857" s="46">
        <f t="shared" si="644"/>
        <v>14584.099999999999</v>
      </c>
    </row>
    <row r="2858" spans="1:10" x14ac:dyDescent="0.3">
      <c r="A2858" s="3" t="s">
        <v>7213</v>
      </c>
      <c r="C2858" s="3" t="s">
        <v>7218</v>
      </c>
      <c r="D2858" s="3" t="s">
        <v>4092</v>
      </c>
      <c r="E2858" s="4">
        <v>4577.8</v>
      </c>
      <c r="F2858" s="4">
        <f t="shared" si="642"/>
        <v>4330</v>
      </c>
      <c r="G2858" s="4">
        <f t="shared" si="643"/>
        <v>303.10000000000002</v>
      </c>
      <c r="H2858" s="46">
        <f t="shared" si="644"/>
        <v>4633.1000000000004</v>
      </c>
    </row>
    <row r="2859" spans="1:10" x14ac:dyDescent="0.3">
      <c r="A2859" s="3" t="s">
        <v>7213</v>
      </c>
      <c r="C2859" s="3" t="s">
        <v>7219</v>
      </c>
      <c r="D2859" s="3" t="s">
        <v>7220</v>
      </c>
      <c r="E2859" s="4">
        <v>13228.8</v>
      </c>
      <c r="F2859" s="4">
        <f t="shared" si="642"/>
        <v>12491.32075471698</v>
      </c>
      <c r="G2859" s="4">
        <f t="shared" si="643"/>
        <v>874.39245283018874</v>
      </c>
      <c r="H2859" s="46">
        <f t="shared" si="644"/>
        <v>13365.713207547169</v>
      </c>
    </row>
    <row r="2860" spans="1:10" x14ac:dyDescent="0.3">
      <c r="A2860" s="3" t="s">
        <v>7221</v>
      </c>
      <c r="C2860" s="3" t="s">
        <v>7225</v>
      </c>
      <c r="D2860" s="3" t="s">
        <v>6857</v>
      </c>
      <c r="E2860" s="4">
        <v>4312.8</v>
      </c>
      <c r="F2860" s="4">
        <f t="shared" si="642"/>
        <v>4080</v>
      </c>
      <c r="G2860" s="4">
        <f t="shared" si="643"/>
        <v>285.60000000000002</v>
      </c>
      <c r="H2860" s="46">
        <f t="shared" si="644"/>
        <v>4365.6000000000004</v>
      </c>
    </row>
    <row r="2861" spans="1:10" x14ac:dyDescent="0.3">
      <c r="A2861" s="3" t="s">
        <v>7222</v>
      </c>
      <c r="C2861" s="3" t="s">
        <v>7224</v>
      </c>
      <c r="D2861" s="3" t="s">
        <v>3073</v>
      </c>
      <c r="E2861" s="4">
        <v>19449.599999999999</v>
      </c>
      <c r="F2861" s="4">
        <f t="shared" si="642"/>
        <v>18359.999999999996</v>
      </c>
      <c r="G2861" s="4">
        <f t="shared" si="643"/>
        <v>1285.1999999999998</v>
      </c>
      <c r="H2861" s="46">
        <f t="shared" si="644"/>
        <v>19645.199999999997</v>
      </c>
    </row>
    <row r="2862" spans="1:10" x14ac:dyDescent="0.3">
      <c r="A2862" s="3" t="s">
        <v>7226</v>
      </c>
      <c r="C2862" s="3" t="s">
        <v>7227</v>
      </c>
      <c r="D2862" s="3" t="s">
        <v>4826</v>
      </c>
      <c r="E2862" s="4">
        <v>44085.4</v>
      </c>
      <c r="F2862" s="4">
        <f>(E2862)/1.06</f>
        <v>41590</v>
      </c>
      <c r="G2862" s="4">
        <f t="shared" si="643"/>
        <v>2911.3</v>
      </c>
      <c r="H2862" s="46">
        <f t="shared" si="644"/>
        <v>44501.3</v>
      </c>
    </row>
    <row r="2863" spans="1:10" x14ac:dyDescent="0.3">
      <c r="A2863" s="3" t="s">
        <v>7226</v>
      </c>
      <c r="C2863" s="3" t="s">
        <v>7228</v>
      </c>
      <c r="D2863" s="3" t="s">
        <v>3396</v>
      </c>
      <c r="E2863" s="4">
        <v>4116.7</v>
      </c>
      <c r="F2863" s="4">
        <f t="shared" si="642"/>
        <v>3894.9999999999995</v>
      </c>
      <c r="G2863" s="4">
        <f t="shared" si="643"/>
        <v>272.64999999999998</v>
      </c>
      <c r="H2863" s="46">
        <f t="shared" si="644"/>
        <v>4167.6499999999996</v>
      </c>
    </row>
    <row r="2864" spans="1:10" x14ac:dyDescent="0.3">
      <c r="A2864" s="3" t="s">
        <v>7229</v>
      </c>
      <c r="C2864" s="3" t="s">
        <v>7231</v>
      </c>
      <c r="D2864" s="3" t="s">
        <v>1996</v>
      </c>
      <c r="E2864" s="4">
        <v>5914.8</v>
      </c>
      <c r="F2864" s="4">
        <f>(E2864)/1.06</f>
        <v>5580</v>
      </c>
      <c r="G2864" s="4">
        <f t="shared" si="643"/>
        <v>390.6</v>
      </c>
      <c r="H2864" s="46">
        <f t="shared" si="644"/>
        <v>5970.6</v>
      </c>
    </row>
    <row r="2865" spans="1:8" x14ac:dyDescent="0.3">
      <c r="A2865" s="3" t="s">
        <v>7229</v>
      </c>
      <c r="C2865" s="3" t="s">
        <v>7232</v>
      </c>
      <c r="D2865" s="3" t="s">
        <v>4418</v>
      </c>
      <c r="E2865" s="4">
        <v>2278.5</v>
      </c>
      <c r="F2865" s="4">
        <f>(E2865)/1.06</f>
        <v>2149.5283018867922</v>
      </c>
      <c r="G2865" s="4">
        <f t="shared" si="643"/>
        <v>150.46698113207546</v>
      </c>
      <c r="H2865" s="46">
        <f t="shared" si="644"/>
        <v>2299.9952830188677</v>
      </c>
    </row>
    <row r="2866" spans="1:8" x14ac:dyDescent="0.3">
      <c r="A2866" s="3" t="s">
        <v>7229</v>
      </c>
      <c r="C2866" s="3" t="s">
        <v>7233</v>
      </c>
      <c r="D2866" s="3" t="s">
        <v>2131</v>
      </c>
      <c r="E2866" s="4">
        <v>3467.29</v>
      </c>
      <c r="F2866" s="4">
        <f>(E2866)/1.06</f>
        <v>3271.0283018867922</v>
      </c>
      <c r="G2866" s="4">
        <f t="shared" si="643"/>
        <v>228.97198113207548</v>
      </c>
      <c r="H2866" s="46">
        <f t="shared" si="644"/>
        <v>3500.0002830188678</v>
      </c>
    </row>
    <row r="2867" spans="1:8" x14ac:dyDescent="0.3">
      <c r="A2867" s="3" t="s">
        <v>7230</v>
      </c>
      <c r="C2867" s="3" t="s">
        <v>7234</v>
      </c>
      <c r="D2867" s="3" t="s">
        <v>4128</v>
      </c>
      <c r="E2867" s="4">
        <v>8600.5</v>
      </c>
      <c r="F2867" s="4">
        <f t="shared" si="642"/>
        <v>8125</v>
      </c>
      <c r="G2867" s="4">
        <f t="shared" si="643"/>
        <v>568.75</v>
      </c>
      <c r="H2867" s="46">
        <f t="shared" si="644"/>
        <v>8693.75</v>
      </c>
    </row>
    <row r="2868" spans="1:8" x14ac:dyDescent="0.3">
      <c r="A2868" s="3" t="s">
        <v>7230</v>
      </c>
      <c r="C2868" s="3" t="s">
        <v>7235</v>
      </c>
      <c r="D2868" s="3" t="s">
        <v>4256</v>
      </c>
      <c r="E2868" s="4">
        <v>7624.24</v>
      </c>
      <c r="F2868" s="4">
        <f t="shared" si="642"/>
        <v>7203.9999999999991</v>
      </c>
      <c r="G2868" s="4">
        <f t="shared" si="643"/>
        <v>504.28</v>
      </c>
      <c r="H2868" s="46">
        <f t="shared" si="644"/>
        <v>7708.2799999999988</v>
      </c>
    </row>
    <row r="2869" spans="1:8" x14ac:dyDescent="0.3">
      <c r="A2869" s="3" t="s">
        <v>7230</v>
      </c>
      <c r="C2869" s="3" t="s">
        <v>7236</v>
      </c>
      <c r="D2869" s="3" t="s">
        <v>5449</v>
      </c>
      <c r="E2869" s="4">
        <v>6893.9</v>
      </c>
      <c r="F2869" s="4">
        <f t="shared" si="642"/>
        <v>6514.9999999999991</v>
      </c>
      <c r="G2869" s="4">
        <f t="shared" si="643"/>
        <v>456.04999999999995</v>
      </c>
      <c r="H2869" s="46">
        <f t="shared" si="644"/>
        <v>6971.0499999999993</v>
      </c>
    </row>
    <row r="2870" spans="1:8" x14ac:dyDescent="0.3">
      <c r="A2870" s="3" t="s">
        <v>7230</v>
      </c>
      <c r="C2870" s="3" t="s">
        <v>7237</v>
      </c>
      <c r="D2870" s="3" t="s">
        <v>4846</v>
      </c>
      <c r="E2870" s="4">
        <v>5351.6</v>
      </c>
      <c r="F2870" s="4">
        <f t="shared" si="642"/>
        <v>5060</v>
      </c>
      <c r="G2870" s="4">
        <f t="shared" si="643"/>
        <v>354.20000000000005</v>
      </c>
      <c r="H2870" s="46">
        <f t="shared" si="644"/>
        <v>5414.2</v>
      </c>
    </row>
    <row r="2871" spans="1:8" x14ac:dyDescent="0.3">
      <c r="A2871" s="3" t="s">
        <v>7230</v>
      </c>
      <c r="D2871" s="3" t="s">
        <v>7239</v>
      </c>
      <c r="E2871" s="4">
        <v>3694</v>
      </c>
    </row>
    <row r="2872" spans="1:8" x14ac:dyDescent="0.3">
      <c r="A2872" s="3" t="s">
        <v>7230</v>
      </c>
      <c r="C2872" s="3" t="s">
        <v>7240</v>
      </c>
      <c r="D2872" s="3" t="s">
        <v>7241</v>
      </c>
      <c r="E2872" s="4">
        <v>48000</v>
      </c>
    </row>
    <row r="2873" spans="1:8" x14ac:dyDescent="0.3">
      <c r="A2873" s="3" t="s">
        <v>7242</v>
      </c>
      <c r="C2873" s="3" t="s">
        <v>7243</v>
      </c>
      <c r="D2873" s="3" t="s">
        <v>7244</v>
      </c>
      <c r="E2873" s="4">
        <v>1969.31</v>
      </c>
      <c r="F2873" s="4">
        <f t="shared" ref="F2873" si="645">(E2873+12)/1.06</f>
        <v>1869.1603773584905</v>
      </c>
      <c r="G2873" s="4">
        <f t="shared" ref="G2873" si="646">F2873*7%</f>
        <v>130.84122641509435</v>
      </c>
      <c r="H2873" s="46">
        <f t="shared" ref="H2873" si="647">F2873+G2873</f>
        <v>2000.0016037735847</v>
      </c>
    </row>
    <row r="2874" spans="1:8" x14ac:dyDescent="0.3">
      <c r="A2874" s="3" t="s">
        <v>7242</v>
      </c>
      <c r="D2874" s="3" t="s">
        <v>6375</v>
      </c>
      <c r="E2874" s="4">
        <v>3958.36</v>
      </c>
    </row>
    <row r="2875" spans="1:8" x14ac:dyDescent="0.3">
      <c r="A2875" s="3" t="s">
        <v>7246</v>
      </c>
      <c r="D2875" s="3" t="s">
        <v>2440</v>
      </c>
      <c r="E2875" s="4" t="s">
        <v>7245</v>
      </c>
    </row>
    <row r="2876" spans="1:8" x14ac:dyDescent="0.3">
      <c r="A2876" s="3" t="s">
        <v>7247</v>
      </c>
      <c r="C2876" s="3" t="s">
        <v>7248</v>
      </c>
      <c r="D2876" s="3" t="s">
        <v>7249</v>
      </c>
      <c r="E2876" s="4">
        <v>11677.72</v>
      </c>
      <c r="F2876" s="4">
        <f t="shared" ref="F2876:F2877" si="648">(E2876+12)/1.06</f>
        <v>11028.037735849055</v>
      </c>
      <c r="G2876" s="4">
        <f t="shared" ref="G2876:G2877" si="649">F2876*7%</f>
        <v>771.96264150943398</v>
      </c>
      <c r="H2876" s="46">
        <f t="shared" ref="H2876:H2877" si="650">F2876+G2876</f>
        <v>11800.000377358489</v>
      </c>
    </row>
    <row r="2877" spans="1:8" x14ac:dyDescent="0.3">
      <c r="A2877" s="3" t="s">
        <v>7247</v>
      </c>
      <c r="D2877" s="3" t="s">
        <v>7252</v>
      </c>
      <c r="E2877" s="4">
        <v>28730</v>
      </c>
      <c r="F2877" s="4">
        <f t="shared" si="648"/>
        <v>27115.094339622639</v>
      </c>
      <c r="G2877" s="4">
        <f t="shared" si="649"/>
        <v>1898.056603773585</v>
      </c>
      <c r="H2877" s="46">
        <f t="shared" si="650"/>
        <v>29013.150943396224</v>
      </c>
    </row>
    <row r="2878" spans="1:8" x14ac:dyDescent="0.3">
      <c r="A2878" s="3" t="s">
        <v>7247</v>
      </c>
      <c r="D2878" s="3" t="s">
        <v>6461</v>
      </c>
      <c r="E2878" s="4">
        <v>31990.400000000001</v>
      </c>
      <c r="F2878" s="4" t="s">
        <v>3549</v>
      </c>
    </row>
    <row r="2879" spans="1:8" x14ac:dyDescent="0.3">
      <c r="A2879" s="3" t="s">
        <v>7250</v>
      </c>
      <c r="C2879" s="3" t="s">
        <v>7251</v>
      </c>
      <c r="D2879" s="3" t="s">
        <v>3540</v>
      </c>
      <c r="E2879" s="4">
        <v>5733.2</v>
      </c>
      <c r="F2879" s="4">
        <f t="shared" ref="F2879" si="651">(E2879+12)/1.06</f>
        <v>5420</v>
      </c>
      <c r="G2879" s="4">
        <f t="shared" ref="G2879" si="652">F2879*7%</f>
        <v>379.40000000000003</v>
      </c>
      <c r="H2879" s="46">
        <f t="shared" ref="H2879" si="653">F2879+G2879</f>
        <v>5799.4</v>
      </c>
    </row>
    <row r="2880" spans="1:8" x14ac:dyDescent="0.3">
      <c r="A2880" s="3" t="s">
        <v>7250</v>
      </c>
      <c r="D2880" s="3" t="s">
        <v>5070</v>
      </c>
      <c r="E2880" s="4">
        <v>3764.8</v>
      </c>
    </row>
    <row r="2881" spans="1:10" x14ac:dyDescent="0.3">
      <c r="A2881" s="3" t="s">
        <v>7253</v>
      </c>
      <c r="C2881" s="3" t="s">
        <v>7254</v>
      </c>
      <c r="D2881" s="3" t="s">
        <v>1096</v>
      </c>
      <c r="E2881" s="4">
        <v>30355.77</v>
      </c>
      <c r="F2881" s="4">
        <f t="shared" ref="F2881" si="654">(E2881+12)/1.06</f>
        <v>28648.83962264151</v>
      </c>
      <c r="G2881" s="4">
        <f t="shared" ref="G2881" si="655">F2881*7%</f>
        <v>2005.4187735849059</v>
      </c>
      <c r="H2881" s="46">
        <f t="shared" ref="H2881" si="656">F2881+G2881</f>
        <v>30654.258396226414</v>
      </c>
    </row>
    <row r="2882" spans="1:10" x14ac:dyDescent="0.3">
      <c r="A2882" s="3" t="s">
        <v>7258</v>
      </c>
      <c r="C2882" s="3" t="s">
        <v>7259</v>
      </c>
      <c r="D2882" s="3" t="s">
        <v>7260</v>
      </c>
      <c r="E2882" s="4">
        <v>64171</v>
      </c>
      <c r="F2882" s="4">
        <f t="shared" ref="F2882:F2888" si="657">(E2882+12)/1.06</f>
        <v>60550</v>
      </c>
      <c r="G2882" s="4">
        <f t="shared" ref="G2882:G2888" si="658">F2882*7%</f>
        <v>4238.5</v>
      </c>
      <c r="H2882" s="46">
        <f t="shared" ref="H2882:H2888" si="659">F2882+G2882</f>
        <v>64788.5</v>
      </c>
    </row>
    <row r="2883" spans="1:10" x14ac:dyDescent="0.3">
      <c r="A2883" s="3" t="s">
        <v>7258</v>
      </c>
      <c r="C2883" s="3" t="s">
        <v>7261</v>
      </c>
      <c r="D2883" s="3" t="s">
        <v>6636</v>
      </c>
      <c r="E2883" s="4">
        <v>17274.91</v>
      </c>
      <c r="F2883" s="4">
        <f t="shared" si="657"/>
        <v>16308.405660377357</v>
      </c>
      <c r="G2883" s="4">
        <f t="shared" si="658"/>
        <v>1141.5883962264152</v>
      </c>
      <c r="H2883" s="46">
        <f t="shared" si="659"/>
        <v>17449.994056603773</v>
      </c>
    </row>
    <row r="2884" spans="1:10" x14ac:dyDescent="0.3">
      <c r="A2884" s="3" t="s">
        <v>7258</v>
      </c>
      <c r="C2884" s="3" t="s">
        <v>7262</v>
      </c>
      <c r="D2884" s="3" t="s">
        <v>4303</v>
      </c>
      <c r="E2884" s="4">
        <v>6978.7</v>
      </c>
      <c r="F2884" s="4">
        <f t="shared" si="657"/>
        <v>6594.9999999999991</v>
      </c>
      <c r="G2884" s="4">
        <f t="shared" si="658"/>
        <v>461.65</v>
      </c>
      <c r="H2884" s="46">
        <f t="shared" si="659"/>
        <v>7056.6499999999987</v>
      </c>
    </row>
    <row r="2885" spans="1:10" x14ac:dyDescent="0.3">
      <c r="A2885" s="3" t="s">
        <v>7258</v>
      </c>
      <c r="C2885" s="3" t="s">
        <v>7263</v>
      </c>
      <c r="D2885" s="3" t="s">
        <v>773</v>
      </c>
      <c r="E2885" s="4">
        <v>5166.1000000000004</v>
      </c>
      <c r="F2885" s="4">
        <f t="shared" si="657"/>
        <v>4885</v>
      </c>
      <c r="G2885" s="4">
        <f t="shared" si="658"/>
        <v>341.95000000000005</v>
      </c>
      <c r="H2885" s="46">
        <f t="shared" si="659"/>
        <v>5226.95</v>
      </c>
    </row>
    <row r="2886" spans="1:10" x14ac:dyDescent="0.3">
      <c r="A2886" s="3" t="s">
        <v>7258</v>
      </c>
      <c r="C2886" s="3" t="s">
        <v>7264</v>
      </c>
      <c r="D2886" s="3" t="s">
        <v>2348</v>
      </c>
      <c r="E2886" s="4">
        <v>3666.2</v>
      </c>
      <c r="F2886" s="4">
        <f t="shared" si="657"/>
        <v>3469.9999999999995</v>
      </c>
      <c r="G2886" s="4">
        <f t="shared" si="658"/>
        <v>242.89999999999998</v>
      </c>
      <c r="H2886" s="46">
        <f t="shared" si="659"/>
        <v>3712.8999999999996</v>
      </c>
    </row>
    <row r="2887" spans="1:10" x14ac:dyDescent="0.3">
      <c r="A2887" s="3" t="s">
        <v>7258</v>
      </c>
      <c r="C2887" s="3" t="s">
        <v>7265</v>
      </c>
      <c r="D2887" s="3" t="s">
        <v>4558</v>
      </c>
      <c r="E2887" s="4">
        <v>3467.29</v>
      </c>
      <c r="F2887" s="4">
        <f>(E2887)/1.06</f>
        <v>3271.0283018867922</v>
      </c>
      <c r="G2887" s="4">
        <f t="shared" si="658"/>
        <v>228.97198113207548</v>
      </c>
      <c r="H2887" s="46">
        <f t="shared" si="659"/>
        <v>3500.0002830188678</v>
      </c>
    </row>
    <row r="2888" spans="1:10" x14ac:dyDescent="0.3">
      <c r="A2888" s="3" t="s">
        <v>7258</v>
      </c>
      <c r="C2888" s="3" t="s">
        <v>7277</v>
      </c>
      <c r="D2888" s="3" t="s">
        <v>5110</v>
      </c>
      <c r="E2888" s="4">
        <v>3088.5</v>
      </c>
      <c r="F2888" s="4">
        <f t="shared" si="657"/>
        <v>2925</v>
      </c>
      <c r="G2888" s="4">
        <f t="shared" si="658"/>
        <v>204.75000000000003</v>
      </c>
      <c r="H2888" s="46">
        <f t="shared" si="659"/>
        <v>3129.75</v>
      </c>
      <c r="J2888" s="9" t="s">
        <v>7267</v>
      </c>
    </row>
    <row r="2889" spans="1:10" x14ac:dyDescent="0.3">
      <c r="A2889" s="3" t="s">
        <v>7258</v>
      </c>
      <c r="C2889" s="3" t="s">
        <v>7266</v>
      </c>
      <c r="D2889" s="3" t="s">
        <v>6130</v>
      </c>
      <c r="E2889" s="4">
        <v>321</v>
      </c>
      <c r="F2889" s="4">
        <f t="shared" ref="F2889:F2890" si="660">(E2889+12)/1.06</f>
        <v>314.15094339622641</v>
      </c>
      <c r="G2889" s="4">
        <f t="shared" ref="G2889:G2890" si="661">F2889*7%</f>
        <v>21.990566037735849</v>
      </c>
      <c r="H2889" s="46">
        <f t="shared" ref="H2889:H2890" si="662">F2889+G2889</f>
        <v>336.14150943396226</v>
      </c>
    </row>
    <row r="2890" spans="1:10" s="125" customFormat="1" x14ac:dyDescent="0.3">
      <c r="A2890" s="106" t="s">
        <v>7268</v>
      </c>
      <c r="B2890" s="106"/>
      <c r="C2890" s="106" t="s">
        <v>7354</v>
      </c>
      <c r="D2890" s="106" t="s">
        <v>2008</v>
      </c>
      <c r="E2890" s="108">
        <v>3067.3</v>
      </c>
      <c r="F2890" s="108">
        <f t="shared" si="660"/>
        <v>2905</v>
      </c>
      <c r="G2890" s="108">
        <f t="shared" si="661"/>
        <v>203.35000000000002</v>
      </c>
      <c r="H2890" s="109">
        <f t="shared" si="662"/>
        <v>3108.35</v>
      </c>
      <c r="I2890" s="108"/>
      <c r="J2890" s="114"/>
    </row>
    <row r="2891" spans="1:10" x14ac:dyDescent="0.3">
      <c r="A2891" s="3" t="s">
        <v>7271</v>
      </c>
      <c r="C2891" s="3" t="s">
        <v>7273</v>
      </c>
      <c r="D2891" s="3" t="s">
        <v>642</v>
      </c>
      <c r="E2891" s="4">
        <v>17461.93</v>
      </c>
      <c r="F2891" s="4">
        <f t="shared" ref="F2891:F2892" si="663">(E2891+12)/1.06</f>
        <v>16484.83962264151</v>
      </c>
      <c r="G2891" s="4">
        <f t="shared" ref="G2891:G2892" si="664">F2891*7%</f>
        <v>1153.9387735849059</v>
      </c>
      <c r="H2891" s="46">
        <f t="shared" ref="H2891:H2892" si="665">F2891+G2891</f>
        <v>17638.778396226415</v>
      </c>
    </row>
    <row r="2892" spans="1:10" x14ac:dyDescent="0.3">
      <c r="A2892" s="3" t="s">
        <v>7271</v>
      </c>
      <c r="C2892" s="3" t="s">
        <v>7274</v>
      </c>
      <c r="D2892" s="3" t="s">
        <v>7275</v>
      </c>
      <c r="E2892" s="4">
        <v>7597</v>
      </c>
      <c r="F2892" s="4">
        <f t="shared" si="663"/>
        <v>7178.301886792452</v>
      </c>
      <c r="G2892" s="4">
        <f t="shared" si="664"/>
        <v>502.48113207547169</v>
      </c>
      <c r="H2892" s="46">
        <f t="shared" si="665"/>
        <v>7680.7830188679236</v>
      </c>
    </row>
    <row r="2893" spans="1:10" x14ac:dyDescent="0.3">
      <c r="A2893" s="3" t="s">
        <v>7276</v>
      </c>
      <c r="C2893" s="3" t="s">
        <v>7278</v>
      </c>
      <c r="D2893" s="3" t="s">
        <v>2486</v>
      </c>
      <c r="E2893" s="4">
        <v>3088.5</v>
      </c>
      <c r="F2893" s="4">
        <f t="shared" ref="F2893" si="666">(E2893+12)/1.06</f>
        <v>2925</v>
      </c>
      <c r="G2893" s="4">
        <f t="shared" ref="G2893" si="667">F2893*7%</f>
        <v>204.75000000000003</v>
      </c>
      <c r="H2893" s="46">
        <f t="shared" ref="H2893" si="668">F2893+G2893</f>
        <v>3129.75</v>
      </c>
    </row>
    <row r="2894" spans="1:10" x14ac:dyDescent="0.3">
      <c r="A2894" s="3" t="s">
        <v>7276</v>
      </c>
      <c r="C2894" s="3" t="s">
        <v>7279</v>
      </c>
      <c r="D2894" s="3" t="s">
        <v>7013</v>
      </c>
      <c r="E2894" s="4">
        <v>18538</v>
      </c>
      <c r="F2894" s="4">
        <f t="shared" ref="F2894:F2895" si="669">(E2894+12)/1.06</f>
        <v>17500</v>
      </c>
      <c r="G2894" s="4">
        <f t="shared" ref="G2894:G2897" si="670">F2894*7%</f>
        <v>1225.0000000000002</v>
      </c>
      <c r="H2894" s="46">
        <f t="shared" ref="H2894:H2897" si="671">F2894+G2894</f>
        <v>18725</v>
      </c>
    </row>
    <row r="2895" spans="1:10" x14ac:dyDescent="0.3">
      <c r="A2895" s="3" t="s">
        <v>7281</v>
      </c>
      <c r="D2895" s="3" t="s">
        <v>6048</v>
      </c>
      <c r="E2895" s="4">
        <v>13600</v>
      </c>
      <c r="F2895" s="4">
        <f t="shared" si="669"/>
        <v>12841.509433962263</v>
      </c>
      <c r="G2895" s="4">
        <f t="shared" si="670"/>
        <v>898.90566037735846</v>
      </c>
      <c r="H2895" s="46">
        <f t="shared" si="671"/>
        <v>13740.415094339622</v>
      </c>
    </row>
    <row r="2896" spans="1:10" x14ac:dyDescent="0.3">
      <c r="A2896" s="3" t="s">
        <v>7283</v>
      </c>
      <c r="C2896" s="3" t="s">
        <v>7284</v>
      </c>
      <c r="D2896" s="3" t="s">
        <v>3321</v>
      </c>
      <c r="E2896" s="4">
        <v>2671.2</v>
      </c>
      <c r="F2896" s="4">
        <f>(E2896)/1.06</f>
        <v>2519.9999999999995</v>
      </c>
      <c r="G2896" s="4">
        <f t="shared" si="670"/>
        <v>176.39999999999998</v>
      </c>
      <c r="H2896" s="46">
        <f t="shared" si="671"/>
        <v>2696.3999999999996</v>
      </c>
    </row>
    <row r="2897" spans="1:8" x14ac:dyDescent="0.3">
      <c r="A2897" s="3" t="s">
        <v>7283</v>
      </c>
      <c r="C2897" s="3" t="s">
        <v>7285</v>
      </c>
      <c r="D2897" s="3" t="s">
        <v>5451</v>
      </c>
      <c r="E2897" s="4">
        <v>593.6</v>
      </c>
      <c r="F2897" s="4">
        <f>(E2897)/1.06</f>
        <v>560</v>
      </c>
      <c r="G2897" s="4">
        <f t="shared" si="670"/>
        <v>39.200000000000003</v>
      </c>
      <c r="H2897" s="46">
        <f t="shared" si="671"/>
        <v>599.20000000000005</v>
      </c>
    </row>
    <row r="2898" spans="1:8" x14ac:dyDescent="0.3">
      <c r="A2898" s="3" t="s">
        <v>7286</v>
      </c>
      <c r="C2898" s="3" t="s">
        <v>7287</v>
      </c>
      <c r="D2898" s="3" t="s">
        <v>1322</v>
      </c>
      <c r="E2898" s="4">
        <v>29541.599999999999</v>
      </c>
      <c r="F2898" s="4">
        <f t="shared" ref="F2898" si="672">(E2898+12)/1.06</f>
        <v>27880.75471698113</v>
      </c>
      <c r="G2898" s="4">
        <f t="shared" ref="G2898" si="673">F2898*7%</f>
        <v>1951.6528301886792</v>
      </c>
      <c r="H2898" s="46">
        <f t="shared" ref="H2898" si="674">F2898+G2898</f>
        <v>29832.407547169809</v>
      </c>
    </row>
    <row r="2899" spans="1:8" x14ac:dyDescent="0.3">
      <c r="A2899" s="3" t="s">
        <v>7288</v>
      </c>
      <c r="C2899" s="3" t="s">
        <v>7292</v>
      </c>
      <c r="D2899" s="3" t="s">
        <v>5739</v>
      </c>
      <c r="E2899" s="4">
        <v>2464.64</v>
      </c>
      <c r="F2899" s="4">
        <f t="shared" ref="F2899:F2900" si="675">(E2899+12)/1.06</f>
        <v>2336.4528301886789</v>
      </c>
      <c r="G2899" s="4">
        <f t="shared" ref="G2899:G2900" si="676">F2899*7%</f>
        <v>163.55169811320755</v>
      </c>
      <c r="H2899" s="46">
        <f t="shared" ref="H2899:H2900" si="677">F2899+G2899</f>
        <v>2500.0045283018867</v>
      </c>
    </row>
    <row r="2900" spans="1:8" x14ac:dyDescent="0.3">
      <c r="A2900" s="3" t="s">
        <v>7289</v>
      </c>
      <c r="C2900" s="3" t="s">
        <v>7293</v>
      </c>
      <c r="D2900" s="3" t="s">
        <v>5739</v>
      </c>
      <c r="E2900" s="4">
        <v>28122.560000000001</v>
      </c>
      <c r="F2900" s="4">
        <f t="shared" si="675"/>
        <v>26542.037735849055</v>
      </c>
      <c r="G2900" s="4">
        <f t="shared" si="676"/>
        <v>1857.942641509434</v>
      </c>
      <c r="H2900" s="46">
        <f t="shared" si="677"/>
        <v>28399.98037735849</v>
      </c>
    </row>
    <row r="2901" spans="1:8" x14ac:dyDescent="0.3">
      <c r="A2901" s="3" t="s">
        <v>7294</v>
      </c>
      <c r="C2901" s="3" t="s">
        <v>7295</v>
      </c>
      <c r="D2901" s="3" t="s">
        <v>7296</v>
      </c>
      <c r="E2901" s="4">
        <v>9591.6</v>
      </c>
      <c r="F2901" s="4">
        <f t="shared" ref="F2901:F2908" si="678">(E2901+12)/1.06</f>
        <v>9060</v>
      </c>
      <c r="G2901" s="4">
        <f t="shared" ref="G2901:G2910" si="679">F2901*7%</f>
        <v>634.20000000000005</v>
      </c>
      <c r="H2901" s="46">
        <f t="shared" ref="H2901:H2910" si="680">F2901+G2901</f>
        <v>9694.2000000000007</v>
      </c>
    </row>
    <row r="2902" spans="1:8" x14ac:dyDescent="0.3">
      <c r="A2902" s="3" t="s">
        <v>7299</v>
      </c>
      <c r="C2902" s="3" t="s">
        <v>7300</v>
      </c>
      <c r="D2902" s="3" t="s">
        <v>7301</v>
      </c>
      <c r="E2902" s="4">
        <v>4583.1000000000004</v>
      </c>
      <c r="F2902" s="4">
        <f t="shared" si="678"/>
        <v>4335</v>
      </c>
      <c r="G2902" s="4">
        <f t="shared" si="679"/>
        <v>303.45000000000005</v>
      </c>
      <c r="H2902" s="46">
        <f t="shared" si="680"/>
        <v>4638.45</v>
      </c>
    </row>
    <row r="2903" spans="1:8" x14ac:dyDescent="0.3">
      <c r="A2903" s="3" t="s">
        <v>7299</v>
      </c>
      <c r="C2903" s="3" t="s">
        <v>7302</v>
      </c>
      <c r="D2903" s="3" t="s">
        <v>1274</v>
      </c>
      <c r="E2903" s="4">
        <v>3088.5</v>
      </c>
      <c r="F2903" s="4">
        <f t="shared" si="678"/>
        <v>2925</v>
      </c>
      <c r="G2903" s="4">
        <f t="shared" si="679"/>
        <v>204.75000000000003</v>
      </c>
      <c r="H2903" s="46">
        <f t="shared" si="680"/>
        <v>3129.75</v>
      </c>
    </row>
    <row r="2904" spans="1:8" x14ac:dyDescent="0.3">
      <c r="A2904" s="3" t="s">
        <v>7299</v>
      </c>
      <c r="C2904" s="3" t="s">
        <v>7303</v>
      </c>
      <c r="D2904" s="3" t="s">
        <v>6171</v>
      </c>
      <c r="E2904" s="4">
        <v>18824.2</v>
      </c>
      <c r="F2904" s="4">
        <f t="shared" si="678"/>
        <v>17770</v>
      </c>
      <c r="G2904" s="4">
        <f t="shared" si="679"/>
        <v>1243.9000000000001</v>
      </c>
      <c r="H2904" s="46">
        <f t="shared" si="680"/>
        <v>19013.900000000001</v>
      </c>
    </row>
    <row r="2905" spans="1:8" x14ac:dyDescent="0.3">
      <c r="A2905" s="3" t="s">
        <v>7299</v>
      </c>
      <c r="C2905" s="3" t="s">
        <v>7304</v>
      </c>
      <c r="D2905" s="3" t="s">
        <v>6173</v>
      </c>
      <c r="E2905" s="4">
        <v>1768.8</v>
      </c>
      <c r="F2905" s="4">
        <f t="shared" si="678"/>
        <v>1679.9999999999998</v>
      </c>
      <c r="G2905" s="4">
        <f t="shared" si="679"/>
        <v>117.6</v>
      </c>
      <c r="H2905" s="46">
        <f t="shared" si="680"/>
        <v>1797.5999999999997</v>
      </c>
    </row>
    <row r="2906" spans="1:8" x14ac:dyDescent="0.3">
      <c r="A2906" s="3" t="s">
        <v>7299</v>
      </c>
      <c r="D2906" s="3" t="s">
        <v>2440</v>
      </c>
      <c r="E2906" s="4">
        <v>1971.04</v>
      </c>
      <c r="F2906" s="4">
        <f t="shared" si="678"/>
        <v>1870.7924528301885</v>
      </c>
      <c r="G2906" s="4">
        <f t="shared" si="679"/>
        <v>130.9554716981132</v>
      </c>
      <c r="H2906" s="46">
        <f t="shared" si="680"/>
        <v>2001.7479245283016</v>
      </c>
    </row>
    <row r="2907" spans="1:8" x14ac:dyDescent="0.3">
      <c r="A2907" s="3" t="s">
        <v>7305</v>
      </c>
      <c r="D2907" s="3" t="s">
        <v>6375</v>
      </c>
      <c r="E2907" s="4">
        <v>27728.32</v>
      </c>
      <c r="F2907" s="4">
        <f t="shared" si="678"/>
        <v>26170.113207547169</v>
      </c>
      <c r="G2907" s="4">
        <f t="shared" si="679"/>
        <v>1831.9079245283019</v>
      </c>
      <c r="H2907" s="46">
        <f t="shared" si="680"/>
        <v>28002.021132075472</v>
      </c>
    </row>
    <row r="2908" spans="1:8" x14ac:dyDescent="0.3">
      <c r="A2908" s="3" t="s">
        <v>7305</v>
      </c>
      <c r="D2908" s="3" t="s">
        <v>6375</v>
      </c>
      <c r="E2908" s="4">
        <v>18211.7</v>
      </c>
      <c r="F2908" s="4">
        <f t="shared" si="678"/>
        <v>17192.169811320753</v>
      </c>
      <c r="G2908" s="4">
        <f t="shared" si="679"/>
        <v>1203.4518867924528</v>
      </c>
      <c r="H2908" s="46">
        <f t="shared" si="680"/>
        <v>18395.621698113206</v>
      </c>
    </row>
    <row r="2909" spans="1:8" x14ac:dyDescent="0.3">
      <c r="A2909" s="3" t="s">
        <v>7305</v>
      </c>
      <c r="C2909" s="3" t="s">
        <v>7306</v>
      </c>
      <c r="D2909" s="3" t="s">
        <v>5795</v>
      </c>
      <c r="E2909" s="4">
        <v>3467.29</v>
      </c>
      <c r="F2909" s="4">
        <f>(E2909)/1.06</f>
        <v>3271.0283018867922</v>
      </c>
      <c r="G2909" s="4">
        <f t="shared" si="679"/>
        <v>228.97198113207548</v>
      </c>
      <c r="H2909" s="46">
        <f t="shared" si="680"/>
        <v>3500.0002830188678</v>
      </c>
    </row>
    <row r="2910" spans="1:8" x14ac:dyDescent="0.3">
      <c r="A2910" s="3" t="s">
        <v>7312</v>
      </c>
      <c r="C2910" s="3" t="s">
        <v>7315</v>
      </c>
      <c r="D2910" s="3" t="s">
        <v>7316</v>
      </c>
      <c r="E2910" s="4">
        <v>6024.7</v>
      </c>
      <c r="F2910" s="4">
        <f>(E2910+12)/1.06</f>
        <v>5694.9999999999991</v>
      </c>
      <c r="G2910" s="4">
        <f t="shared" si="679"/>
        <v>398.65</v>
      </c>
      <c r="H2910" s="46">
        <f t="shared" si="680"/>
        <v>6093.6499999999987</v>
      </c>
    </row>
    <row r="2911" spans="1:8" x14ac:dyDescent="0.3">
      <c r="A2911" s="3" t="s">
        <v>7312</v>
      </c>
      <c r="D2911" s="3" t="s">
        <v>6461</v>
      </c>
      <c r="E2911" s="4">
        <v>48521.3</v>
      </c>
    </row>
    <row r="2912" spans="1:8" x14ac:dyDescent="0.3">
      <c r="A2912" s="3" t="s">
        <v>7317</v>
      </c>
      <c r="D2912" s="3" t="s">
        <v>5070</v>
      </c>
      <c r="E2912" s="4">
        <v>2381.6</v>
      </c>
    </row>
    <row r="2913" spans="1:8" x14ac:dyDescent="0.3">
      <c r="A2913" s="3" t="s">
        <v>7318</v>
      </c>
      <c r="C2913" s="3" t="s">
        <v>7322</v>
      </c>
      <c r="D2913" s="3" t="s">
        <v>6674</v>
      </c>
      <c r="E2913" s="4">
        <v>3455.29</v>
      </c>
      <c r="F2913" s="4">
        <f>(E2913+12)/1.06</f>
        <v>3271.0283018867922</v>
      </c>
      <c r="G2913" s="4">
        <f t="shared" ref="G2913" si="681">F2913*7%</f>
        <v>228.97198113207548</v>
      </c>
      <c r="H2913" s="46">
        <f t="shared" ref="H2913" si="682">F2913+G2913</f>
        <v>3500.0002830188678</v>
      </c>
    </row>
    <row r="2914" spans="1:8" x14ac:dyDescent="0.3">
      <c r="A2914" s="3" t="s">
        <v>7318</v>
      </c>
      <c r="D2914" s="3" t="s">
        <v>7320</v>
      </c>
      <c r="E2914" s="4">
        <v>10312.68</v>
      </c>
    </row>
    <row r="2915" spans="1:8" x14ac:dyDescent="0.3">
      <c r="A2915" s="3" t="s">
        <v>7319</v>
      </c>
      <c r="C2915" s="3" t="s">
        <v>7323</v>
      </c>
      <c r="D2915" s="3" t="s">
        <v>5532</v>
      </c>
      <c r="E2915" s="4">
        <v>3158.09</v>
      </c>
      <c r="F2915" s="4">
        <f>(E2915+12)/1.06</f>
        <v>2990.6509433962265</v>
      </c>
      <c r="G2915" s="4">
        <f t="shared" ref="G2915" si="683">F2915*7%</f>
        <v>209.34556603773586</v>
      </c>
      <c r="H2915" s="46">
        <f t="shared" ref="H2915" si="684">F2915+G2915</f>
        <v>3199.9965094339623</v>
      </c>
    </row>
    <row r="2916" spans="1:8" x14ac:dyDescent="0.3">
      <c r="A2916" s="3">
        <v>45114</v>
      </c>
      <c r="D2916" s="3" t="s">
        <v>7321</v>
      </c>
      <c r="E2916" s="4">
        <v>51456.3</v>
      </c>
    </row>
    <row r="2917" spans="1:8" x14ac:dyDescent="0.3">
      <c r="A2917" s="3" t="s">
        <v>7325</v>
      </c>
      <c r="C2917" s="3" t="s">
        <v>7328</v>
      </c>
      <c r="D2917" s="3" t="s">
        <v>5440</v>
      </c>
      <c r="E2917" s="4">
        <v>3666.2</v>
      </c>
      <c r="F2917" s="4">
        <f>(E2917+12)/1.06</f>
        <v>3469.9999999999995</v>
      </c>
      <c r="G2917" s="4">
        <f t="shared" ref="G2917" si="685">F2917*7%</f>
        <v>242.89999999999998</v>
      </c>
      <c r="H2917" s="46">
        <f t="shared" ref="H2917" si="686">F2917+G2917</f>
        <v>3712.8999999999996</v>
      </c>
    </row>
    <row r="2918" spans="1:8" x14ac:dyDescent="0.3">
      <c r="A2918" s="3" t="s">
        <v>7325</v>
      </c>
      <c r="C2918" s="3" t="s">
        <v>7329</v>
      </c>
      <c r="D2918" s="3" t="s">
        <v>3832</v>
      </c>
      <c r="E2918" s="4">
        <v>25576.400000000001</v>
      </c>
      <c r="F2918" s="4">
        <f t="shared" ref="F2918:F2921" si="687">(E2918+12)/1.06</f>
        <v>24140</v>
      </c>
      <c r="G2918" s="4">
        <f t="shared" ref="G2918:G2923" si="688">F2918*7%</f>
        <v>1689.8000000000002</v>
      </c>
      <c r="H2918" s="46">
        <f t="shared" ref="H2918:H2923" si="689">F2918+G2918</f>
        <v>25829.8</v>
      </c>
    </row>
    <row r="2919" spans="1:8" x14ac:dyDescent="0.3">
      <c r="A2919" s="3" t="s">
        <v>7325</v>
      </c>
      <c r="C2919" s="3" t="s">
        <v>7327</v>
      </c>
      <c r="D2919" s="3" t="s">
        <v>7326</v>
      </c>
      <c r="E2919" s="4">
        <v>2204.8000000000002</v>
      </c>
      <c r="F2919" s="4">
        <f t="shared" si="687"/>
        <v>2091.3207547169814</v>
      </c>
      <c r="G2919" s="4">
        <f t="shared" si="688"/>
        <v>146.39245283018872</v>
      </c>
      <c r="H2919" s="46">
        <f t="shared" si="689"/>
        <v>2237.71320754717</v>
      </c>
    </row>
    <row r="2920" spans="1:8" x14ac:dyDescent="0.3">
      <c r="A2920" s="3" t="s">
        <v>7324</v>
      </c>
      <c r="C2920" s="3" t="s">
        <v>7330</v>
      </c>
      <c r="D2920" s="3" t="s">
        <v>7331</v>
      </c>
      <c r="E2920" s="4">
        <v>3899.4</v>
      </c>
      <c r="F2920" s="4">
        <f t="shared" si="687"/>
        <v>3690</v>
      </c>
      <c r="G2920" s="4">
        <f t="shared" si="688"/>
        <v>258.3</v>
      </c>
      <c r="H2920" s="46">
        <f t="shared" si="689"/>
        <v>3948.3</v>
      </c>
    </row>
    <row r="2921" spans="1:8" x14ac:dyDescent="0.3">
      <c r="A2921" s="3" t="s">
        <v>7324</v>
      </c>
      <c r="C2921" s="3" t="s">
        <v>7332</v>
      </c>
      <c r="D2921" s="3" t="s">
        <v>7333</v>
      </c>
      <c r="E2921" s="4">
        <v>3030.2</v>
      </c>
      <c r="F2921" s="4">
        <f t="shared" si="687"/>
        <v>2869.9999999999995</v>
      </c>
      <c r="G2921" s="4">
        <f t="shared" si="688"/>
        <v>200.89999999999998</v>
      </c>
      <c r="H2921" s="46">
        <f t="shared" si="689"/>
        <v>3070.8999999999996</v>
      </c>
    </row>
    <row r="2922" spans="1:8" x14ac:dyDescent="0.3">
      <c r="A2922" s="3" t="s">
        <v>7324</v>
      </c>
      <c r="C2922" s="3" t="s">
        <v>7334</v>
      </c>
      <c r="D2922" s="3" t="s">
        <v>5127</v>
      </c>
      <c r="E2922" s="4">
        <v>901</v>
      </c>
      <c r="F2922" s="4">
        <f>(E2922)/1.06</f>
        <v>850</v>
      </c>
      <c r="G2922" s="4">
        <f t="shared" si="688"/>
        <v>59.500000000000007</v>
      </c>
      <c r="H2922" s="46">
        <f t="shared" si="689"/>
        <v>909.5</v>
      </c>
    </row>
    <row r="2923" spans="1:8" x14ac:dyDescent="0.3">
      <c r="A2923" s="3" t="s">
        <v>7324</v>
      </c>
      <c r="C2923" s="3" t="s">
        <v>7336</v>
      </c>
      <c r="D2923" s="3" t="s">
        <v>7337</v>
      </c>
      <c r="E2923" s="4">
        <v>2394.1999999999998</v>
      </c>
      <c r="F2923" s="4">
        <f>(E2923+12)/1.06</f>
        <v>2269.9999999999995</v>
      </c>
      <c r="G2923" s="4">
        <f t="shared" si="688"/>
        <v>158.89999999999998</v>
      </c>
      <c r="H2923" s="46">
        <f t="shared" si="689"/>
        <v>2428.8999999999996</v>
      </c>
    </row>
    <row r="2924" spans="1:8" x14ac:dyDescent="0.3">
      <c r="A2924" s="3" t="s">
        <v>7324</v>
      </c>
      <c r="C2924" s="3" t="s">
        <v>7338</v>
      </c>
      <c r="D2924" s="3" t="s">
        <v>7339</v>
      </c>
      <c r="E2924" s="4">
        <v>2811.36</v>
      </c>
      <c r="F2924" s="4">
        <f t="shared" ref="F2924:F2941" si="690">(E2924+12)/1.06</f>
        <v>2663.5471698113206</v>
      </c>
      <c r="G2924" s="4">
        <f t="shared" ref="G2924:G2941" si="691">F2924*7%</f>
        <v>186.44830188679245</v>
      </c>
      <c r="H2924" s="46">
        <f t="shared" ref="H2924:H2941" si="692">F2924+G2924</f>
        <v>2849.9954716981129</v>
      </c>
    </row>
    <row r="2925" spans="1:8" x14ac:dyDescent="0.3">
      <c r="A2925" s="3" t="s">
        <v>7324</v>
      </c>
      <c r="C2925" s="3" t="s">
        <v>7340</v>
      </c>
      <c r="D2925" s="3" t="s">
        <v>7341</v>
      </c>
      <c r="E2925" s="4">
        <v>3973.6</v>
      </c>
      <c r="F2925" s="4">
        <f t="shared" si="690"/>
        <v>3759.9999999999995</v>
      </c>
      <c r="G2925" s="4">
        <f t="shared" si="691"/>
        <v>263.2</v>
      </c>
      <c r="H2925" s="46">
        <f t="shared" si="692"/>
        <v>4023.1999999999994</v>
      </c>
    </row>
    <row r="2926" spans="1:8" x14ac:dyDescent="0.3">
      <c r="A2926" s="3" t="s">
        <v>7335</v>
      </c>
      <c r="C2926" s="3" t="s">
        <v>7353</v>
      </c>
      <c r="D2926" s="3" t="s">
        <v>3336</v>
      </c>
      <c r="E2926" s="4">
        <v>38102.46</v>
      </c>
      <c r="F2926" s="4">
        <f t="shared" si="690"/>
        <v>35957.037735849051</v>
      </c>
      <c r="G2926" s="4">
        <f t="shared" si="691"/>
        <v>2516.9926415094337</v>
      </c>
      <c r="H2926" s="46">
        <f t="shared" si="692"/>
        <v>38474.030377358482</v>
      </c>
    </row>
    <row r="2927" spans="1:8" x14ac:dyDescent="0.3">
      <c r="A2927" s="3" t="s">
        <v>7335</v>
      </c>
      <c r="C2927" s="3" t="s">
        <v>7342</v>
      </c>
      <c r="D2927" s="3" t="s">
        <v>1641</v>
      </c>
      <c r="E2927" s="4">
        <v>6024.7</v>
      </c>
      <c r="F2927" s="4">
        <f t="shared" si="690"/>
        <v>5694.9999999999991</v>
      </c>
      <c r="G2927" s="4">
        <f t="shared" si="691"/>
        <v>398.65</v>
      </c>
      <c r="H2927" s="46">
        <f t="shared" si="692"/>
        <v>6093.6499999999987</v>
      </c>
    </row>
    <row r="2928" spans="1:8" x14ac:dyDescent="0.3">
      <c r="A2928" s="3" t="s">
        <v>7343</v>
      </c>
      <c r="C2928" s="3" t="s">
        <v>7350</v>
      </c>
      <c r="D2928" s="3" t="s">
        <v>7351</v>
      </c>
      <c r="E2928" s="4">
        <v>2267</v>
      </c>
      <c r="F2928" s="4">
        <f t="shared" si="690"/>
        <v>2150</v>
      </c>
      <c r="G2928" s="4">
        <f t="shared" si="691"/>
        <v>150.50000000000003</v>
      </c>
      <c r="H2928" s="46">
        <f t="shared" si="692"/>
        <v>2300.5</v>
      </c>
    </row>
    <row r="2929" spans="1:8" x14ac:dyDescent="0.3">
      <c r="A2929" s="3" t="s">
        <v>7344</v>
      </c>
      <c r="C2929" s="3" t="s">
        <v>7346</v>
      </c>
      <c r="D2929" s="3" t="s">
        <v>7345</v>
      </c>
      <c r="E2929" s="4">
        <v>3296.75</v>
      </c>
      <c r="F2929" s="4">
        <f t="shared" si="690"/>
        <v>3121.4622641509432</v>
      </c>
      <c r="G2929" s="4">
        <f t="shared" si="691"/>
        <v>218.50235849056605</v>
      </c>
      <c r="H2929" s="46">
        <f t="shared" si="692"/>
        <v>3339.9646226415093</v>
      </c>
    </row>
    <row r="2930" spans="1:8" x14ac:dyDescent="0.3">
      <c r="A2930" s="3" t="s">
        <v>7358</v>
      </c>
      <c r="C2930" s="3" t="s">
        <v>7379</v>
      </c>
      <c r="D2930" s="3" t="s">
        <v>3856</v>
      </c>
      <c r="E2930" s="4">
        <v>5743.8</v>
      </c>
      <c r="F2930" s="4">
        <f t="shared" si="690"/>
        <v>5430</v>
      </c>
      <c r="G2930" s="4">
        <f t="shared" si="691"/>
        <v>380.1</v>
      </c>
      <c r="H2930" s="46">
        <f t="shared" si="692"/>
        <v>5810.1</v>
      </c>
    </row>
    <row r="2931" spans="1:8" x14ac:dyDescent="0.3">
      <c r="A2931" s="3" t="s">
        <v>7358</v>
      </c>
      <c r="D2931" s="3" t="s">
        <v>6048</v>
      </c>
      <c r="E2931" s="4">
        <v>10223.200000000001</v>
      </c>
      <c r="F2931" s="4">
        <f t="shared" si="690"/>
        <v>9655.8490566037744</v>
      </c>
      <c r="G2931" s="4">
        <f t="shared" si="691"/>
        <v>675.9094339622643</v>
      </c>
      <c r="H2931" s="46">
        <f t="shared" si="692"/>
        <v>10331.758490566039</v>
      </c>
    </row>
    <row r="2932" spans="1:8" x14ac:dyDescent="0.3">
      <c r="A2932" s="3" t="s">
        <v>7358</v>
      </c>
      <c r="C2932" s="3" t="s">
        <v>7373</v>
      </c>
      <c r="D2932" s="3" t="s">
        <v>744</v>
      </c>
      <c r="E2932" s="4">
        <v>24166.6</v>
      </c>
      <c r="F2932" s="4">
        <f t="shared" si="690"/>
        <v>22809.999999999996</v>
      </c>
      <c r="G2932" s="4">
        <f t="shared" si="691"/>
        <v>1596.6999999999998</v>
      </c>
      <c r="H2932" s="46">
        <f t="shared" si="692"/>
        <v>24406.699999999997</v>
      </c>
    </row>
    <row r="2933" spans="1:8" x14ac:dyDescent="0.3">
      <c r="A2933" s="3" t="s">
        <v>7359</v>
      </c>
      <c r="C2933" s="3" t="s">
        <v>7377</v>
      </c>
      <c r="D2933" s="3" t="s">
        <v>7378</v>
      </c>
      <c r="E2933" s="4">
        <v>3170.09</v>
      </c>
      <c r="F2933" s="4">
        <f>(E2933)/1.06</f>
        <v>2990.6509433962265</v>
      </c>
      <c r="G2933" s="4">
        <f t="shared" si="691"/>
        <v>209.34556603773586</v>
      </c>
      <c r="H2933" s="46">
        <f t="shared" si="692"/>
        <v>3199.9965094339623</v>
      </c>
    </row>
    <row r="2934" spans="1:8" x14ac:dyDescent="0.3">
      <c r="A2934" s="3" t="s">
        <v>7360</v>
      </c>
      <c r="C2934" s="3" t="s">
        <v>7371</v>
      </c>
      <c r="D2934" s="3" t="s">
        <v>4761</v>
      </c>
      <c r="E2934" s="4">
        <v>2712.2</v>
      </c>
      <c r="F2934" s="4">
        <f t="shared" si="690"/>
        <v>2569.9999999999995</v>
      </c>
      <c r="G2934" s="4">
        <f t="shared" si="691"/>
        <v>179.89999999999998</v>
      </c>
      <c r="H2934" s="46">
        <f t="shared" si="692"/>
        <v>2749.8999999999996</v>
      </c>
    </row>
    <row r="2935" spans="1:8" x14ac:dyDescent="0.3">
      <c r="A2935" s="3" t="s">
        <v>7360</v>
      </c>
      <c r="C2935" s="3" t="s">
        <v>7372</v>
      </c>
      <c r="D2935" s="3" t="s">
        <v>4761</v>
      </c>
      <c r="E2935" s="4">
        <v>23961.85</v>
      </c>
      <c r="F2935" s="4">
        <f t="shared" si="690"/>
        <v>22616.839622641506</v>
      </c>
      <c r="G2935" s="4">
        <f t="shared" si="691"/>
        <v>1583.1787735849057</v>
      </c>
      <c r="H2935" s="46">
        <f t="shared" si="692"/>
        <v>24200.018396226413</v>
      </c>
    </row>
    <row r="2936" spans="1:8" x14ac:dyDescent="0.3">
      <c r="A2936" s="3" t="s">
        <v>7355</v>
      </c>
      <c r="C2936" s="3" t="s">
        <v>7410</v>
      </c>
      <c r="D2936" s="3" t="s">
        <v>248</v>
      </c>
      <c r="E2936" s="4">
        <v>19121</v>
      </c>
      <c r="F2936" s="4">
        <f t="shared" si="690"/>
        <v>18050</v>
      </c>
      <c r="G2936" s="4">
        <f t="shared" si="691"/>
        <v>1263.5000000000002</v>
      </c>
      <c r="H2936" s="46">
        <f t="shared" si="692"/>
        <v>19313.5</v>
      </c>
    </row>
    <row r="2937" spans="1:8" x14ac:dyDescent="0.3">
      <c r="A2937" s="3" t="s">
        <v>7356</v>
      </c>
      <c r="C2937" s="3" t="s">
        <v>7366</v>
      </c>
      <c r="D2937" s="3" t="s">
        <v>7367</v>
      </c>
      <c r="E2937" s="4">
        <v>4599</v>
      </c>
      <c r="F2937" s="4">
        <f t="shared" si="690"/>
        <v>4350</v>
      </c>
      <c r="G2937" s="4">
        <f t="shared" si="691"/>
        <v>304.50000000000006</v>
      </c>
      <c r="H2937" s="46">
        <f t="shared" si="692"/>
        <v>4654.5</v>
      </c>
    </row>
    <row r="2938" spans="1:8" x14ac:dyDescent="0.3">
      <c r="A2938" s="3" t="s">
        <v>7356</v>
      </c>
      <c r="C2938" s="3" t="s">
        <v>7368</v>
      </c>
      <c r="D2938" s="3" t="s">
        <v>7369</v>
      </c>
      <c r="E2938" s="4">
        <v>2447.1999999999998</v>
      </c>
      <c r="F2938" s="4">
        <f t="shared" si="690"/>
        <v>2319.9999999999995</v>
      </c>
      <c r="G2938" s="4">
        <f t="shared" si="691"/>
        <v>162.39999999999998</v>
      </c>
      <c r="H2938" s="46">
        <f t="shared" si="692"/>
        <v>2482.3999999999996</v>
      </c>
    </row>
    <row r="2939" spans="1:8" x14ac:dyDescent="0.3">
      <c r="A2939" s="3" t="s">
        <v>7380</v>
      </c>
      <c r="C2939" s="3" t="s">
        <v>7383</v>
      </c>
      <c r="D2939" s="3" t="s">
        <v>1423</v>
      </c>
      <c r="E2939" s="4">
        <v>3455.29</v>
      </c>
      <c r="F2939" s="4">
        <f t="shared" si="690"/>
        <v>3271.0283018867922</v>
      </c>
      <c r="G2939" s="4">
        <f t="shared" si="691"/>
        <v>228.97198113207548</v>
      </c>
      <c r="H2939" s="46">
        <f t="shared" si="692"/>
        <v>3500.0002830188678</v>
      </c>
    </row>
    <row r="2940" spans="1:8" x14ac:dyDescent="0.3">
      <c r="A2940" s="3" t="s">
        <v>7381</v>
      </c>
      <c r="C2940" s="3" t="s">
        <v>7382</v>
      </c>
      <c r="D2940" s="3" t="s">
        <v>6608</v>
      </c>
      <c r="E2940" s="4">
        <v>1050.4000000000001</v>
      </c>
      <c r="F2940" s="4">
        <f t="shared" si="690"/>
        <v>1002.2641509433963</v>
      </c>
      <c r="G2940" s="4">
        <f t="shared" si="691"/>
        <v>70.158490566037756</v>
      </c>
      <c r="H2940" s="46">
        <f t="shared" si="692"/>
        <v>1072.422641509434</v>
      </c>
    </row>
    <row r="2941" spans="1:8" x14ac:dyDescent="0.3">
      <c r="A2941" s="3" t="s">
        <v>7387</v>
      </c>
      <c r="C2941" s="3" t="s">
        <v>7388</v>
      </c>
      <c r="D2941" s="3" t="s">
        <v>2739</v>
      </c>
      <c r="E2941" s="4">
        <v>9846</v>
      </c>
      <c r="F2941" s="4">
        <f t="shared" si="690"/>
        <v>9300</v>
      </c>
      <c r="G2941" s="4">
        <f t="shared" si="691"/>
        <v>651.00000000000011</v>
      </c>
      <c r="H2941" s="46">
        <f t="shared" si="692"/>
        <v>9951</v>
      </c>
    </row>
    <row r="2942" spans="1:8" x14ac:dyDescent="0.3">
      <c r="A2942" s="3" t="s">
        <v>7387</v>
      </c>
      <c r="C2942" s="3" t="s">
        <v>7389</v>
      </c>
      <c r="D2942" s="3" t="s">
        <v>1847</v>
      </c>
      <c r="E2942" s="4">
        <v>581.6</v>
      </c>
      <c r="F2942" s="4">
        <f t="shared" ref="F2942:F2952" si="693">(E2942+12)/1.06</f>
        <v>560</v>
      </c>
      <c r="G2942" s="4">
        <f t="shared" ref="G2942:G2954" si="694">F2942*7%</f>
        <v>39.200000000000003</v>
      </c>
      <c r="H2942" s="46">
        <f t="shared" ref="H2942:H2954" si="695">F2942+G2942</f>
        <v>599.20000000000005</v>
      </c>
    </row>
    <row r="2943" spans="1:8" x14ac:dyDescent="0.3">
      <c r="A2943" s="3" t="s">
        <v>7387</v>
      </c>
      <c r="C2943" s="3" t="s">
        <v>7390</v>
      </c>
      <c r="D2943" s="3" t="s">
        <v>3674</v>
      </c>
      <c r="E2943" s="4">
        <v>581.6</v>
      </c>
      <c r="F2943" s="4">
        <f t="shared" si="693"/>
        <v>560</v>
      </c>
      <c r="G2943" s="4">
        <f t="shared" si="694"/>
        <v>39.200000000000003</v>
      </c>
      <c r="H2943" s="46">
        <f t="shared" si="695"/>
        <v>599.20000000000005</v>
      </c>
    </row>
    <row r="2944" spans="1:8" x14ac:dyDescent="0.3">
      <c r="A2944" s="3" t="s">
        <v>7387</v>
      </c>
      <c r="C2944" s="3" t="s">
        <v>7391</v>
      </c>
      <c r="D2944" s="3" t="s">
        <v>7392</v>
      </c>
      <c r="E2944" s="4">
        <v>581.6</v>
      </c>
      <c r="F2944" s="4">
        <f t="shared" si="693"/>
        <v>560</v>
      </c>
      <c r="G2944" s="4">
        <f t="shared" si="694"/>
        <v>39.200000000000003</v>
      </c>
      <c r="H2944" s="46">
        <f t="shared" si="695"/>
        <v>599.20000000000005</v>
      </c>
    </row>
    <row r="2945" spans="1:8" x14ac:dyDescent="0.3">
      <c r="A2945" s="3" t="s">
        <v>7393</v>
      </c>
      <c r="C2945" s="3" t="s">
        <v>7396</v>
      </c>
      <c r="D2945" s="3" t="s">
        <v>3396</v>
      </c>
      <c r="E2945" s="4">
        <v>3698</v>
      </c>
      <c r="F2945" s="4">
        <f t="shared" si="693"/>
        <v>3500</v>
      </c>
      <c r="G2945" s="4">
        <f t="shared" si="694"/>
        <v>245.00000000000003</v>
      </c>
      <c r="H2945" s="46">
        <f t="shared" si="695"/>
        <v>3745</v>
      </c>
    </row>
    <row r="2946" spans="1:8" x14ac:dyDescent="0.3">
      <c r="A2946" s="3" t="s">
        <v>7393</v>
      </c>
      <c r="C2946" s="3" t="s">
        <v>7397</v>
      </c>
      <c r="D2946" s="3" t="s">
        <v>6303</v>
      </c>
      <c r="E2946" s="4">
        <v>26141.25</v>
      </c>
      <c r="F2946" s="4">
        <f t="shared" si="693"/>
        <v>24672.877358490565</v>
      </c>
      <c r="G2946" s="4">
        <f t="shared" si="694"/>
        <v>1727.1014150943397</v>
      </c>
      <c r="H2946" s="46">
        <f t="shared" si="695"/>
        <v>26399.978773584906</v>
      </c>
    </row>
    <row r="2947" spans="1:8" x14ac:dyDescent="0.3">
      <c r="A2947" s="3" t="s">
        <v>7394</v>
      </c>
      <c r="C2947" s="3" t="s">
        <v>7398</v>
      </c>
      <c r="D2947" s="3" t="s">
        <v>5759</v>
      </c>
      <c r="E2947" s="4">
        <v>2959.96</v>
      </c>
      <c r="F2947" s="4">
        <f t="shared" si="693"/>
        <v>2803.7358490566035</v>
      </c>
      <c r="G2947" s="4">
        <f t="shared" si="694"/>
        <v>196.26150943396226</v>
      </c>
      <c r="H2947" s="46">
        <f t="shared" si="695"/>
        <v>2999.9973584905656</v>
      </c>
    </row>
    <row r="2948" spans="1:8" x14ac:dyDescent="0.3">
      <c r="A2948" s="3" t="s">
        <v>7394</v>
      </c>
      <c r="C2948" s="3" t="s">
        <v>7399</v>
      </c>
      <c r="D2948" s="3" t="s">
        <v>5971</v>
      </c>
      <c r="E2948" s="4">
        <v>21346.49</v>
      </c>
      <c r="F2948" s="4">
        <f t="shared" si="693"/>
        <v>20149.518867924529</v>
      </c>
      <c r="G2948" s="4">
        <f t="shared" si="694"/>
        <v>1410.4663207547171</v>
      </c>
      <c r="H2948" s="46">
        <f t="shared" si="695"/>
        <v>21559.985188679246</v>
      </c>
    </row>
    <row r="2949" spans="1:8" x14ac:dyDescent="0.3">
      <c r="A2949" s="3" t="s">
        <v>7400</v>
      </c>
      <c r="C2949" s="3" t="s">
        <v>7402</v>
      </c>
      <c r="D2949" s="3" t="s">
        <v>4145</v>
      </c>
      <c r="E2949" s="4">
        <v>3455.29</v>
      </c>
      <c r="F2949" s="4">
        <f t="shared" si="693"/>
        <v>3271.0283018867922</v>
      </c>
      <c r="G2949" s="4">
        <f t="shared" si="694"/>
        <v>228.97198113207548</v>
      </c>
      <c r="H2949" s="46">
        <f t="shared" si="695"/>
        <v>3500.0002830188678</v>
      </c>
    </row>
    <row r="2950" spans="1:8" x14ac:dyDescent="0.3">
      <c r="A2950" s="3" t="s">
        <v>7401</v>
      </c>
      <c r="C2950" s="3" t="s">
        <v>7403</v>
      </c>
      <c r="D2950" s="3" t="s">
        <v>3525</v>
      </c>
      <c r="E2950" s="4">
        <v>3455.29</v>
      </c>
      <c r="F2950" s="4">
        <f t="shared" si="693"/>
        <v>3271.0283018867922</v>
      </c>
      <c r="G2950" s="4">
        <f t="shared" si="694"/>
        <v>228.97198113207548</v>
      </c>
      <c r="H2950" s="46">
        <f t="shared" si="695"/>
        <v>3500.0002830188678</v>
      </c>
    </row>
    <row r="2951" spans="1:8" x14ac:dyDescent="0.3">
      <c r="A2951" s="3" t="s">
        <v>7409</v>
      </c>
      <c r="C2951" s="3" t="s">
        <v>7415</v>
      </c>
      <c r="D2951" s="3" t="s">
        <v>6608</v>
      </c>
      <c r="E2951" s="4">
        <v>25472.720000000001</v>
      </c>
      <c r="F2951" s="4">
        <f t="shared" si="693"/>
        <v>24042.188679245282</v>
      </c>
      <c r="G2951" s="4">
        <f t="shared" si="694"/>
        <v>1682.95320754717</v>
      </c>
      <c r="H2951" s="46">
        <f t="shared" si="695"/>
        <v>25725.141886792451</v>
      </c>
    </row>
    <row r="2952" spans="1:8" x14ac:dyDescent="0.3">
      <c r="A2952" s="3" t="s">
        <v>7409</v>
      </c>
      <c r="C2952" s="3" t="s">
        <v>7412</v>
      </c>
      <c r="D2952" s="3" t="s">
        <v>1922</v>
      </c>
      <c r="E2952" s="4">
        <v>6846.2</v>
      </c>
      <c r="F2952" s="4">
        <f t="shared" si="693"/>
        <v>6469.9999999999991</v>
      </c>
      <c r="G2952" s="4">
        <f t="shared" si="694"/>
        <v>452.9</v>
      </c>
      <c r="H2952" s="46">
        <f t="shared" si="695"/>
        <v>6922.8999999999987</v>
      </c>
    </row>
    <row r="2953" spans="1:8" x14ac:dyDescent="0.3">
      <c r="A2953" s="3" t="s">
        <v>7413</v>
      </c>
      <c r="C2953" s="3" t="s">
        <v>7414</v>
      </c>
      <c r="D2953" s="3" t="s">
        <v>4826</v>
      </c>
      <c r="E2953" s="4">
        <v>4259.8100000000004</v>
      </c>
      <c r="F2953" s="4">
        <f>(E2953)/1.06</f>
        <v>4018.6886792452833</v>
      </c>
      <c r="G2953" s="4">
        <f t="shared" si="694"/>
        <v>281.30820754716984</v>
      </c>
      <c r="H2953" s="46">
        <f t="shared" si="695"/>
        <v>4299.9968867924536</v>
      </c>
    </row>
    <row r="2954" spans="1:8" x14ac:dyDescent="0.3">
      <c r="A2954" s="3" t="s">
        <v>7413</v>
      </c>
      <c r="C2954" s="3" t="s">
        <v>7416</v>
      </c>
      <c r="D2954" s="3" t="s">
        <v>7417</v>
      </c>
      <c r="E2954" s="4">
        <v>16985.2</v>
      </c>
      <c r="F2954" s="4">
        <f>(E2954)/1.06</f>
        <v>16023.773584905661</v>
      </c>
      <c r="G2954" s="4">
        <f t="shared" si="694"/>
        <v>1121.6641509433964</v>
      </c>
      <c r="H2954" s="46">
        <f t="shared" si="695"/>
        <v>17145.437735849056</v>
      </c>
    </row>
    <row r="2955" spans="1:8" x14ac:dyDescent="0.3">
      <c r="A2955" s="3" t="s">
        <v>7413</v>
      </c>
      <c r="C2955" s="3" t="s">
        <v>7418</v>
      </c>
      <c r="D2955" s="3" t="s">
        <v>7419</v>
      </c>
      <c r="E2955" s="4">
        <v>11122.8</v>
      </c>
    </row>
    <row r="2956" spans="1:8" x14ac:dyDescent="0.3">
      <c r="A2956" s="3" t="s">
        <v>7420</v>
      </c>
      <c r="C2956" s="3" t="s">
        <v>7421</v>
      </c>
      <c r="D2956" s="3" t="s">
        <v>4852</v>
      </c>
      <c r="E2956" s="4">
        <v>15006.34</v>
      </c>
      <c r="F2956" s="4">
        <f t="shared" ref="F2956" si="696">(E2956+12)/1.06</f>
        <v>14168.245283018867</v>
      </c>
      <c r="G2956" s="4">
        <f t="shared" ref="G2956" si="697">F2956*7%</f>
        <v>991.77716981132073</v>
      </c>
      <c r="H2956" s="46">
        <f t="shared" ref="H2956" si="698">F2956+G2956</f>
        <v>15160.022452830188</v>
      </c>
    </row>
    <row r="2957" spans="1:8" x14ac:dyDescent="0.3">
      <c r="A2957" s="3" t="s">
        <v>7422</v>
      </c>
      <c r="C2957" s="3" t="s">
        <v>7424</v>
      </c>
      <c r="D2957" s="3" t="s">
        <v>7425</v>
      </c>
      <c r="E2957" s="4">
        <v>45006.79</v>
      </c>
      <c r="F2957" s="4">
        <f t="shared" ref="F2957:F2978" si="699">(E2957+12)/1.06</f>
        <v>42470.556603773584</v>
      </c>
      <c r="G2957" s="4">
        <f t="shared" ref="G2957:G2980" si="700">F2957*7%</f>
        <v>2972.9389622641511</v>
      </c>
      <c r="H2957" s="46">
        <f t="shared" ref="H2957:H2980" si="701">F2957+G2957</f>
        <v>45443.495566037738</v>
      </c>
    </row>
    <row r="2958" spans="1:8" x14ac:dyDescent="0.3">
      <c r="A2958" s="3" t="s">
        <v>7422</v>
      </c>
      <c r="C2958" s="3" t="s">
        <v>7426</v>
      </c>
      <c r="D2958" s="3" t="s">
        <v>1491</v>
      </c>
      <c r="E2958" s="4">
        <v>7244.79</v>
      </c>
      <c r="F2958" s="4">
        <f t="shared" si="699"/>
        <v>6846.0283018867922</v>
      </c>
      <c r="G2958" s="4">
        <f t="shared" si="700"/>
        <v>479.22198113207548</v>
      </c>
      <c r="H2958" s="46">
        <f t="shared" si="701"/>
        <v>7325.2502830188678</v>
      </c>
    </row>
    <row r="2959" spans="1:8" x14ac:dyDescent="0.3">
      <c r="A2959" s="3" t="s">
        <v>7422</v>
      </c>
      <c r="C2959" s="3" t="s">
        <v>7427</v>
      </c>
      <c r="D2959" s="3" t="s">
        <v>888</v>
      </c>
      <c r="E2959" s="4">
        <v>3809.3</v>
      </c>
      <c r="F2959" s="4">
        <f t="shared" si="699"/>
        <v>3605</v>
      </c>
      <c r="G2959" s="4">
        <f t="shared" si="700"/>
        <v>252.35000000000002</v>
      </c>
      <c r="H2959" s="46">
        <f t="shared" si="701"/>
        <v>3857.35</v>
      </c>
    </row>
    <row r="2960" spans="1:8" x14ac:dyDescent="0.3">
      <c r="A2960" s="3" t="s">
        <v>7430</v>
      </c>
      <c r="C2960" s="3" t="s">
        <v>7431</v>
      </c>
      <c r="D2960" s="3" t="s">
        <v>7432</v>
      </c>
      <c r="E2960" s="4">
        <v>31053.82</v>
      </c>
      <c r="F2960" s="4">
        <f t="shared" si="699"/>
        <v>29307.377358490565</v>
      </c>
      <c r="G2960" s="4">
        <f t="shared" si="700"/>
        <v>2051.5164150943397</v>
      </c>
      <c r="H2960" s="46">
        <f t="shared" si="701"/>
        <v>31358.893773584903</v>
      </c>
    </row>
    <row r="2961" spans="1:8" x14ac:dyDescent="0.3">
      <c r="A2961" s="3" t="s">
        <v>7430</v>
      </c>
      <c r="C2961" s="3" t="s">
        <v>7433</v>
      </c>
      <c r="D2961" s="3" t="s">
        <v>1641</v>
      </c>
      <c r="E2961" s="4">
        <v>8892</v>
      </c>
      <c r="F2961" s="4">
        <f t="shared" si="699"/>
        <v>8400</v>
      </c>
      <c r="G2961" s="4">
        <f t="shared" si="700"/>
        <v>588</v>
      </c>
      <c r="H2961" s="46">
        <f t="shared" si="701"/>
        <v>8988</v>
      </c>
    </row>
    <row r="2962" spans="1:8" x14ac:dyDescent="0.3">
      <c r="A2962" s="3" t="s">
        <v>7434</v>
      </c>
      <c r="C2962" s="3" t="s">
        <v>7436</v>
      </c>
      <c r="D2962" s="3" t="s">
        <v>7326</v>
      </c>
      <c r="E2962" s="4">
        <v>4680</v>
      </c>
      <c r="F2962" s="4">
        <f t="shared" si="699"/>
        <v>4426.4150943396226</v>
      </c>
      <c r="G2962" s="4">
        <f t="shared" si="700"/>
        <v>309.84905660377359</v>
      </c>
      <c r="H2962" s="46">
        <f t="shared" si="701"/>
        <v>4736.2641509433961</v>
      </c>
    </row>
    <row r="2963" spans="1:8" x14ac:dyDescent="0.3">
      <c r="A2963" s="3" t="s">
        <v>7434</v>
      </c>
      <c r="C2963" s="3" t="s">
        <v>7438</v>
      </c>
      <c r="D2963" s="3" t="s">
        <v>7296</v>
      </c>
      <c r="E2963" s="4">
        <v>7196</v>
      </c>
      <c r="F2963" s="4">
        <f t="shared" si="699"/>
        <v>6800</v>
      </c>
      <c r="G2963" s="4">
        <f t="shared" si="700"/>
        <v>476.00000000000006</v>
      </c>
      <c r="H2963" s="46">
        <f t="shared" si="701"/>
        <v>7276</v>
      </c>
    </row>
    <row r="2964" spans="1:8" x14ac:dyDescent="0.3">
      <c r="A2964" s="3" t="s">
        <v>7435</v>
      </c>
      <c r="C2964" s="3" t="s">
        <v>7458</v>
      </c>
      <c r="D2964" s="3" t="s">
        <v>4145</v>
      </c>
      <c r="E2964" s="4">
        <v>10058</v>
      </c>
      <c r="F2964" s="4">
        <f t="shared" si="699"/>
        <v>9500</v>
      </c>
      <c r="G2964" s="4">
        <f t="shared" si="700"/>
        <v>665.00000000000011</v>
      </c>
      <c r="H2964" s="46">
        <f t="shared" si="701"/>
        <v>10165</v>
      </c>
    </row>
    <row r="2965" spans="1:8" x14ac:dyDescent="0.3">
      <c r="A2965" s="3" t="s">
        <v>7440</v>
      </c>
      <c r="C2965" s="3" t="s">
        <v>7442</v>
      </c>
      <c r="D2965" s="3" t="s">
        <v>7441</v>
      </c>
      <c r="E2965" s="4">
        <v>30576</v>
      </c>
      <c r="F2965" s="4">
        <f t="shared" si="699"/>
        <v>28856.603773584906</v>
      </c>
      <c r="G2965" s="4">
        <f t="shared" si="700"/>
        <v>2019.9622641509436</v>
      </c>
      <c r="H2965" s="46">
        <f t="shared" si="701"/>
        <v>30876.566037735851</v>
      </c>
    </row>
    <row r="2966" spans="1:8" x14ac:dyDescent="0.3">
      <c r="A2966" s="3" t="s">
        <v>7443</v>
      </c>
      <c r="D2966" s="3" t="s">
        <v>2440</v>
      </c>
      <c r="E2966" s="4">
        <v>1319.2</v>
      </c>
      <c r="F2966" s="4">
        <f t="shared" si="699"/>
        <v>1255.8490566037735</v>
      </c>
      <c r="G2966" s="4">
        <f t="shared" si="700"/>
        <v>87.90943396226416</v>
      </c>
      <c r="H2966" s="46">
        <f t="shared" si="701"/>
        <v>1343.7584905660376</v>
      </c>
    </row>
    <row r="2967" spans="1:8" x14ac:dyDescent="0.3">
      <c r="A2967" s="3" t="s">
        <v>7445</v>
      </c>
      <c r="C2967" s="3" t="s">
        <v>7446</v>
      </c>
      <c r="D2967" s="3" t="s">
        <v>7447</v>
      </c>
      <c r="E2967" s="4">
        <v>21118.17</v>
      </c>
      <c r="F2967" s="4">
        <f t="shared" si="699"/>
        <v>19934.122641509432</v>
      </c>
      <c r="G2967" s="4">
        <f t="shared" si="700"/>
        <v>1395.3885849056603</v>
      </c>
      <c r="H2967" s="46">
        <f t="shared" si="701"/>
        <v>21329.511226415092</v>
      </c>
    </row>
    <row r="2968" spans="1:8" x14ac:dyDescent="0.3">
      <c r="A2968" s="3" t="s">
        <v>7445</v>
      </c>
      <c r="C2968" s="3" t="s">
        <v>7448</v>
      </c>
      <c r="D2968" s="3" t="s">
        <v>4558</v>
      </c>
      <c r="E2968" s="4">
        <v>13817.52</v>
      </c>
      <c r="F2968" s="4">
        <f t="shared" si="699"/>
        <v>13046.716981132075</v>
      </c>
      <c r="G2968" s="4">
        <f t="shared" si="700"/>
        <v>913.27018867924528</v>
      </c>
      <c r="H2968" s="46">
        <f t="shared" si="701"/>
        <v>13959.98716981132</v>
      </c>
    </row>
    <row r="2969" spans="1:8" x14ac:dyDescent="0.3">
      <c r="A2969" s="3" t="s">
        <v>7445</v>
      </c>
      <c r="C2969" s="3" t="s">
        <v>7437</v>
      </c>
      <c r="D2969" s="3" t="s">
        <v>2148</v>
      </c>
      <c r="E2969" s="4">
        <v>10504.29</v>
      </c>
      <c r="F2969" s="4">
        <f t="shared" si="699"/>
        <v>9921.0283018867922</v>
      </c>
      <c r="G2969" s="4">
        <f t="shared" si="700"/>
        <v>694.47198113207548</v>
      </c>
      <c r="H2969" s="46">
        <f t="shared" si="701"/>
        <v>10615.500283018868</v>
      </c>
    </row>
    <row r="2970" spans="1:8" x14ac:dyDescent="0.3">
      <c r="A2970" s="3" t="s">
        <v>7449</v>
      </c>
      <c r="C2970" s="3" t="s">
        <v>7450</v>
      </c>
      <c r="D2970" s="3" t="s">
        <v>5759</v>
      </c>
      <c r="E2970" s="4">
        <v>4111.3999999999996</v>
      </c>
      <c r="F2970" s="4">
        <f t="shared" si="699"/>
        <v>3889.9999999999995</v>
      </c>
      <c r="G2970" s="4">
        <f t="shared" si="700"/>
        <v>272.3</v>
      </c>
      <c r="H2970" s="46">
        <f t="shared" si="701"/>
        <v>4162.2999999999993</v>
      </c>
    </row>
    <row r="2971" spans="1:8" x14ac:dyDescent="0.3">
      <c r="A2971" s="3" t="s">
        <v>7449</v>
      </c>
      <c r="C2971" s="3" t="s">
        <v>7451</v>
      </c>
      <c r="D2971" s="3" t="s">
        <v>6178</v>
      </c>
      <c r="E2971" s="4">
        <v>20989.87</v>
      </c>
      <c r="F2971" s="4">
        <f t="shared" si="699"/>
        <v>19813.084905660377</v>
      </c>
      <c r="G2971" s="4">
        <f t="shared" si="700"/>
        <v>1386.9159433962266</v>
      </c>
      <c r="H2971" s="46">
        <f t="shared" si="701"/>
        <v>21200.000849056603</v>
      </c>
    </row>
    <row r="2972" spans="1:8" x14ac:dyDescent="0.3">
      <c r="A2972" s="3" t="s">
        <v>7449</v>
      </c>
      <c r="C2972" s="3" t="s">
        <v>7452</v>
      </c>
      <c r="D2972" s="3" t="s">
        <v>5759</v>
      </c>
      <c r="E2972" s="4">
        <v>14451.53</v>
      </c>
      <c r="F2972" s="4">
        <f t="shared" si="699"/>
        <v>13644.83962264151</v>
      </c>
      <c r="G2972" s="4">
        <f t="shared" si="700"/>
        <v>955.13877358490572</v>
      </c>
      <c r="H2972" s="46">
        <f t="shared" si="701"/>
        <v>14599.978396226415</v>
      </c>
    </row>
    <row r="2973" spans="1:8" x14ac:dyDescent="0.3">
      <c r="A2973" s="3" t="s">
        <v>7449</v>
      </c>
      <c r="D2973" s="3" t="s">
        <v>5070</v>
      </c>
      <c r="E2973" s="4">
        <v>11918.4</v>
      </c>
      <c r="F2973" s="4">
        <f t="shared" si="699"/>
        <v>11255.094339622641</v>
      </c>
      <c r="G2973" s="4">
        <f t="shared" si="700"/>
        <v>787.85660377358499</v>
      </c>
      <c r="H2973" s="46">
        <f t="shared" si="701"/>
        <v>12042.950943396227</v>
      </c>
    </row>
    <row r="2974" spans="1:8" x14ac:dyDescent="0.3">
      <c r="A2974" s="3" t="s">
        <v>7457</v>
      </c>
      <c r="C2974" s="3" t="s">
        <v>7459</v>
      </c>
      <c r="D2974" s="3" t="s">
        <v>3856</v>
      </c>
      <c r="E2974" s="4">
        <v>15442.21</v>
      </c>
      <c r="F2974" s="4">
        <f t="shared" si="699"/>
        <v>14579.443396226414</v>
      </c>
      <c r="G2974" s="4">
        <f t="shared" si="700"/>
        <v>1020.561037735849</v>
      </c>
      <c r="H2974" s="46">
        <f t="shared" si="701"/>
        <v>15600.004433962264</v>
      </c>
    </row>
    <row r="2975" spans="1:8" x14ac:dyDescent="0.3">
      <c r="A2975" s="3" t="s">
        <v>7457</v>
      </c>
      <c r="C2975" s="3" t="s">
        <v>7460</v>
      </c>
      <c r="D2975" s="3" t="s">
        <v>3772</v>
      </c>
      <c r="E2975" s="4">
        <v>15442.21</v>
      </c>
      <c r="F2975" s="4">
        <f t="shared" si="699"/>
        <v>14579.443396226414</v>
      </c>
      <c r="G2975" s="4">
        <f t="shared" si="700"/>
        <v>1020.561037735849</v>
      </c>
      <c r="H2975" s="46">
        <f t="shared" si="701"/>
        <v>15600.004433962264</v>
      </c>
    </row>
    <row r="2976" spans="1:8" x14ac:dyDescent="0.3">
      <c r="A2976" s="3" t="s">
        <v>7464</v>
      </c>
      <c r="D2976" s="3" t="s">
        <v>7326</v>
      </c>
      <c r="E2976" s="4">
        <v>6552</v>
      </c>
      <c r="F2976" s="4">
        <f t="shared" si="699"/>
        <v>6192.4528301886785</v>
      </c>
      <c r="G2976" s="4">
        <f t="shared" si="700"/>
        <v>433.47169811320754</v>
      </c>
      <c r="H2976" s="46">
        <f t="shared" si="701"/>
        <v>6625.9245283018863</v>
      </c>
    </row>
    <row r="2977" spans="1:8" x14ac:dyDescent="0.3">
      <c r="A2977" s="3" t="s">
        <v>7465</v>
      </c>
      <c r="C2977" s="3" t="s">
        <v>7469</v>
      </c>
      <c r="D2977" s="3" t="s">
        <v>7470</v>
      </c>
      <c r="E2977" s="4">
        <v>46723.4</v>
      </c>
      <c r="F2977" s="4">
        <f t="shared" si="699"/>
        <v>44090</v>
      </c>
      <c r="G2977" s="4">
        <f t="shared" si="700"/>
        <v>3086.3</v>
      </c>
      <c r="H2977" s="46">
        <f t="shared" si="701"/>
        <v>47176.3</v>
      </c>
    </row>
    <row r="2978" spans="1:8" x14ac:dyDescent="0.3">
      <c r="A2978" s="3" t="s">
        <v>7471</v>
      </c>
      <c r="C2978" s="3" t="s">
        <v>7475</v>
      </c>
      <c r="D2978" s="3" t="s">
        <v>7476</v>
      </c>
      <c r="E2978" s="4">
        <v>13317.5</v>
      </c>
      <c r="F2978" s="4">
        <f t="shared" si="699"/>
        <v>12575</v>
      </c>
      <c r="G2978" s="4">
        <f t="shared" si="700"/>
        <v>880.25000000000011</v>
      </c>
      <c r="H2978" s="46">
        <f t="shared" si="701"/>
        <v>13455.25</v>
      </c>
    </row>
    <row r="2979" spans="1:8" x14ac:dyDescent="0.3">
      <c r="A2979" s="3" t="s">
        <v>7471</v>
      </c>
      <c r="C2979" s="3" t="s">
        <v>7474</v>
      </c>
      <c r="D2979" s="3" t="s">
        <v>2739</v>
      </c>
      <c r="E2979" s="4">
        <v>4324.8</v>
      </c>
      <c r="F2979" s="4">
        <f>(E2979)/1.06</f>
        <v>4080</v>
      </c>
      <c r="G2979" s="4">
        <f t="shared" si="700"/>
        <v>285.60000000000002</v>
      </c>
      <c r="H2979" s="46">
        <f t="shared" si="701"/>
        <v>4365.6000000000004</v>
      </c>
    </row>
    <row r="2980" spans="1:8" x14ac:dyDescent="0.3">
      <c r="A2980" s="3" t="s">
        <v>7471</v>
      </c>
      <c r="C2980" s="3" t="s">
        <v>7480</v>
      </c>
      <c r="D2980" s="3" t="s">
        <v>7481</v>
      </c>
      <c r="E2980" s="4">
        <v>14300.55</v>
      </c>
      <c r="F2980" s="4">
        <f>(E2980)/1.06</f>
        <v>13491.084905660377</v>
      </c>
      <c r="G2980" s="4">
        <f t="shared" si="700"/>
        <v>944.37594339622649</v>
      </c>
      <c r="H2980" s="46">
        <f t="shared" si="701"/>
        <v>14435.460849056602</v>
      </c>
    </row>
    <row r="2981" spans="1:8" x14ac:dyDescent="0.3">
      <c r="A2981" s="3" t="s">
        <v>7483</v>
      </c>
      <c r="C2981" s="3" t="s">
        <v>7486</v>
      </c>
      <c r="D2981" s="3" t="s">
        <v>2793</v>
      </c>
      <c r="E2981" s="4">
        <v>6994.6</v>
      </c>
      <c r="F2981" s="4">
        <f t="shared" ref="F2981" si="702">(E2981+12)/1.06</f>
        <v>6610</v>
      </c>
      <c r="G2981" s="4">
        <f t="shared" ref="G2981" si="703">F2981*7%</f>
        <v>462.70000000000005</v>
      </c>
      <c r="H2981" s="46">
        <f t="shared" ref="H2981" si="704">F2981+G2981</f>
        <v>7072.7</v>
      </c>
    </row>
    <row r="2982" spans="1:8" x14ac:dyDescent="0.3">
      <c r="A2982" s="3" t="s">
        <v>7483</v>
      </c>
      <c r="C2982" s="3" t="s">
        <v>7485</v>
      </c>
      <c r="D2982" s="3" t="s">
        <v>6674</v>
      </c>
      <c r="E2982" s="4">
        <v>4254.5</v>
      </c>
      <c r="F2982" s="4">
        <f t="shared" ref="F2982" si="705">(E2982+12)/1.06</f>
        <v>4025</v>
      </c>
      <c r="G2982" s="4">
        <f t="shared" ref="G2982" si="706">F2982*7%</f>
        <v>281.75</v>
      </c>
      <c r="H2982" s="46">
        <f t="shared" ref="H2982" si="707">F2982+G2982</f>
        <v>4306.75</v>
      </c>
    </row>
    <row r="2983" spans="1:8" x14ac:dyDescent="0.3">
      <c r="A2983" s="3" t="s">
        <v>7483</v>
      </c>
      <c r="D2983" s="3" t="s">
        <v>6460</v>
      </c>
      <c r="E2983" s="4">
        <v>11965.2</v>
      </c>
    </row>
    <row r="2984" spans="1:8" x14ac:dyDescent="0.3">
      <c r="A2984" s="3" t="s">
        <v>7487</v>
      </c>
      <c r="C2984" s="3" t="s">
        <v>7489</v>
      </c>
      <c r="D2984" s="3" t="s">
        <v>7490</v>
      </c>
      <c r="E2984" s="4">
        <v>139472.04</v>
      </c>
      <c r="F2984" s="4">
        <f t="shared" ref="F2984" si="708">(E2984+12)/1.06</f>
        <v>131588.71698113208</v>
      </c>
      <c r="G2984" s="4">
        <f t="shared" ref="G2984" si="709">F2984*7%</f>
        <v>9211.2101886792461</v>
      </c>
      <c r="H2984" s="46">
        <f t="shared" ref="H2984" si="710">F2984+G2984</f>
        <v>140799.92716981133</v>
      </c>
    </row>
    <row r="2985" spans="1:8" x14ac:dyDescent="0.3">
      <c r="A2985" s="3" t="s">
        <v>7487</v>
      </c>
      <c r="C2985" s="3" t="s">
        <v>7491</v>
      </c>
      <c r="D2985" s="3" t="s">
        <v>7492</v>
      </c>
      <c r="E2985" s="4">
        <v>135242.01999999999</v>
      </c>
      <c r="F2985" s="4">
        <f t="shared" ref="F2985:F2993" si="711">(E2985+12)/1.06</f>
        <v>127598.13207547169</v>
      </c>
      <c r="G2985" s="4">
        <f t="shared" ref="G2985:G2995" si="712">F2985*7%</f>
        <v>8931.8692452830182</v>
      </c>
      <c r="H2985" s="46">
        <f t="shared" ref="H2985:H2995" si="713">F2985+G2985</f>
        <v>136530.0013207547</v>
      </c>
    </row>
    <row r="2986" spans="1:8" x14ac:dyDescent="0.3">
      <c r="A2986" s="3" t="s">
        <v>7487</v>
      </c>
      <c r="C2986" s="3" t="s">
        <v>7488</v>
      </c>
      <c r="D2986" s="3" t="s">
        <v>4739</v>
      </c>
      <c r="E2986" s="4">
        <v>3455.29</v>
      </c>
      <c r="F2986" s="4">
        <f t="shared" si="711"/>
        <v>3271.0283018867922</v>
      </c>
      <c r="G2986" s="4">
        <f t="shared" si="712"/>
        <v>228.97198113207548</v>
      </c>
      <c r="H2986" s="46">
        <f t="shared" si="713"/>
        <v>3500.0002830188678</v>
      </c>
    </row>
    <row r="2987" spans="1:8" x14ac:dyDescent="0.3">
      <c r="A2987" s="3" t="s">
        <v>7495</v>
      </c>
      <c r="C2987" s="3" t="s">
        <v>7496</v>
      </c>
      <c r="D2987" s="3" t="s">
        <v>2497</v>
      </c>
      <c r="E2987" s="4">
        <v>6572.72</v>
      </c>
      <c r="F2987" s="4">
        <f t="shared" si="711"/>
        <v>6212</v>
      </c>
      <c r="G2987" s="4">
        <f t="shared" si="712"/>
        <v>434.84000000000003</v>
      </c>
      <c r="H2987" s="46">
        <f t="shared" si="713"/>
        <v>6646.84</v>
      </c>
    </row>
    <row r="2988" spans="1:8" x14ac:dyDescent="0.3">
      <c r="A2988" s="3" t="s">
        <v>7495</v>
      </c>
      <c r="C2988" s="3" t="s">
        <v>7497</v>
      </c>
      <c r="D2988" s="3" t="s">
        <v>4256</v>
      </c>
      <c r="E2988" s="4">
        <v>24982.799999999999</v>
      </c>
      <c r="F2988" s="4">
        <f t="shared" si="711"/>
        <v>23579.999999999996</v>
      </c>
      <c r="G2988" s="4">
        <f t="shared" si="712"/>
        <v>1650.6</v>
      </c>
      <c r="H2988" s="46">
        <f t="shared" si="713"/>
        <v>25230.599999999995</v>
      </c>
    </row>
    <row r="2989" spans="1:8" x14ac:dyDescent="0.3">
      <c r="A2989" s="3" t="s">
        <v>7495</v>
      </c>
      <c r="C2989" s="3" t="s">
        <v>7498</v>
      </c>
      <c r="D2989" s="3" t="s">
        <v>4128</v>
      </c>
      <c r="E2989" s="4">
        <v>20791.73</v>
      </c>
      <c r="F2989" s="4">
        <f t="shared" si="711"/>
        <v>19626.16037735849</v>
      </c>
      <c r="G2989" s="4">
        <f t="shared" si="712"/>
        <v>1373.8312264150945</v>
      </c>
      <c r="H2989" s="46">
        <f t="shared" si="713"/>
        <v>20999.991603773586</v>
      </c>
    </row>
    <row r="2990" spans="1:8" x14ac:dyDescent="0.3">
      <c r="A2990" s="3" t="s">
        <v>7499</v>
      </c>
      <c r="D2990" s="3" t="s">
        <v>7320</v>
      </c>
      <c r="E2990" s="4">
        <v>3940</v>
      </c>
      <c r="F2990" s="4">
        <f t="shared" si="711"/>
        <v>3728.3018867924525</v>
      </c>
      <c r="G2990" s="4">
        <f t="shared" si="712"/>
        <v>260.98113207547169</v>
      </c>
      <c r="H2990" s="46">
        <f t="shared" si="713"/>
        <v>3989.2830188679241</v>
      </c>
    </row>
    <row r="2991" spans="1:8" x14ac:dyDescent="0.3">
      <c r="A2991" s="3" t="s">
        <v>7501</v>
      </c>
      <c r="C2991" s="3" t="s">
        <v>7502</v>
      </c>
      <c r="D2991" s="3" t="s">
        <v>6721</v>
      </c>
      <c r="E2991" s="4">
        <v>22574.91</v>
      </c>
      <c r="F2991" s="4">
        <f t="shared" si="711"/>
        <v>21308.405660377357</v>
      </c>
      <c r="G2991" s="4">
        <f t="shared" si="712"/>
        <v>1491.5883962264152</v>
      </c>
      <c r="H2991" s="46">
        <f t="shared" si="713"/>
        <v>22799.994056603773</v>
      </c>
    </row>
    <row r="2992" spans="1:8" x14ac:dyDescent="0.3">
      <c r="A2992" s="3" t="s">
        <v>7503</v>
      </c>
      <c r="C2992" s="3" t="s">
        <v>7504</v>
      </c>
      <c r="D2992" s="3" t="s">
        <v>7505</v>
      </c>
      <c r="E2992" s="4">
        <v>2167.4299999999998</v>
      </c>
      <c r="F2992" s="4">
        <f t="shared" si="711"/>
        <v>2056.066037735849</v>
      </c>
      <c r="G2992" s="4">
        <f t="shared" si="712"/>
        <v>143.92462264150944</v>
      </c>
      <c r="H2992" s="46">
        <f t="shared" si="713"/>
        <v>2199.9906603773584</v>
      </c>
    </row>
    <row r="2993" spans="1:10" x14ac:dyDescent="0.3">
      <c r="A2993" s="3" t="s">
        <v>7503</v>
      </c>
      <c r="C2993" s="3" t="s">
        <v>7506</v>
      </c>
      <c r="D2993" s="3" t="s">
        <v>3525</v>
      </c>
      <c r="E2993" s="4">
        <v>5547.7</v>
      </c>
      <c r="F2993" s="4">
        <f t="shared" si="711"/>
        <v>5245</v>
      </c>
      <c r="G2993" s="4">
        <f t="shared" si="712"/>
        <v>367.15000000000003</v>
      </c>
      <c r="H2993" s="46">
        <f t="shared" si="713"/>
        <v>5612.15</v>
      </c>
    </row>
    <row r="2994" spans="1:10" x14ac:dyDescent="0.3">
      <c r="A2994" s="237" t="s">
        <v>7508</v>
      </c>
      <c r="C2994" s="3" t="s">
        <v>7512</v>
      </c>
      <c r="D2994" s="3" t="s">
        <v>6237</v>
      </c>
      <c r="E2994" s="235">
        <v>48695.1</v>
      </c>
      <c r="F2994" s="4">
        <v>14000</v>
      </c>
      <c r="G2994" s="4">
        <f t="shared" si="712"/>
        <v>980.00000000000011</v>
      </c>
      <c r="H2994" s="46">
        <f t="shared" si="713"/>
        <v>14980</v>
      </c>
      <c r="J2994" s="241" t="s">
        <v>7516</v>
      </c>
    </row>
    <row r="2995" spans="1:10" x14ac:dyDescent="0.3">
      <c r="A2995" s="239"/>
      <c r="C2995" s="3" t="s">
        <v>7513</v>
      </c>
      <c r="D2995" s="3" t="s">
        <v>7514</v>
      </c>
      <c r="E2995" s="240"/>
      <c r="F2995" s="4">
        <v>14579.44</v>
      </c>
      <c r="G2995" s="4">
        <f t="shared" si="712"/>
        <v>1020.5608000000001</v>
      </c>
      <c r="H2995" s="46">
        <f t="shared" si="713"/>
        <v>15600.0008</v>
      </c>
      <c r="J2995" s="242"/>
    </row>
    <row r="2996" spans="1:10" x14ac:dyDescent="0.3">
      <c r="A2996" s="238"/>
      <c r="C2996" s="3" t="s">
        <v>7515</v>
      </c>
      <c r="D2996" s="3" t="s">
        <v>7514</v>
      </c>
      <c r="E2996" s="236"/>
      <c r="F2996" s="4">
        <v>16930</v>
      </c>
      <c r="G2996" s="4">
        <f t="shared" ref="G2996:G2999" si="714">F2996*7%</f>
        <v>1185.1000000000001</v>
      </c>
      <c r="H2996" s="46">
        <f t="shared" ref="H2996:H2999" si="715">F2996+G2996</f>
        <v>18115.099999999999</v>
      </c>
      <c r="J2996" s="243"/>
    </row>
    <row r="2997" spans="1:10" x14ac:dyDescent="0.3">
      <c r="A2997" s="237" t="s">
        <v>7517</v>
      </c>
      <c r="C2997" s="3" t="s">
        <v>7536</v>
      </c>
      <c r="D2997" s="3" t="s">
        <v>248</v>
      </c>
      <c r="E2997" s="235">
        <v>12225.7</v>
      </c>
      <c r="F2997" s="4">
        <v>6700</v>
      </c>
      <c r="G2997" s="4">
        <f t="shared" si="714"/>
        <v>469.00000000000006</v>
      </c>
      <c r="H2997" s="46">
        <f t="shared" si="715"/>
        <v>7169</v>
      </c>
    </row>
    <row r="2998" spans="1:10" x14ac:dyDescent="0.3">
      <c r="A2998" s="238"/>
      <c r="C2998" s="3" t="s">
        <v>7537</v>
      </c>
      <c r="D2998" s="3" t="s">
        <v>5052</v>
      </c>
      <c r="E2998" s="236"/>
      <c r="F2998" s="4">
        <v>4845</v>
      </c>
      <c r="G2998" s="4">
        <f t="shared" si="714"/>
        <v>339.15000000000003</v>
      </c>
      <c r="H2998" s="46">
        <f t="shared" si="715"/>
        <v>5184.1499999999996</v>
      </c>
    </row>
    <row r="2999" spans="1:10" x14ac:dyDescent="0.3">
      <c r="A2999" s="3" t="s">
        <v>7517</v>
      </c>
      <c r="C2999" s="3" t="s">
        <v>7518</v>
      </c>
      <c r="D2999" s="3" t="s">
        <v>1096</v>
      </c>
      <c r="E2999" s="4">
        <v>9528</v>
      </c>
      <c r="F2999" s="4">
        <f t="shared" ref="F2999" si="716">(E2999+12)/1.06</f>
        <v>9000</v>
      </c>
      <c r="G2999" s="4">
        <f t="shared" si="714"/>
        <v>630.00000000000011</v>
      </c>
      <c r="H2999" s="46">
        <f t="shared" si="715"/>
        <v>9630</v>
      </c>
    </row>
    <row r="3000" spans="1:10" x14ac:dyDescent="0.3">
      <c r="A3000" s="3" t="s">
        <v>7521</v>
      </c>
      <c r="C3000" s="3" t="s">
        <v>7533</v>
      </c>
      <c r="D3000" s="3" t="s">
        <v>7534</v>
      </c>
      <c r="E3000" s="4">
        <v>12181</v>
      </c>
      <c r="F3000" s="4">
        <f>(E3000+9)/1.06</f>
        <v>11500</v>
      </c>
      <c r="G3000" s="4">
        <f t="shared" ref="G3000:G3001" si="717">F3000*7%</f>
        <v>805.00000000000011</v>
      </c>
      <c r="H3000" s="46">
        <f t="shared" ref="H3000:H3001" si="718">F3000+G3000</f>
        <v>12305</v>
      </c>
    </row>
    <row r="3001" spans="1:10" x14ac:dyDescent="0.3">
      <c r="A3001" s="3" t="s">
        <v>7535</v>
      </c>
      <c r="C3001" s="3" t="s">
        <v>7538</v>
      </c>
      <c r="D3001" s="3" t="s">
        <v>706</v>
      </c>
      <c r="E3001" s="4">
        <v>18448.82</v>
      </c>
      <c r="F3001" s="4">
        <f t="shared" ref="F3001" si="719">(E3001+12)/1.06</f>
        <v>17415.867924528302</v>
      </c>
      <c r="G3001" s="4">
        <f t="shared" si="717"/>
        <v>1219.1107547169813</v>
      </c>
      <c r="H3001" s="46">
        <f t="shared" si="718"/>
        <v>18634.978679245283</v>
      </c>
    </row>
    <row r="3002" spans="1:10" x14ac:dyDescent="0.3">
      <c r="A3002" s="3" t="s">
        <v>7535</v>
      </c>
      <c r="D3002" s="3" t="s">
        <v>973</v>
      </c>
      <c r="E3002" s="4">
        <v>2813.36</v>
      </c>
      <c r="F3002" s="4">
        <f t="shared" ref="F3002" si="720">(E3002+12)/1.06</f>
        <v>2665.433962264151</v>
      </c>
      <c r="G3002" s="4">
        <f t="shared" ref="G3002" si="721">F3002*7%</f>
        <v>186.58037735849058</v>
      </c>
      <c r="H3002" s="46">
        <f t="shared" ref="H3002" si="722">F3002+G3002</f>
        <v>2852.0143396226417</v>
      </c>
    </row>
    <row r="3003" spans="1:10" x14ac:dyDescent="0.3">
      <c r="A3003" s="3" t="s">
        <v>7535</v>
      </c>
      <c r="C3003" s="3" t="s">
        <v>7539</v>
      </c>
      <c r="D3003" s="3" t="s">
        <v>7540</v>
      </c>
      <c r="E3003" s="4">
        <v>45957.75</v>
      </c>
    </row>
    <row r="3004" spans="1:10" x14ac:dyDescent="0.3">
      <c r="A3004" s="3" t="s">
        <v>7535</v>
      </c>
      <c r="C3004" s="3" t="s">
        <v>7541</v>
      </c>
      <c r="D3004" s="3" t="s">
        <v>7540</v>
      </c>
      <c r="E3004" s="4">
        <v>374.5</v>
      </c>
    </row>
    <row r="3005" spans="1:10" x14ac:dyDescent="0.3">
      <c r="A3005" s="3" t="s">
        <v>7542</v>
      </c>
      <c r="C3005" s="3" t="s">
        <v>7544</v>
      </c>
      <c r="D3005" s="3" t="s">
        <v>7545</v>
      </c>
      <c r="E3005" s="4">
        <v>3455.29</v>
      </c>
      <c r="F3005" s="4">
        <f t="shared" ref="F3005" si="723">(E3005+12)/1.06</f>
        <v>3271.0283018867922</v>
      </c>
      <c r="G3005" s="4">
        <f t="shared" ref="G3005" si="724">F3005*7%</f>
        <v>228.97198113207548</v>
      </c>
      <c r="H3005" s="46">
        <f t="shared" ref="H3005" si="725">F3005+G3005</f>
        <v>3500.0002830188678</v>
      </c>
    </row>
    <row r="3006" spans="1:10" x14ac:dyDescent="0.3">
      <c r="A3006" s="3" t="s">
        <v>7548</v>
      </c>
      <c r="C3006" s="3" t="s">
        <v>7552</v>
      </c>
      <c r="D3006" s="3" t="s">
        <v>7553</v>
      </c>
      <c r="E3006" s="4">
        <v>50772.6</v>
      </c>
      <c r="F3006" s="4">
        <f t="shared" ref="F3006:F3014" si="726">(E3006+12)/1.06</f>
        <v>47909.999999999993</v>
      </c>
      <c r="G3006" s="4">
        <f t="shared" ref="G3006:G3017" si="727">F3006*7%</f>
        <v>3353.7</v>
      </c>
      <c r="H3006" s="46">
        <f t="shared" ref="H3006:H3017" si="728">F3006+G3006</f>
        <v>51263.69999999999</v>
      </c>
    </row>
    <row r="3007" spans="1:10" x14ac:dyDescent="0.3">
      <c r="A3007" s="3" t="s">
        <v>7548</v>
      </c>
      <c r="C3007" s="3" t="s">
        <v>7554</v>
      </c>
      <c r="D3007" s="3" t="s">
        <v>6171</v>
      </c>
      <c r="E3007" s="4">
        <v>48122.6</v>
      </c>
      <c r="F3007" s="4">
        <f t="shared" si="726"/>
        <v>45409.999999999993</v>
      </c>
      <c r="G3007" s="4">
        <f t="shared" si="727"/>
        <v>3178.7</v>
      </c>
      <c r="H3007" s="46">
        <f t="shared" si="728"/>
        <v>48588.69999999999</v>
      </c>
    </row>
    <row r="3008" spans="1:10" x14ac:dyDescent="0.3">
      <c r="A3008" s="3" t="s">
        <v>7548</v>
      </c>
      <c r="C3008" s="3" t="s">
        <v>7555</v>
      </c>
      <c r="D3008" s="3" t="s">
        <v>6382</v>
      </c>
      <c r="E3008" s="4">
        <v>48133.2</v>
      </c>
      <c r="F3008" s="4">
        <f t="shared" si="726"/>
        <v>45419.999999999993</v>
      </c>
      <c r="G3008" s="4">
        <f t="shared" si="727"/>
        <v>3179.3999999999996</v>
      </c>
      <c r="H3008" s="46">
        <f t="shared" si="728"/>
        <v>48599.399999999994</v>
      </c>
    </row>
    <row r="3009" spans="1:8" x14ac:dyDescent="0.3">
      <c r="A3009" s="3" t="s">
        <v>7548</v>
      </c>
      <c r="C3009" s="3" t="s">
        <v>7556</v>
      </c>
      <c r="D3009" s="3" t="s">
        <v>6171</v>
      </c>
      <c r="E3009" s="4">
        <v>20791.73</v>
      </c>
      <c r="F3009" s="4">
        <f t="shared" si="726"/>
        <v>19626.16037735849</v>
      </c>
      <c r="G3009" s="4">
        <f t="shared" si="727"/>
        <v>1373.8312264150945</v>
      </c>
      <c r="H3009" s="46">
        <f t="shared" si="728"/>
        <v>20999.991603773586</v>
      </c>
    </row>
    <row r="3010" spans="1:8" x14ac:dyDescent="0.3">
      <c r="A3010" s="3" t="s">
        <v>7548</v>
      </c>
      <c r="C3010" s="3" t="s">
        <v>7557</v>
      </c>
      <c r="D3010" s="3" t="s">
        <v>7553</v>
      </c>
      <c r="E3010" s="4">
        <v>15244.07</v>
      </c>
      <c r="F3010" s="4">
        <f t="shared" si="726"/>
        <v>14392.518867924528</v>
      </c>
      <c r="G3010" s="4">
        <f t="shared" si="727"/>
        <v>1007.476320754717</v>
      </c>
      <c r="H3010" s="46">
        <f t="shared" si="728"/>
        <v>15399.995188679244</v>
      </c>
    </row>
    <row r="3011" spans="1:8" x14ac:dyDescent="0.3">
      <c r="A3011" s="3" t="s">
        <v>7548</v>
      </c>
      <c r="C3011" s="3" t="s">
        <v>7550</v>
      </c>
      <c r="D3011" s="3" t="s">
        <v>4303</v>
      </c>
      <c r="E3011" s="4">
        <v>8165.9</v>
      </c>
      <c r="F3011" s="4">
        <f t="shared" si="726"/>
        <v>7714.9999999999991</v>
      </c>
      <c r="G3011" s="4">
        <f t="shared" si="727"/>
        <v>540.04999999999995</v>
      </c>
      <c r="H3011" s="46">
        <f t="shared" si="728"/>
        <v>8255.0499999999993</v>
      </c>
    </row>
    <row r="3012" spans="1:8" x14ac:dyDescent="0.3">
      <c r="A3012" s="3" t="s">
        <v>7548</v>
      </c>
      <c r="C3012" s="3" t="s">
        <v>7549</v>
      </c>
      <c r="D3012" s="3" t="s">
        <v>4128</v>
      </c>
      <c r="E3012" s="4">
        <v>4519.5</v>
      </c>
      <c r="F3012" s="4">
        <f t="shared" si="726"/>
        <v>4275</v>
      </c>
      <c r="G3012" s="4">
        <f t="shared" si="727"/>
        <v>299.25000000000006</v>
      </c>
      <c r="H3012" s="46">
        <f t="shared" si="728"/>
        <v>4574.25</v>
      </c>
    </row>
    <row r="3013" spans="1:8" x14ac:dyDescent="0.3">
      <c r="A3013" s="3" t="s">
        <v>7548</v>
      </c>
      <c r="C3013" s="3" t="s">
        <v>7558</v>
      </c>
      <c r="D3013" s="3" t="s">
        <v>4836</v>
      </c>
      <c r="E3013" s="4">
        <v>2811.36</v>
      </c>
      <c r="F3013" s="4">
        <f t="shared" si="726"/>
        <v>2663.5471698113206</v>
      </c>
      <c r="G3013" s="4">
        <f t="shared" si="727"/>
        <v>186.44830188679245</v>
      </c>
      <c r="H3013" s="46">
        <f t="shared" si="728"/>
        <v>2849.9954716981129</v>
      </c>
    </row>
    <row r="3014" spans="1:8" x14ac:dyDescent="0.3">
      <c r="A3014" s="3" t="s">
        <v>7548</v>
      </c>
      <c r="C3014" s="3" t="s">
        <v>7551</v>
      </c>
      <c r="D3014" s="3" t="s">
        <v>2486</v>
      </c>
      <c r="E3014" s="4">
        <v>2229.9</v>
      </c>
      <c r="F3014" s="4">
        <f t="shared" si="726"/>
        <v>2115</v>
      </c>
      <c r="G3014" s="4">
        <f t="shared" si="727"/>
        <v>148.05000000000001</v>
      </c>
      <c r="H3014" s="46">
        <f t="shared" si="728"/>
        <v>2263.0500000000002</v>
      </c>
    </row>
    <row r="3015" spans="1:8" x14ac:dyDescent="0.3">
      <c r="A3015" s="3" t="s">
        <v>7563</v>
      </c>
      <c r="C3015" s="3" t="s">
        <v>7564</v>
      </c>
      <c r="D3015" s="3" t="s">
        <v>1708</v>
      </c>
      <c r="E3015" s="4">
        <v>3884.9</v>
      </c>
      <c r="F3015" s="4">
        <f>(E3015)/1.06</f>
        <v>3665</v>
      </c>
      <c r="G3015" s="4">
        <f t="shared" si="727"/>
        <v>256.55</v>
      </c>
      <c r="H3015" s="46">
        <f t="shared" si="728"/>
        <v>3921.55</v>
      </c>
    </row>
    <row r="3016" spans="1:8" x14ac:dyDescent="0.3">
      <c r="A3016" s="3" t="s">
        <v>7563</v>
      </c>
      <c r="C3016" s="3" t="s">
        <v>7565</v>
      </c>
      <c r="D3016" s="3" t="s">
        <v>6721</v>
      </c>
      <c r="E3016" s="4">
        <v>3079.3</v>
      </c>
      <c r="F3016" s="4">
        <f>(E3016)/1.06</f>
        <v>2905</v>
      </c>
      <c r="G3016" s="4">
        <f t="shared" si="727"/>
        <v>203.35000000000002</v>
      </c>
      <c r="H3016" s="46">
        <f t="shared" si="728"/>
        <v>3108.35</v>
      </c>
    </row>
    <row r="3017" spans="1:8" x14ac:dyDescent="0.3">
      <c r="A3017" s="3" t="s">
        <v>7563</v>
      </c>
      <c r="C3017" s="3" t="s">
        <v>7566</v>
      </c>
      <c r="D3017" s="3" t="s">
        <v>950</v>
      </c>
      <c r="E3017" s="4">
        <v>2385</v>
      </c>
      <c r="F3017" s="4">
        <f>(E3017)/1.06</f>
        <v>2250</v>
      </c>
      <c r="G3017" s="4">
        <f t="shared" si="727"/>
        <v>157.50000000000003</v>
      </c>
      <c r="H3017" s="46">
        <f t="shared" si="728"/>
        <v>2407.5</v>
      </c>
    </row>
    <row r="3018" spans="1:8" x14ac:dyDescent="0.3">
      <c r="A3018" s="3" t="s">
        <v>7568</v>
      </c>
      <c r="D3018" s="3" t="s">
        <v>5070</v>
      </c>
      <c r="E3018" s="4">
        <v>6988.8</v>
      </c>
      <c r="F3018" s="4">
        <f t="shared" ref="F3018:F3019" si="729">(E3018+12)/1.06</f>
        <v>6604.5283018867922</v>
      </c>
      <c r="G3018" s="4">
        <f t="shared" ref="G3018:G3019" si="730">F3018*7%</f>
        <v>462.31698113207551</v>
      </c>
      <c r="H3018" s="46">
        <f t="shared" ref="H3018:H3019" si="731">F3018+G3018</f>
        <v>7066.845283018868</v>
      </c>
    </row>
    <row r="3019" spans="1:8" x14ac:dyDescent="0.3">
      <c r="A3019" s="3" t="s">
        <v>7567</v>
      </c>
      <c r="D3019" s="3" t="s">
        <v>7320</v>
      </c>
      <c r="E3019" s="4">
        <v>4803.2</v>
      </c>
      <c r="F3019" s="4">
        <f t="shared" si="729"/>
        <v>4542.6415094339618</v>
      </c>
      <c r="G3019" s="4">
        <f t="shared" si="730"/>
        <v>317.98490566037736</v>
      </c>
      <c r="H3019" s="46">
        <f t="shared" si="731"/>
        <v>4860.6264150943389</v>
      </c>
    </row>
    <row r="3020" spans="1:8" x14ac:dyDescent="0.3">
      <c r="A3020" s="3" t="s">
        <v>7580</v>
      </c>
      <c r="C3020" s="3" t="s">
        <v>7582</v>
      </c>
      <c r="D3020" s="3" t="s">
        <v>7581</v>
      </c>
      <c r="E3020" s="4">
        <v>25453.16</v>
      </c>
    </row>
    <row r="3021" spans="1:8" x14ac:dyDescent="0.3">
      <c r="A3021" s="3" t="s">
        <v>7586</v>
      </c>
      <c r="C3021" s="3" t="s">
        <v>7593</v>
      </c>
      <c r="D3021" s="3" t="s">
        <v>7594</v>
      </c>
      <c r="E3021" s="4">
        <v>71315.100000000006</v>
      </c>
      <c r="F3021" s="4">
        <f t="shared" ref="F3021" si="732">(E3021+12)/1.06</f>
        <v>67289.716981132078</v>
      </c>
      <c r="G3021" s="4">
        <f t="shared" ref="G3021" si="733">F3021*7%</f>
        <v>4710.2801886792458</v>
      </c>
      <c r="H3021" s="46">
        <f t="shared" ref="H3021" si="734">F3021+G3021</f>
        <v>71999.997169811322</v>
      </c>
    </row>
    <row r="3022" spans="1:8" x14ac:dyDescent="0.3">
      <c r="A3022" s="3" t="s">
        <v>7599</v>
      </c>
      <c r="D3022" s="3" t="s">
        <v>2440</v>
      </c>
      <c r="E3022" s="4">
        <v>1312.41</v>
      </c>
    </row>
    <row r="3023" spans="1:8" x14ac:dyDescent="0.3">
      <c r="A3023" s="3" t="s">
        <v>7602</v>
      </c>
      <c r="D3023" s="3" t="s">
        <v>7326</v>
      </c>
      <c r="E3023" s="4">
        <v>59027.9</v>
      </c>
      <c r="F3023" s="4">
        <f t="shared" ref="F3023" si="735">(E3023+12)/1.06</f>
        <v>55698.018867924526</v>
      </c>
      <c r="G3023" s="4">
        <f t="shared" ref="G3023" si="736">F3023*7%</f>
        <v>3898.8613207547173</v>
      </c>
      <c r="H3023" s="46">
        <f t="shared" ref="H3023" si="737">F3023+G3023</f>
        <v>59596.880188679243</v>
      </c>
    </row>
    <row r="3024" spans="1:8" x14ac:dyDescent="0.3">
      <c r="A3024" s="3" t="s">
        <v>7602</v>
      </c>
      <c r="C3024" s="3" t="s">
        <v>7605</v>
      </c>
      <c r="D3024" s="3" t="s">
        <v>7606</v>
      </c>
      <c r="E3024" s="4">
        <v>770</v>
      </c>
    </row>
    <row r="3025" spans="1:8" x14ac:dyDescent="0.3">
      <c r="A3025" s="3" t="s">
        <v>7607</v>
      </c>
      <c r="C3025" s="3" t="s">
        <v>7612</v>
      </c>
      <c r="D3025" s="3" t="s">
        <v>7316</v>
      </c>
      <c r="E3025" s="4">
        <v>15006.34</v>
      </c>
      <c r="F3025" s="4">
        <f t="shared" ref="F3025" si="738">(E3025+12)/1.06</f>
        <v>14168.245283018867</v>
      </c>
      <c r="G3025" s="4">
        <f t="shared" ref="G3025" si="739">F3025*7%</f>
        <v>991.77716981132073</v>
      </c>
      <c r="H3025" s="46">
        <f t="shared" ref="H3025" si="740">F3025+G3025</f>
        <v>15160.022452830188</v>
      </c>
    </row>
    <row r="3026" spans="1:8" x14ac:dyDescent="0.3">
      <c r="A3026" s="3" t="s">
        <v>7607</v>
      </c>
      <c r="D3026" s="3" t="s">
        <v>3013</v>
      </c>
      <c r="E3026" s="4">
        <v>23989</v>
      </c>
      <c r="F3026" s="4">
        <f t="shared" ref="F3026" si="741">(E3026+12)/1.06</f>
        <v>22642.452830188678</v>
      </c>
      <c r="G3026" s="4">
        <f t="shared" ref="G3026" si="742">F3026*7%</f>
        <v>1584.9716981132076</v>
      </c>
      <c r="H3026" s="46">
        <f t="shared" ref="H3026" si="743">F3026+G3026</f>
        <v>24227.424528301886</v>
      </c>
    </row>
    <row r="3027" spans="1:8" x14ac:dyDescent="0.3">
      <c r="A3027" s="3" t="s">
        <v>7607</v>
      </c>
      <c r="D3027" s="3" t="s">
        <v>6375</v>
      </c>
      <c r="E3027" s="4">
        <v>3081.83</v>
      </c>
    </row>
    <row r="3028" spans="1:8" x14ac:dyDescent="0.3">
      <c r="A3028" s="3" t="s">
        <v>7618</v>
      </c>
      <c r="C3028" s="3" t="s">
        <v>7626</v>
      </c>
      <c r="D3028" s="3" t="s">
        <v>5695</v>
      </c>
      <c r="E3028" s="4">
        <v>3423.8</v>
      </c>
      <c r="F3028" s="4">
        <f>(E3028)/1.06</f>
        <v>3230</v>
      </c>
      <c r="G3028" s="4">
        <f t="shared" ref="G3028" si="744">F3028*7%</f>
        <v>226.10000000000002</v>
      </c>
      <c r="H3028" s="46">
        <f t="shared" ref="H3028" si="745">F3028+G3028</f>
        <v>3456.1</v>
      </c>
    </row>
    <row r="3029" spans="1:8" x14ac:dyDescent="0.3">
      <c r="A3029" s="3" t="s">
        <v>7624</v>
      </c>
      <c r="D3029" s="3" t="s">
        <v>7062</v>
      </c>
      <c r="E3029" s="4">
        <v>11670.99</v>
      </c>
    </row>
    <row r="3030" spans="1:8" x14ac:dyDescent="0.3">
      <c r="A3030" s="3" t="s">
        <v>7628</v>
      </c>
      <c r="D3030" s="3" t="s">
        <v>7320</v>
      </c>
      <c r="E3030" s="4">
        <v>9930.4</v>
      </c>
      <c r="F3030" s="4">
        <f t="shared" ref="F3030" si="746">(E3030+12)/1.06</f>
        <v>9379.6226415094334</v>
      </c>
      <c r="G3030" s="4">
        <f t="shared" ref="G3030" si="747">F3030*7%</f>
        <v>656.57358490566037</v>
      </c>
      <c r="H3030" s="46">
        <f t="shared" ref="H3030" si="748">F3030+G3030</f>
        <v>10036.196226415093</v>
      </c>
    </row>
    <row r="3031" spans="1:8" x14ac:dyDescent="0.3">
      <c r="A3031" s="3" t="s">
        <v>7628</v>
      </c>
      <c r="D3031" s="3" t="s">
        <v>5070</v>
      </c>
      <c r="E3031" s="4">
        <v>3744</v>
      </c>
    </row>
    <row r="3032" spans="1:8" x14ac:dyDescent="0.3">
      <c r="A3032" s="3" t="s">
        <v>7640</v>
      </c>
      <c r="C3032" s="3" t="s">
        <v>7641</v>
      </c>
      <c r="D3032" s="3" t="s">
        <v>5877</v>
      </c>
      <c r="E3032" s="4">
        <v>108912.63</v>
      </c>
      <c r="F3032" s="4">
        <f t="shared" ref="F3032" si="749">(E3032+12)/1.06</f>
        <v>102759.08490566038</v>
      </c>
      <c r="G3032" s="4">
        <f t="shared" ref="G3032" si="750">F3032*7%</f>
        <v>7193.135943396227</v>
      </c>
      <c r="H3032" s="46">
        <f t="shared" ref="H3032" si="751">F3032+G3032</f>
        <v>109952.2208490566</v>
      </c>
    </row>
    <row r="3033" spans="1:8" x14ac:dyDescent="0.3">
      <c r="A3033" s="3" t="s">
        <v>7640</v>
      </c>
      <c r="C3033" s="3" t="s">
        <v>7642</v>
      </c>
      <c r="D3033" s="3" t="s">
        <v>1106</v>
      </c>
      <c r="E3033" s="4">
        <v>14404</v>
      </c>
      <c r="F3033" s="4">
        <f t="shared" ref="F3033:F3037" si="752">(E3033+12)/1.06</f>
        <v>13600</v>
      </c>
      <c r="G3033" s="4">
        <f t="shared" ref="G3033:G3039" si="753">F3033*7%</f>
        <v>952.00000000000011</v>
      </c>
      <c r="H3033" s="46">
        <f t="shared" ref="H3033:H3039" si="754">F3033+G3033</f>
        <v>14552</v>
      </c>
    </row>
    <row r="3034" spans="1:8" x14ac:dyDescent="0.3">
      <c r="A3034" s="3" t="s">
        <v>7640</v>
      </c>
      <c r="C3034" s="3" t="s">
        <v>7643</v>
      </c>
      <c r="D3034" s="3" t="s">
        <v>2008</v>
      </c>
      <c r="E3034" s="4">
        <v>4826.8999999999996</v>
      </c>
      <c r="F3034" s="4">
        <f t="shared" si="752"/>
        <v>4564.9999999999991</v>
      </c>
      <c r="G3034" s="4">
        <f t="shared" si="753"/>
        <v>319.54999999999995</v>
      </c>
      <c r="H3034" s="46">
        <f t="shared" si="754"/>
        <v>4884.5499999999993</v>
      </c>
    </row>
    <row r="3035" spans="1:8" x14ac:dyDescent="0.3">
      <c r="A3035" s="3" t="s">
        <v>7644</v>
      </c>
      <c r="D3035" s="3" t="s">
        <v>6460</v>
      </c>
      <c r="E3035" s="4">
        <v>34621.599999999999</v>
      </c>
      <c r="F3035" s="4">
        <f t="shared" si="752"/>
        <v>32673.207547169808</v>
      </c>
      <c r="G3035" s="4">
        <f t="shared" si="753"/>
        <v>2287.1245283018866</v>
      </c>
      <c r="H3035" s="46">
        <f t="shared" si="754"/>
        <v>34960.332075471691</v>
      </c>
    </row>
    <row r="3036" spans="1:8" x14ac:dyDescent="0.3">
      <c r="A3036" s="3" t="s">
        <v>7644</v>
      </c>
      <c r="D3036" s="3" t="s">
        <v>6460</v>
      </c>
      <c r="E3036" s="4">
        <v>24863.599999999999</v>
      </c>
      <c r="F3036" s="4">
        <f t="shared" si="752"/>
        <v>23467.547169811318</v>
      </c>
      <c r="G3036" s="4">
        <f t="shared" si="753"/>
        <v>1642.7283018867925</v>
      </c>
      <c r="H3036" s="46">
        <f t="shared" si="754"/>
        <v>25110.275471698111</v>
      </c>
    </row>
    <row r="3037" spans="1:8" x14ac:dyDescent="0.3">
      <c r="A3037" s="3" t="s">
        <v>7645</v>
      </c>
      <c r="D3037" s="3" t="s">
        <v>6460</v>
      </c>
      <c r="E3037" s="4">
        <v>535</v>
      </c>
      <c r="F3037" s="4">
        <f t="shared" si="752"/>
        <v>516.03773584905662</v>
      </c>
      <c r="G3037" s="4">
        <f t="shared" si="753"/>
        <v>36.122641509433969</v>
      </c>
      <c r="H3037" s="46">
        <f t="shared" si="754"/>
        <v>552.16037735849056</v>
      </c>
    </row>
    <row r="3038" spans="1:8" x14ac:dyDescent="0.3">
      <c r="A3038" s="3" t="s">
        <v>7646</v>
      </c>
      <c r="C3038" s="3" t="s">
        <v>7648</v>
      </c>
      <c r="D3038" s="3" t="s">
        <v>1922</v>
      </c>
      <c r="E3038" s="4">
        <v>3153.5</v>
      </c>
      <c r="F3038" s="4">
        <f>(E3038)/1.06</f>
        <v>2975</v>
      </c>
      <c r="G3038" s="4">
        <f t="shared" si="753"/>
        <v>208.25000000000003</v>
      </c>
      <c r="H3038" s="46">
        <f t="shared" si="754"/>
        <v>3183.25</v>
      </c>
    </row>
    <row r="3039" spans="1:8" x14ac:dyDescent="0.3">
      <c r="A3039" s="3" t="s">
        <v>7646</v>
      </c>
      <c r="C3039" s="3" t="s">
        <v>7647</v>
      </c>
      <c r="D3039" s="3" t="s">
        <v>2778</v>
      </c>
      <c r="E3039" s="4">
        <v>3662.3</v>
      </c>
      <c r="F3039" s="4">
        <f>(E3039)/1.06</f>
        <v>3455</v>
      </c>
      <c r="G3039" s="4">
        <f t="shared" si="753"/>
        <v>241.85000000000002</v>
      </c>
      <c r="H3039" s="46">
        <f t="shared" si="754"/>
        <v>3696.85</v>
      </c>
    </row>
    <row r="3040" spans="1:8" x14ac:dyDescent="0.3">
      <c r="A3040" s="3" t="s">
        <v>7649</v>
      </c>
      <c r="C3040" s="3" t="s">
        <v>7650</v>
      </c>
      <c r="D3040" s="3" t="s">
        <v>7651</v>
      </c>
      <c r="E3040" s="4">
        <v>856</v>
      </c>
    </row>
    <row r="3041" spans="1:10" x14ac:dyDescent="0.3">
      <c r="A3041" s="3" t="s">
        <v>7652</v>
      </c>
      <c r="C3041" s="3" t="s">
        <v>7655</v>
      </c>
      <c r="D3041" s="3" t="s">
        <v>4256</v>
      </c>
      <c r="E3041" s="4">
        <v>10354.799999999999</v>
      </c>
      <c r="F3041" s="4">
        <f t="shared" ref="F3041" si="755">(E3041+12)/1.06</f>
        <v>9779.9999999999982</v>
      </c>
      <c r="G3041" s="4">
        <f t="shared" ref="G3041" si="756">F3041*7%</f>
        <v>684.59999999999991</v>
      </c>
      <c r="H3041" s="46">
        <f t="shared" ref="H3041" si="757">F3041+G3041</f>
        <v>10464.599999999999</v>
      </c>
    </row>
    <row r="3042" spans="1:10" x14ac:dyDescent="0.3">
      <c r="A3042" s="3" t="s">
        <v>7652</v>
      </c>
      <c r="D3042" s="3" t="s">
        <v>7326</v>
      </c>
      <c r="E3042" s="4">
        <v>22386</v>
      </c>
      <c r="J3042" s="9" t="s">
        <v>7654</v>
      </c>
    </row>
    <row r="3043" spans="1:10" x14ac:dyDescent="0.3">
      <c r="A3043" s="3" t="s">
        <v>7653</v>
      </c>
      <c r="C3043" s="3" t="s">
        <v>7656</v>
      </c>
      <c r="D3043" s="3" t="s">
        <v>7657</v>
      </c>
      <c r="E3043" s="4">
        <v>15635.89</v>
      </c>
      <c r="F3043" s="4">
        <f t="shared" ref="F3043" si="758">(E3043+12)/1.06</f>
        <v>14762.160377358488</v>
      </c>
      <c r="G3043" s="4">
        <f t="shared" ref="G3043" si="759">F3043*7%</f>
        <v>1033.3512264150943</v>
      </c>
      <c r="H3043" s="46">
        <f t="shared" ref="H3043" si="760">F3043+G3043</f>
        <v>15795.511603773582</v>
      </c>
    </row>
    <row r="3044" spans="1:10" x14ac:dyDescent="0.3">
      <c r="A3044" s="3" t="s">
        <v>7653</v>
      </c>
      <c r="C3044" s="3" t="s">
        <v>7805</v>
      </c>
      <c r="D3044" s="106" t="s">
        <v>7804</v>
      </c>
      <c r="E3044" s="4">
        <v>1981.31</v>
      </c>
      <c r="F3044" s="4">
        <f>(E3044)/1.06</f>
        <v>1869.1603773584905</v>
      </c>
      <c r="G3044" s="4">
        <f t="shared" ref="G3044" si="761">F3044*7%</f>
        <v>130.84122641509435</v>
      </c>
      <c r="H3044" s="46">
        <f t="shared" ref="H3044" si="762">F3044+G3044</f>
        <v>2000.0016037735847</v>
      </c>
    </row>
    <row r="3045" spans="1:10" x14ac:dyDescent="0.3">
      <c r="A3045" s="3" t="s">
        <v>7659</v>
      </c>
      <c r="C3045" s="3" t="s">
        <v>7660</v>
      </c>
      <c r="D3045" s="3" t="s">
        <v>3396</v>
      </c>
      <c r="E3045" s="4">
        <v>18008</v>
      </c>
      <c r="F3045" s="4">
        <f t="shared" ref="F3045:F3053" si="763">(E3045+12)/1.06</f>
        <v>17000</v>
      </c>
      <c r="G3045" s="4">
        <f t="shared" ref="G3045:G3053" si="764">F3045*7%</f>
        <v>1190</v>
      </c>
      <c r="H3045" s="46">
        <f t="shared" ref="H3045:H3053" si="765">F3045+G3045</f>
        <v>18190</v>
      </c>
    </row>
    <row r="3046" spans="1:10" x14ac:dyDescent="0.3">
      <c r="A3046" s="3" t="s">
        <v>7659</v>
      </c>
      <c r="C3046" s="3" t="s">
        <v>7661</v>
      </c>
      <c r="D3046" s="3" t="s">
        <v>4303</v>
      </c>
      <c r="E3046" s="4">
        <v>9893.7000000000007</v>
      </c>
      <c r="F3046" s="4">
        <f t="shared" si="763"/>
        <v>9345</v>
      </c>
      <c r="G3046" s="4">
        <f t="shared" si="764"/>
        <v>654.15000000000009</v>
      </c>
      <c r="H3046" s="46">
        <f t="shared" si="765"/>
        <v>9999.15</v>
      </c>
    </row>
    <row r="3047" spans="1:10" x14ac:dyDescent="0.3">
      <c r="A3047" s="3" t="s">
        <v>7662</v>
      </c>
      <c r="C3047" s="3" t="s">
        <v>7663</v>
      </c>
      <c r="D3047" s="3" t="s">
        <v>5695</v>
      </c>
      <c r="E3047" s="4">
        <v>16888.54</v>
      </c>
      <c r="F3047" s="4">
        <f t="shared" si="763"/>
        <v>15943.905660377359</v>
      </c>
      <c r="G3047" s="4">
        <f t="shared" si="764"/>
        <v>1116.0733962264153</v>
      </c>
      <c r="H3047" s="46">
        <f t="shared" si="765"/>
        <v>17059.979056603774</v>
      </c>
    </row>
    <row r="3048" spans="1:10" x14ac:dyDescent="0.3">
      <c r="A3048" s="3" t="s">
        <v>7664</v>
      </c>
      <c r="D3048" s="3" t="s">
        <v>6375</v>
      </c>
      <c r="E3048" s="4">
        <v>5537.66</v>
      </c>
      <c r="F3048" s="4">
        <f t="shared" si="763"/>
        <v>5235.5283018867922</v>
      </c>
      <c r="G3048" s="4">
        <f t="shared" si="764"/>
        <v>366.48698113207547</v>
      </c>
      <c r="H3048" s="46">
        <f t="shared" si="765"/>
        <v>5602.0152830188672</v>
      </c>
    </row>
    <row r="3049" spans="1:10" x14ac:dyDescent="0.3">
      <c r="A3049" s="3" t="s">
        <v>7668</v>
      </c>
      <c r="C3049" s="3" t="s">
        <v>7807</v>
      </c>
      <c r="D3049" s="106" t="s">
        <v>7806</v>
      </c>
      <c r="E3049" s="4">
        <v>1981.31</v>
      </c>
      <c r="F3049" s="4">
        <f>(E3049)/1.06</f>
        <v>1869.1603773584905</v>
      </c>
      <c r="G3049" s="4">
        <f t="shared" si="764"/>
        <v>130.84122641509435</v>
      </c>
      <c r="H3049" s="46">
        <f t="shared" si="765"/>
        <v>2000.0016037735847</v>
      </c>
    </row>
    <row r="3050" spans="1:10" x14ac:dyDescent="0.3">
      <c r="A3050" s="3" t="s">
        <v>7668</v>
      </c>
      <c r="C3050" s="3" t="s">
        <v>7739</v>
      </c>
      <c r="D3050" s="3" t="s">
        <v>4418</v>
      </c>
      <c r="E3050" s="4">
        <v>2703</v>
      </c>
      <c r="F3050" s="4">
        <f>(E3050)/1.06</f>
        <v>2550</v>
      </c>
      <c r="G3050" s="4">
        <f t="shared" si="764"/>
        <v>178.50000000000003</v>
      </c>
      <c r="H3050" s="46">
        <f t="shared" si="765"/>
        <v>2728.5</v>
      </c>
    </row>
    <row r="3051" spans="1:10" x14ac:dyDescent="0.3">
      <c r="A3051" s="3" t="s">
        <v>7668</v>
      </c>
      <c r="C3051" s="3" t="s">
        <v>7669</v>
      </c>
      <c r="D3051" s="3" t="s">
        <v>5499</v>
      </c>
      <c r="E3051" s="4">
        <v>4324.8</v>
      </c>
      <c r="F3051" s="4">
        <f>(E3051)/1.06</f>
        <v>4080</v>
      </c>
      <c r="G3051" s="4">
        <f t="shared" si="764"/>
        <v>285.60000000000002</v>
      </c>
      <c r="H3051" s="46">
        <f t="shared" si="765"/>
        <v>4365.6000000000004</v>
      </c>
    </row>
    <row r="3052" spans="1:10" x14ac:dyDescent="0.3">
      <c r="A3052" s="3" t="s">
        <v>7668</v>
      </c>
      <c r="C3052" s="3" t="s">
        <v>7670</v>
      </c>
      <c r="D3052" s="3" t="s">
        <v>4928</v>
      </c>
      <c r="E3052" s="4">
        <v>15442.21</v>
      </c>
      <c r="F3052" s="4">
        <f t="shared" si="763"/>
        <v>14579.443396226414</v>
      </c>
      <c r="G3052" s="4">
        <f t="shared" si="764"/>
        <v>1020.561037735849</v>
      </c>
      <c r="H3052" s="46">
        <f t="shared" si="765"/>
        <v>15600.004433962264</v>
      </c>
    </row>
    <row r="3053" spans="1:10" x14ac:dyDescent="0.3">
      <c r="A3053" s="3" t="s">
        <v>7668</v>
      </c>
      <c r="C3053" s="3" t="s">
        <v>7671</v>
      </c>
      <c r="D3053" s="3" t="s">
        <v>7672</v>
      </c>
      <c r="E3053" s="4">
        <v>32212</v>
      </c>
      <c r="F3053" s="4">
        <f t="shared" si="763"/>
        <v>30400</v>
      </c>
      <c r="G3053" s="4">
        <f t="shared" si="764"/>
        <v>2128</v>
      </c>
      <c r="H3053" s="46">
        <f t="shared" si="765"/>
        <v>32528</v>
      </c>
    </row>
    <row r="3054" spans="1:10" x14ac:dyDescent="0.3">
      <c r="A3054" s="3" t="s">
        <v>7673</v>
      </c>
      <c r="C3054" s="3" t="s">
        <v>7674</v>
      </c>
      <c r="D3054" s="3" t="s">
        <v>5592</v>
      </c>
      <c r="E3054" s="4">
        <v>10401.870000000001</v>
      </c>
      <c r="F3054" s="4">
        <f>(E3054)/1.06</f>
        <v>9813.0849056603784</v>
      </c>
      <c r="G3054" s="4">
        <f t="shared" ref="G3054:G3055" si="766">F3054*7%</f>
        <v>686.91594339622657</v>
      </c>
      <c r="H3054" s="46">
        <f t="shared" ref="H3054:H3055" si="767">F3054+G3054</f>
        <v>10500.000849056605</v>
      </c>
    </row>
    <row r="3055" spans="1:10" x14ac:dyDescent="0.3">
      <c r="A3055" s="3" t="s">
        <v>7675</v>
      </c>
      <c r="C3055" s="3" t="s">
        <v>7677</v>
      </c>
      <c r="D3055" s="3" t="s">
        <v>2486</v>
      </c>
      <c r="E3055" s="4">
        <v>1260</v>
      </c>
      <c r="F3055" s="4">
        <f t="shared" ref="F3055" si="768">(E3055+12)/1.06</f>
        <v>1200</v>
      </c>
      <c r="G3055" s="4">
        <f t="shared" si="766"/>
        <v>84.000000000000014</v>
      </c>
      <c r="H3055" s="46">
        <f t="shared" si="767"/>
        <v>1284</v>
      </c>
    </row>
    <row r="3056" spans="1:10" x14ac:dyDescent="0.3">
      <c r="A3056" s="3" t="s">
        <v>7675</v>
      </c>
      <c r="C3056" s="3" t="s">
        <v>7676</v>
      </c>
      <c r="D3056" s="3" t="s">
        <v>2497</v>
      </c>
      <c r="E3056" s="4">
        <v>12702.7</v>
      </c>
      <c r="F3056" s="4">
        <f t="shared" ref="F3056" si="769">(E3056+12)/1.06</f>
        <v>11995</v>
      </c>
      <c r="G3056" s="4">
        <f t="shared" ref="G3056:G3057" si="770">F3056*7%</f>
        <v>839.65000000000009</v>
      </c>
      <c r="H3056" s="46">
        <f t="shared" ref="H3056:H3057" si="771">F3056+G3056</f>
        <v>12834.65</v>
      </c>
    </row>
    <row r="3057" spans="1:10" x14ac:dyDescent="0.3">
      <c r="A3057" s="3" t="s">
        <v>7675</v>
      </c>
      <c r="D3057" s="3" t="s">
        <v>7320</v>
      </c>
      <c r="E3057" s="4">
        <v>3607.2</v>
      </c>
      <c r="F3057" s="4">
        <f>(E3057+12)/1.06</f>
        <v>3414.3396226415089</v>
      </c>
      <c r="G3057" s="4">
        <f t="shared" si="770"/>
        <v>239.00377358490564</v>
      </c>
      <c r="H3057" s="46">
        <f t="shared" si="771"/>
        <v>3653.3433962264144</v>
      </c>
    </row>
    <row r="3058" spans="1:10" x14ac:dyDescent="0.3">
      <c r="A3058" s="3" t="s">
        <v>7675</v>
      </c>
      <c r="D3058" s="3" t="s">
        <v>5070</v>
      </c>
      <c r="E3058" s="4">
        <v>8600.7999999999993</v>
      </c>
    </row>
    <row r="3059" spans="1:10" x14ac:dyDescent="0.3">
      <c r="A3059" s="3" t="s">
        <v>7683</v>
      </c>
      <c r="C3059" s="3" t="s">
        <v>7684</v>
      </c>
      <c r="D3059" s="3" t="s">
        <v>4545</v>
      </c>
      <c r="E3059" s="4">
        <v>52372.74</v>
      </c>
      <c r="F3059" s="4">
        <f>(E3059)/1.06</f>
        <v>49408.245283018863</v>
      </c>
      <c r="G3059" s="4">
        <f t="shared" ref="G3059" si="772">F3059*7%</f>
        <v>3458.5771698113208</v>
      </c>
      <c r="H3059" s="46">
        <f t="shared" ref="H3059" si="773">F3059+G3059</f>
        <v>52866.822452830187</v>
      </c>
    </row>
    <row r="3060" spans="1:10" x14ac:dyDescent="0.3">
      <c r="A3060" s="3" t="s">
        <v>7686</v>
      </c>
      <c r="D3060" s="3" t="s">
        <v>7685</v>
      </c>
      <c r="E3060" s="4">
        <v>21363.21</v>
      </c>
      <c r="J3060" s="9" t="s">
        <v>7687</v>
      </c>
    </row>
    <row r="3061" spans="1:10" x14ac:dyDescent="0.3">
      <c r="A3061" s="3" t="s">
        <v>7686</v>
      </c>
      <c r="C3061" s="3" t="s">
        <v>7688</v>
      </c>
      <c r="D3061" s="3" t="s">
        <v>5877</v>
      </c>
      <c r="E3061" s="4">
        <v>10389.870000000001</v>
      </c>
      <c r="F3061" s="4">
        <f t="shared" ref="F3061" si="774">(E3061+12)/1.06</f>
        <v>9813.0849056603784</v>
      </c>
      <c r="G3061" s="4">
        <f t="shared" ref="G3061" si="775">F3061*7%</f>
        <v>686.91594339622657</v>
      </c>
      <c r="H3061" s="46">
        <f t="shared" ref="H3061" si="776">F3061+G3061</f>
        <v>10500.000849056605</v>
      </c>
    </row>
    <row r="3062" spans="1:10" x14ac:dyDescent="0.3">
      <c r="A3062" s="3" t="s">
        <v>7686</v>
      </c>
      <c r="C3062" s="3" t="s">
        <v>7689</v>
      </c>
      <c r="D3062" s="3" t="s">
        <v>4515</v>
      </c>
      <c r="E3062" s="4">
        <v>27708.83</v>
      </c>
      <c r="F3062" s="4">
        <f t="shared" ref="F3062:F3063" si="777">(E3062+12)/1.06</f>
        <v>26151.726415094341</v>
      </c>
      <c r="G3062" s="4">
        <f t="shared" ref="G3062:G3063" si="778">F3062*7%</f>
        <v>1830.6208490566041</v>
      </c>
      <c r="H3062" s="46">
        <f t="shared" ref="H3062:H3063" si="779">F3062+G3062</f>
        <v>27982.347264150943</v>
      </c>
    </row>
    <row r="3063" spans="1:10" x14ac:dyDescent="0.3">
      <c r="A3063" s="3" t="s">
        <v>7686</v>
      </c>
      <c r="C3063" s="3" t="s">
        <v>7690</v>
      </c>
      <c r="D3063" s="3" t="s">
        <v>3415</v>
      </c>
      <c r="E3063" s="4">
        <v>38042</v>
      </c>
      <c r="F3063" s="4">
        <f t="shared" si="777"/>
        <v>35900</v>
      </c>
      <c r="G3063" s="4">
        <f t="shared" si="778"/>
        <v>2513.0000000000005</v>
      </c>
      <c r="H3063" s="46">
        <f t="shared" si="779"/>
        <v>38413</v>
      </c>
    </row>
    <row r="3064" spans="1:10" x14ac:dyDescent="0.3">
      <c r="A3064" s="3" t="s">
        <v>7692</v>
      </c>
      <c r="C3064" s="3" t="s">
        <v>7693</v>
      </c>
      <c r="D3064" s="3" t="s">
        <v>744</v>
      </c>
      <c r="E3064" s="4">
        <v>7885</v>
      </c>
      <c r="F3064" s="4">
        <f t="shared" ref="F3064:F3066" si="780">(E3064+12)/1.06</f>
        <v>7450</v>
      </c>
      <c r="G3064" s="4">
        <f t="shared" ref="G3064:G3066" si="781">F3064*7%</f>
        <v>521.5</v>
      </c>
      <c r="H3064" s="46">
        <f t="shared" ref="H3064:H3066" si="782">F3064+G3064</f>
        <v>7971.5</v>
      </c>
    </row>
    <row r="3065" spans="1:10" x14ac:dyDescent="0.3">
      <c r="A3065" s="3" t="s">
        <v>7692</v>
      </c>
      <c r="C3065" s="3" t="s">
        <v>7706</v>
      </c>
      <c r="D3065" s="3" t="s">
        <v>5795</v>
      </c>
      <c r="E3065" s="4">
        <v>2703</v>
      </c>
      <c r="F3065" s="4">
        <f>(E3065)/1.06</f>
        <v>2550</v>
      </c>
      <c r="G3065" s="4">
        <f t="shared" si="781"/>
        <v>178.50000000000003</v>
      </c>
      <c r="H3065" s="46">
        <f t="shared" si="782"/>
        <v>2728.5</v>
      </c>
    </row>
    <row r="3066" spans="1:10" x14ac:dyDescent="0.3">
      <c r="A3066" s="3" t="s">
        <v>7695</v>
      </c>
      <c r="C3066" s="3" t="s">
        <v>3549</v>
      </c>
      <c r="D3066" s="3" t="s">
        <v>280</v>
      </c>
      <c r="E3066" s="4">
        <v>10058</v>
      </c>
      <c r="F3066" s="4">
        <f t="shared" si="780"/>
        <v>9500</v>
      </c>
      <c r="G3066" s="4">
        <f t="shared" si="781"/>
        <v>665.00000000000011</v>
      </c>
      <c r="H3066" s="46">
        <f t="shared" si="782"/>
        <v>10165</v>
      </c>
    </row>
    <row r="3067" spans="1:10" x14ac:dyDescent="0.3">
      <c r="A3067" s="3" t="s">
        <v>7695</v>
      </c>
      <c r="C3067" s="3" t="s">
        <v>7696</v>
      </c>
      <c r="D3067" s="3" t="s">
        <v>1096</v>
      </c>
      <c r="E3067" s="4">
        <v>1991.4</v>
      </c>
      <c r="F3067" s="4">
        <f t="shared" ref="F3067:F3074" si="783">(E3067+12)/1.06</f>
        <v>1890</v>
      </c>
      <c r="G3067" s="4">
        <f t="shared" ref="G3067:G3074" si="784">F3067*7%</f>
        <v>132.30000000000001</v>
      </c>
      <c r="H3067" s="46">
        <f t="shared" ref="H3067:H3074" si="785">F3067+G3067</f>
        <v>2022.3</v>
      </c>
    </row>
    <row r="3068" spans="1:10" x14ac:dyDescent="0.3">
      <c r="A3068" s="3" t="s">
        <v>7695</v>
      </c>
      <c r="C3068" s="3" t="s">
        <v>7697</v>
      </c>
      <c r="D3068" s="3" t="s">
        <v>284</v>
      </c>
      <c r="E3068" s="4">
        <v>69689.39</v>
      </c>
      <c r="F3068" s="4">
        <f t="shared" si="783"/>
        <v>65756.028301886792</v>
      </c>
      <c r="G3068" s="4">
        <f t="shared" si="784"/>
        <v>4602.9219811320763</v>
      </c>
      <c r="H3068" s="46">
        <f t="shared" si="785"/>
        <v>70358.950283018872</v>
      </c>
    </row>
    <row r="3069" spans="1:10" x14ac:dyDescent="0.3">
      <c r="A3069" s="3" t="s">
        <v>7694</v>
      </c>
      <c r="C3069" s="3" t="s">
        <v>7698</v>
      </c>
      <c r="D3069" s="3" t="s">
        <v>1847</v>
      </c>
      <c r="E3069" s="4">
        <v>3411.8</v>
      </c>
      <c r="F3069" s="4">
        <f t="shared" si="783"/>
        <v>3230</v>
      </c>
      <c r="G3069" s="4">
        <f t="shared" si="784"/>
        <v>226.10000000000002</v>
      </c>
      <c r="H3069" s="46">
        <f t="shared" si="785"/>
        <v>3456.1</v>
      </c>
    </row>
    <row r="3070" spans="1:10" x14ac:dyDescent="0.3">
      <c r="A3070" s="3" t="s">
        <v>7707</v>
      </c>
      <c r="D3070" s="3" t="s">
        <v>6048</v>
      </c>
      <c r="E3070" s="4">
        <v>364</v>
      </c>
      <c r="F3070" s="4">
        <f t="shared" si="783"/>
        <v>354.71698113207543</v>
      </c>
      <c r="G3070" s="4">
        <f t="shared" si="784"/>
        <v>24.830188679245282</v>
      </c>
      <c r="H3070" s="46">
        <f t="shared" si="785"/>
        <v>379.54716981132071</v>
      </c>
    </row>
    <row r="3071" spans="1:10" x14ac:dyDescent="0.3">
      <c r="A3071" s="3" t="s">
        <v>7708</v>
      </c>
      <c r="C3071" s="3" t="s">
        <v>7709</v>
      </c>
      <c r="D3071" s="3" t="s">
        <v>5927</v>
      </c>
      <c r="E3071" s="4">
        <v>20989.87</v>
      </c>
      <c r="F3071" s="4">
        <f t="shared" si="783"/>
        <v>19813.084905660377</v>
      </c>
      <c r="G3071" s="4">
        <f t="shared" si="784"/>
        <v>1386.9159433962266</v>
      </c>
      <c r="H3071" s="46">
        <f t="shared" si="785"/>
        <v>21200.000849056603</v>
      </c>
    </row>
    <row r="3072" spans="1:10" x14ac:dyDescent="0.3">
      <c r="A3072" s="3" t="s">
        <v>7708</v>
      </c>
      <c r="C3072" s="3" t="s">
        <v>7711</v>
      </c>
      <c r="D3072" s="3" t="s">
        <v>218</v>
      </c>
      <c r="E3072" s="4">
        <v>3455.29</v>
      </c>
      <c r="F3072" s="4">
        <f t="shared" si="783"/>
        <v>3271.0283018867922</v>
      </c>
      <c r="G3072" s="4">
        <f t="shared" si="784"/>
        <v>228.97198113207548</v>
      </c>
      <c r="H3072" s="46">
        <f t="shared" si="785"/>
        <v>3500.0002830188678</v>
      </c>
    </row>
    <row r="3073" spans="1:10" x14ac:dyDescent="0.3">
      <c r="A3073" s="3" t="s">
        <v>7710</v>
      </c>
      <c r="C3073" s="3" t="s">
        <v>7712</v>
      </c>
      <c r="D3073" s="3" t="s">
        <v>7392</v>
      </c>
      <c r="E3073" s="4">
        <v>20228.91</v>
      </c>
      <c r="F3073" s="4">
        <f t="shared" si="783"/>
        <v>19095.198113207545</v>
      </c>
      <c r="G3073" s="4">
        <f t="shared" si="784"/>
        <v>1336.6638679245284</v>
      </c>
      <c r="H3073" s="46">
        <f t="shared" si="785"/>
        <v>20431.861981132075</v>
      </c>
    </row>
    <row r="3074" spans="1:10" x14ac:dyDescent="0.3">
      <c r="A3074" s="3" t="s">
        <v>7710</v>
      </c>
      <c r="C3074" s="3" t="s">
        <v>7713</v>
      </c>
      <c r="D3074" s="3" t="s">
        <v>3674</v>
      </c>
      <c r="E3074" s="4">
        <v>5616.6</v>
      </c>
      <c r="F3074" s="4">
        <f t="shared" si="783"/>
        <v>5310</v>
      </c>
      <c r="G3074" s="4">
        <f t="shared" si="784"/>
        <v>371.70000000000005</v>
      </c>
      <c r="H3074" s="46">
        <f t="shared" si="785"/>
        <v>5681.7</v>
      </c>
    </row>
    <row r="3075" spans="1:10" s="125" customFormat="1" x14ac:dyDescent="0.3">
      <c r="A3075" s="106" t="s">
        <v>7710</v>
      </c>
      <c r="B3075" s="106"/>
      <c r="C3075" s="106"/>
      <c r="D3075" s="106"/>
      <c r="E3075" s="108">
        <v>1384.19</v>
      </c>
      <c r="F3075" s="108">
        <f t="shared" ref="F3075:F3081" si="786">(E3075+12)/1.06</f>
        <v>1317.1603773584905</v>
      </c>
      <c r="G3075" s="108">
        <f t="shared" ref="G3075:G3081" si="787">F3075*7%</f>
        <v>92.201226415094339</v>
      </c>
      <c r="H3075" s="109">
        <f t="shared" ref="H3075:H3081" si="788">F3075+G3075</f>
        <v>1409.3616037735849</v>
      </c>
      <c r="I3075" s="108"/>
      <c r="J3075" s="114"/>
    </row>
    <row r="3076" spans="1:10" x14ac:dyDescent="0.3">
      <c r="A3076" s="3">
        <v>45286</v>
      </c>
      <c r="C3076" s="3" t="s">
        <v>7716</v>
      </c>
      <c r="D3076" s="3" t="s">
        <v>4045</v>
      </c>
      <c r="E3076" s="4">
        <v>7630.6</v>
      </c>
      <c r="F3076" s="4">
        <f t="shared" si="786"/>
        <v>7210</v>
      </c>
      <c r="G3076" s="4">
        <f t="shared" si="787"/>
        <v>504.70000000000005</v>
      </c>
      <c r="H3076" s="46">
        <f t="shared" si="788"/>
        <v>7714.7</v>
      </c>
    </row>
    <row r="3077" spans="1:10" x14ac:dyDescent="0.3">
      <c r="A3077" s="3" t="s">
        <v>7714</v>
      </c>
      <c r="D3077" s="3" t="s">
        <v>6460</v>
      </c>
      <c r="E3077" s="4">
        <v>4617.6000000000004</v>
      </c>
      <c r="F3077" s="4">
        <f t="shared" si="786"/>
        <v>4367.5471698113206</v>
      </c>
      <c r="G3077" s="4">
        <f t="shared" si="787"/>
        <v>305.72830188679245</v>
      </c>
      <c r="H3077" s="46">
        <f t="shared" si="788"/>
        <v>4673.2754716981126</v>
      </c>
      <c r="J3077" s="9" t="s">
        <v>7715</v>
      </c>
    </row>
    <row r="3078" spans="1:10" x14ac:dyDescent="0.3">
      <c r="A3078" s="3">
        <v>45288</v>
      </c>
      <c r="C3078" s="3" t="s">
        <v>7717</v>
      </c>
      <c r="D3078" s="3" t="s">
        <v>6535</v>
      </c>
      <c r="E3078" s="4">
        <v>10195.799999999999</v>
      </c>
      <c r="F3078" s="4">
        <f t="shared" si="786"/>
        <v>9629.9999999999982</v>
      </c>
      <c r="G3078" s="4">
        <f t="shared" si="787"/>
        <v>674.09999999999991</v>
      </c>
      <c r="H3078" s="46">
        <f t="shared" si="788"/>
        <v>10304.099999999999</v>
      </c>
    </row>
    <row r="3079" spans="1:10" x14ac:dyDescent="0.3">
      <c r="A3079" s="3" t="s">
        <v>7718</v>
      </c>
      <c r="C3079" s="3" t="s">
        <v>7731</v>
      </c>
      <c r="D3079" s="3" t="s">
        <v>5971</v>
      </c>
      <c r="E3079" s="4">
        <v>10524.4</v>
      </c>
      <c r="F3079" s="4">
        <f t="shared" si="786"/>
        <v>9940</v>
      </c>
      <c r="G3079" s="4">
        <f t="shared" si="787"/>
        <v>695.80000000000007</v>
      </c>
      <c r="H3079" s="46">
        <f t="shared" si="788"/>
        <v>10635.8</v>
      </c>
    </row>
    <row r="3080" spans="1:10" x14ac:dyDescent="0.3">
      <c r="A3080" s="3" t="s">
        <v>7719</v>
      </c>
      <c r="C3080" s="3" t="s">
        <v>7732</v>
      </c>
      <c r="D3080" s="3" t="s">
        <v>3063</v>
      </c>
      <c r="E3080" s="4">
        <v>19269.400000000001</v>
      </c>
      <c r="F3080" s="4">
        <f t="shared" si="786"/>
        <v>18190</v>
      </c>
      <c r="G3080" s="4">
        <f t="shared" si="787"/>
        <v>1273.3000000000002</v>
      </c>
      <c r="H3080" s="46">
        <f t="shared" si="788"/>
        <v>19463.3</v>
      </c>
    </row>
    <row r="3081" spans="1:10" x14ac:dyDescent="0.3">
      <c r="A3081" s="3" t="s">
        <v>7720</v>
      </c>
      <c r="C3081" s="3" t="s">
        <v>7733</v>
      </c>
      <c r="D3081" s="3" t="s">
        <v>5544</v>
      </c>
      <c r="E3081" s="4">
        <v>20989.87</v>
      </c>
      <c r="F3081" s="4">
        <f t="shared" si="786"/>
        <v>19813.084905660377</v>
      </c>
      <c r="G3081" s="4">
        <f t="shared" si="787"/>
        <v>1386.9159433962266</v>
      </c>
      <c r="H3081" s="46">
        <f t="shared" si="788"/>
        <v>21200.000849056603</v>
      </c>
    </row>
    <row r="3082" spans="1:10" x14ac:dyDescent="0.3">
      <c r="A3082" s="3" t="s">
        <v>7721</v>
      </c>
      <c r="C3082" s="3" t="s">
        <v>7734</v>
      </c>
      <c r="D3082" s="3" t="s">
        <v>1996</v>
      </c>
      <c r="E3082" s="4">
        <v>8605.7999999999993</v>
      </c>
      <c r="F3082" s="4">
        <f t="shared" ref="F3082:F3087" si="789">(E3082+12)/1.06</f>
        <v>8129.9999999999991</v>
      </c>
      <c r="G3082" s="4">
        <f t="shared" ref="G3082:G3088" si="790">F3082*7%</f>
        <v>569.1</v>
      </c>
      <c r="H3082" s="46">
        <f t="shared" ref="H3082:H3088" si="791">F3082+G3082</f>
        <v>8699.0999999999985</v>
      </c>
    </row>
    <row r="3083" spans="1:10" x14ac:dyDescent="0.3">
      <c r="A3083" s="3" t="s">
        <v>7721</v>
      </c>
      <c r="C3083" s="3" t="s">
        <v>7735</v>
      </c>
      <c r="D3083" s="3" t="s">
        <v>7736</v>
      </c>
      <c r="E3083" s="4">
        <v>1969.31</v>
      </c>
      <c r="F3083" s="4">
        <f t="shared" si="789"/>
        <v>1869.1603773584905</v>
      </c>
      <c r="G3083" s="4">
        <f t="shared" si="790"/>
        <v>130.84122641509435</v>
      </c>
      <c r="H3083" s="46">
        <f t="shared" si="791"/>
        <v>2000.0016037735847</v>
      </c>
    </row>
    <row r="3084" spans="1:10" x14ac:dyDescent="0.3">
      <c r="A3084" s="3" t="s">
        <v>7721</v>
      </c>
      <c r="D3084" s="3" t="s">
        <v>5070</v>
      </c>
      <c r="E3084" s="4">
        <v>5813.6</v>
      </c>
      <c r="F3084" s="4">
        <f t="shared" si="789"/>
        <v>5495.8490566037735</v>
      </c>
      <c r="G3084" s="4">
        <f t="shared" si="790"/>
        <v>384.7094339622642</v>
      </c>
      <c r="H3084" s="46">
        <f t="shared" si="791"/>
        <v>5880.558490566038</v>
      </c>
    </row>
    <row r="3085" spans="1:10" x14ac:dyDescent="0.3">
      <c r="A3085" s="3" t="s">
        <v>7737</v>
      </c>
      <c r="C3085" s="3" t="s">
        <v>7738</v>
      </c>
      <c r="D3085" s="3" t="s">
        <v>5451</v>
      </c>
      <c r="E3085" s="4">
        <v>22184.400000000001</v>
      </c>
      <c r="F3085" s="4">
        <f t="shared" si="789"/>
        <v>20940</v>
      </c>
      <c r="G3085" s="4">
        <f t="shared" si="790"/>
        <v>1465.8000000000002</v>
      </c>
      <c r="H3085" s="46">
        <f t="shared" si="791"/>
        <v>22405.8</v>
      </c>
    </row>
    <row r="3086" spans="1:10" x14ac:dyDescent="0.3">
      <c r="A3086" s="3" t="s">
        <v>7740</v>
      </c>
      <c r="C3086" s="3" t="s">
        <v>7741</v>
      </c>
      <c r="D3086" s="3" t="s">
        <v>5795</v>
      </c>
      <c r="E3086" s="4">
        <v>2952.1</v>
      </c>
      <c r="F3086" s="4">
        <f>(E3086)/1.06</f>
        <v>2785</v>
      </c>
      <c r="G3086" s="4">
        <f t="shared" si="790"/>
        <v>194.95000000000002</v>
      </c>
      <c r="H3086" s="46">
        <f t="shared" si="791"/>
        <v>2979.95</v>
      </c>
    </row>
    <row r="3087" spans="1:10" x14ac:dyDescent="0.3">
      <c r="A3087" s="3" t="s">
        <v>7740</v>
      </c>
      <c r="C3087" s="3" t="s">
        <v>7742</v>
      </c>
      <c r="D3087" s="3" t="s">
        <v>7743</v>
      </c>
      <c r="E3087" s="4">
        <v>71538</v>
      </c>
      <c r="F3087" s="4">
        <f t="shared" si="789"/>
        <v>67500</v>
      </c>
      <c r="G3087" s="4">
        <f t="shared" si="790"/>
        <v>4725</v>
      </c>
      <c r="H3087" s="46">
        <f t="shared" si="791"/>
        <v>72225</v>
      </c>
    </row>
    <row r="3088" spans="1:10" x14ac:dyDescent="0.3">
      <c r="A3088" s="3" t="s">
        <v>7745</v>
      </c>
      <c r="C3088" s="3" t="s">
        <v>7747</v>
      </c>
      <c r="D3088" s="3" t="s">
        <v>4372</v>
      </c>
      <c r="E3088" s="4">
        <v>51367.6</v>
      </c>
      <c r="F3088" s="4">
        <f>(E3088)/1.06</f>
        <v>48459.999999999993</v>
      </c>
      <c r="G3088" s="4">
        <f t="shared" si="790"/>
        <v>3392.2</v>
      </c>
      <c r="H3088" s="46">
        <f t="shared" si="791"/>
        <v>51852.19999999999</v>
      </c>
    </row>
    <row r="3089" spans="1:8" x14ac:dyDescent="0.3">
      <c r="A3089" s="3" t="s">
        <v>7766</v>
      </c>
      <c r="D3089" s="3" t="s">
        <v>7768</v>
      </c>
      <c r="E3089" s="4">
        <v>3017.4</v>
      </c>
    </row>
    <row r="3090" spans="1:8" x14ac:dyDescent="0.3">
      <c r="A3090" s="3" t="s">
        <v>7767</v>
      </c>
      <c r="D3090" s="3" t="s">
        <v>6375</v>
      </c>
      <c r="E3090" s="4">
        <v>22409</v>
      </c>
      <c r="F3090" s="4">
        <f t="shared" ref="F3090" si="792">(E3090+12)/1.06</f>
        <v>21151.886792452828</v>
      </c>
      <c r="G3090" s="4">
        <f t="shared" ref="G3090" si="793">F3090*7%</f>
        <v>1480.632075471698</v>
      </c>
      <c r="H3090" s="46">
        <f t="shared" ref="H3090" si="794">F3090+G3090</f>
        <v>22632.518867924526</v>
      </c>
    </row>
    <row r="3091" spans="1:8" x14ac:dyDescent="0.3">
      <c r="A3091" s="3" t="s">
        <v>7769</v>
      </c>
      <c r="C3091" s="3" t="s">
        <v>7772</v>
      </c>
      <c r="D3091" s="3" t="s">
        <v>3832</v>
      </c>
      <c r="E3091" s="4">
        <v>5256.2</v>
      </c>
      <c r="F3091" s="4">
        <f t="shared" ref="F3091" si="795">(E3091+12)/1.06</f>
        <v>4970</v>
      </c>
      <c r="G3091" s="4">
        <f t="shared" ref="G3091" si="796">F3091*7%</f>
        <v>347.90000000000003</v>
      </c>
      <c r="H3091" s="46">
        <f t="shared" ref="H3091" si="797">F3091+G3091</f>
        <v>5317.9</v>
      </c>
    </row>
    <row r="3092" spans="1:8" x14ac:dyDescent="0.3">
      <c r="A3092" s="3" t="s">
        <v>7769</v>
      </c>
      <c r="C3092" s="3" t="s">
        <v>7771</v>
      </c>
      <c r="D3092" s="3" t="s">
        <v>6173</v>
      </c>
      <c r="E3092" s="4">
        <v>4249.2</v>
      </c>
      <c r="F3092" s="4">
        <f t="shared" ref="F3092" si="798">(E3092+12)/1.06</f>
        <v>4019.9999999999995</v>
      </c>
      <c r="G3092" s="4">
        <f t="shared" ref="G3092" si="799">F3092*7%</f>
        <v>281.39999999999998</v>
      </c>
      <c r="H3092" s="46">
        <f t="shared" ref="H3092" si="800">F3092+G3092</f>
        <v>4301.3999999999996</v>
      </c>
    </row>
    <row r="3093" spans="1:8" x14ac:dyDescent="0.3">
      <c r="A3093" s="3" t="s">
        <v>7769</v>
      </c>
      <c r="D3093" s="3" t="s">
        <v>6461</v>
      </c>
      <c r="E3093" s="4">
        <v>14502.7</v>
      </c>
    </row>
    <row r="3094" spans="1:8" x14ac:dyDescent="0.3">
      <c r="A3094" s="3" t="s">
        <v>7773</v>
      </c>
      <c r="C3094" s="3" t="s">
        <v>7776</v>
      </c>
      <c r="D3094" s="3" t="s">
        <v>3656</v>
      </c>
      <c r="E3094" s="4">
        <v>3455.29</v>
      </c>
      <c r="F3094" s="4">
        <f t="shared" ref="F3094" si="801">(E3094+12)/1.06</f>
        <v>3271.0283018867922</v>
      </c>
      <c r="G3094" s="4">
        <f t="shared" ref="G3094" si="802">F3094*7%</f>
        <v>228.97198113207548</v>
      </c>
      <c r="H3094" s="46">
        <f t="shared" ref="H3094" si="803">F3094+G3094</f>
        <v>3500.0002830188678</v>
      </c>
    </row>
    <row r="3095" spans="1:8" x14ac:dyDescent="0.3">
      <c r="A3095" s="3" t="s">
        <v>7773</v>
      </c>
      <c r="C3095" s="3" t="s">
        <v>7777</v>
      </c>
      <c r="D3095" s="3" t="s">
        <v>1465</v>
      </c>
      <c r="E3095" s="4">
        <v>10545.6</v>
      </c>
      <c r="F3095" s="4">
        <f t="shared" ref="F3095:F3097" si="804">(E3095+12)/1.06</f>
        <v>9960</v>
      </c>
      <c r="G3095" s="4">
        <f t="shared" ref="G3095:G3097" si="805">F3095*7%</f>
        <v>697.2</v>
      </c>
      <c r="H3095" s="46">
        <f t="shared" ref="H3095:H3097" si="806">F3095+G3095</f>
        <v>10657.2</v>
      </c>
    </row>
    <row r="3096" spans="1:8" x14ac:dyDescent="0.3">
      <c r="A3096" s="3" t="s">
        <v>7774</v>
      </c>
      <c r="C3096" s="3" t="s">
        <v>7775</v>
      </c>
      <c r="D3096" s="3" t="s">
        <v>773</v>
      </c>
      <c r="E3096" s="4">
        <v>4440</v>
      </c>
      <c r="F3096" s="4">
        <f t="shared" si="804"/>
        <v>4200</v>
      </c>
      <c r="G3096" s="4">
        <f t="shared" si="805"/>
        <v>294</v>
      </c>
      <c r="H3096" s="46">
        <f t="shared" si="806"/>
        <v>4494</v>
      </c>
    </row>
    <row r="3097" spans="1:8" x14ac:dyDescent="0.3">
      <c r="A3097" s="3" t="s">
        <v>7778</v>
      </c>
      <c r="C3097" s="3" t="s">
        <v>7780</v>
      </c>
      <c r="D3097" s="3" t="s">
        <v>7779</v>
      </c>
      <c r="E3097" s="4">
        <v>23600</v>
      </c>
      <c r="F3097" s="4">
        <f t="shared" si="804"/>
        <v>22275.471698113208</v>
      </c>
      <c r="G3097" s="4">
        <f t="shared" si="805"/>
        <v>1559.2830188679247</v>
      </c>
      <c r="H3097" s="46">
        <f t="shared" si="806"/>
        <v>23834.754716981133</v>
      </c>
    </row>
    <row r="3098" spans="1:8" x14ac:dyDescent="0.3">
      <c r="A3098" s="3" t="s">
        <v>7781</v>
      </c>
      <c r="C3098" s="3" t="s">
        <v>7782</v>
      </c>
      <c r="D3098" s="3" t="s">
        <v>4092</v>
      </c>
      <c r="E3098" s="4">
        <v>25862.6</v>
      </c>
      <c r="F3098" s="4">
        <f t="shared" ref="F3098" si="807">(E3098+12)/1.06</f>
        <v>24409.999999999996</v>
      </c>
      <c r="G3098" s="4">
        <f t="shared" ref="G3098:G3100" si="808">F3098*7%</f>
        <v>1708.6999999999998</v>
      </c>
      <c r="H3098" s="46">
        <f t="shared" ref="H3098:H3100" si="809">F3098+G3098</f>
        <v>26118.699999999997</v>
      </c>
    </row>
    <row r="3099" spans="1:8" x14ac:dyDescent="0.3">
      <c r="A3099" s="3" t="s">
        <v>7783</v>
      </c>
      <c r="C3099" s="3" t="s">
        <v>7786</v>
      </c>
      <c r="D3099" s="3" t="s">
        <v>6809</v>
      </c>
      <c r="E3099" s="4">
        <v>6640.9</v>
      </c>
      <c r="F3099" s="4">
        <f>(E3099)/1.06</f>
        <v>6264.9999999999991</v>
      </c>
      <c r="G3099" s="4">
        <f t="shared" si="808"/>
        <v>438.54999999999995</v>
      </c>
      <c r="H3099" s="46">
        <f t="shared" si="809"/>
        <v>6703.5499999999993</v>
      </c>
    </row>
    <row r="3100" spans="1:8" x14ac:dyDescent="0.3">
      <c r="A3100" s="3" t="s">
        <v>7783</v>
      </c>
      <c r="C3100" s="3" t="s">
        <v>7787</v>
      </c>
      <c r="D3100" s="3" t="s">
        <v>6938</v>
      </c>
      <c r="E3100" s="4">
        <v>3222.4</v>
      </c>
      <c r="F3100" s="4">
        <f>(E3100)/1.06</f>
        <v>3040</v>
      </c>
      <c r="G3100" s="4">
        <f t="shared" si="808"/>
        <v>212.8</v>
      </c>
      <c r="H3100" s="46">
        <f t="shared" si="809"/>
        <v>3252.8</v>
      </c>
    </row>
    <row r="3101" spans="1:8" x14ac:dyDescent="0.3">
      <c r="A3101" s="3" t="s">
        <v>7784</v>
      </c>
      <c r="C3101" s="3" t="s">
        <v>7789</v>
      </c>
      <c r="D3101" s="3" t="s">
        <v>4500</v>
      </c>
      <c r="E3101" s="4">
        <v>2703</v>
      </c>
      <c r="F3101" s="4">
        <f>(E3101)/1.06</f>
        <v>2550</v>
      </c>
      <c r="G3101" s="4">
        <f t="shared" ref="G3101" si="810">F3101*7%</f>
        <v>178.50000000000003</v>
      </c>
      <c r="H3101" s="46">
        <f t="shared" ref="H3101" si="811">F3101+G3101</f>
        <v>2728.5</v>
      </c>
    </row>
    <row r="3102" spans="1:8" x14ac:dyDescent="0.3">
      <c r="A3102" s="3" t="s">
        <v>7784</v>
      </c>
      <c r="C3102" s="3" t="s">
        <v>7790</v>
      </c>
      <c r="D3102" s="3" t="s">
        <v>4498</v>
      </c>
      <c r="E3102" s="4">
        <v>2703</v>
      </c>
      <c r="F3102" s="4">
        <f>(E3102)/1.06</f>
        <v>2550</v>
      </c>
      <c r="G3102" s="4">
        <f t="shared" ref="G3102:G3127" si="812">F3102*7%</f>
        <v>178.50000000000003</v>
      </c>
      <c r="H3102" s="46">
        <f t="shared" ref="H3102:H3127" si="813">F3102+G3102</f>
        <v>2728.5</v>
      </c>
    </row>
    <row r="3103" spans="1:8" x14ac:dyDescent="0.3">
      <c r="A3103" s="3" t="s">
        <v>7784</v>
      </c>
      <c r="C3103" s="3" t="s">
        <v>7791</v>
      </c>
      <c r="D3103" s="3" t="s">
        <v>7792</v>
      </c>
      <c r="E3103" s="4">
        <v>4081</v>
      </c>
      <c r="F3103" s="4">
        <f>(E3103)/1.06</f>
        <v>3850</v>
      </c>
      <c r="G3103" s="4">
        <f t="shared" si="812"/>
        <v>269.5</v>
      </c>
      <c r="H3103" s="46">
        <f t="shared" si="813"/>
        <v>4119.5</v>
      </c>
    </row>
    <row r="3104" spans="1:8" x14ac:dyDescent="0.3">
      <c r="A3104" s="3" t="s">
        <v>7788</v>
      </c>
      <c r="C3104" s="3" t="s">
        <v>7793</v>
      </c>
      <c r="D3104" s="3" t="s">
        <v>284</v>
      </c>
      <c r="E3104" s="4">
        <v>8256</v>
      </c>
      <c r="F3104" s="4">
        <f t="shared" ref="F3104:F3126" si="814">(E3104+12)/1.06</f>
        <v>7800</v>
      </c>
      <c r="G3104" s="4">
        <f t="shared" si="812"/>
        <v>546</v>
      </c>
      <c r="H3104" s="46">
        <f t="shared" si="813"/>
        <v>8346</v>
      </c>
    </row>
    <row r="3105" spans="1:8" x14ac:dyDescent="0.3">
      <c r="A3105" s="3" t="s">
        <v>7788</v>
      </c>
      <c r="C3105" s="3" t="s">
        <v>7794</v>
      </c>
      <c r="D3105" s="3" t="s">
        <v>5739</v>
      </c>
      <c r="E3105" s="4">
        <v>6300.3</v>
      </c>
      <c r="F3105" s="4">
        <f t="shared" si="814"/>
        <v>5955</v>
      </c>
      <c r="G3105" s="4">
        <f t="shared" si="812"/>
        <v>416.85</v>
      </c>
      <c r="H3105" s="46">
        <f t="shared" si="813"/>
        <v>6371.85</v>
      </c>
    </row>
    <row r="3106" spans="1:8" x14ac:dyDescent="0.3">
      <c r="A3106" s="3" t="s">
        <v>7788</v>
      </c>
      <c r="C3106" s="3" t="s">
        <v>7795</v>
      </c>
      <c r="D3106" s="3" t="s">
        <v>4846</v>
      </c>
      <c r="E3106" s="4">
        <v>4588.3999999999996</v>
      </c>
      <c r="F3106" s="4">
        <f t="shared" si="814"/>
        <v>4339.9999999999991</v>
      </c>
      <c r="G3106" s="4">
        <f t="shared" si="812"/>
        <v>303.79999999999995</v>
      </c>
      <c r="H3106" s="46">
        <f t="shared" si="813"/>
        <v>4643.7999999999993</v>
      </c>
    </row>
    <row r="3107" spans="1:8" x14ac:dyDescent="0.3">
      <c r="A3107" s="3" t="s">
        <v>7788</v>
      </c>
      <c r="C3107" s="3" t="s">
        <v>7796</v>
      </c>
      <c r="D3107" s="3" t="s">
        <v>4739</v>
      </c>
      <c r="E3107" s="4">
        <v>21559</v>
      </c>
      <c r="F3107" s="4">
        <f t="shared" si="814"/>
        <v>20350</v>
      </c>
      <c r="G3107" s="4">
        <f t="shared" si="812"/>
        <v>1424.5000000000002</v>
      </c>
      <c r="H3107" s="46">
        <f t="shared" si="813"/>
        <v>21774.5</v>
      </c>
    </row>
    <row r="3108" spans="1:8" x14ac:dyDescent="0.3">
      <c r="A3108" s="3" t="s">
        <v>7788</v>
      </c>
      <c r="C3108" s="3" t="s">
        <v>7797</v>
      </c>
      <c r="D3108" s="3" t="s">
        <v>5095</v>
      </c>
      <c r="E3108" s="4">
        <v>18538</v>
      </c>
      <c r="F3108" s="4">
        <f t="shared" si="814"/>
        <v>17500</v>
      </c>
      <c r="G3108" s="4">
        <f t="shared" si="812"/>
        <v>1225.0000000000002</v>
      </c>
      <c r="H3108" s="46">
        <f t="shared" si="813"/>
        <v>18725</v>
      </c>
    </row>
    <row r="3109" spans="1:8" x14ac:dyDescent="0.3">
      <c r="A3109" s="3" t="s">
        <v>7788</v>
      </c>
      <c r="C3109" s="3" t="s">
        <v>7798</v>
      </c>
      <c r="D3109" s="3" t="s">
        <v>4388</v>
      </c>
      <c r="E3109" s="4">
        <v>18288.900000000001</v>
      </c>
      <c r="F3109" s="4">
        <f t="shared" si="814"/>
        <v>17265</v>
      </c>
      <c r="G3109" s="4">
        <f t="shared" si="812"/>
        <v>1208.5500000000002</v>
      </c>
      <c r="H3109" s="46">
        <f t="shared" si="813"/>
        <v>18473.55</v>
      </c>
    </row>
    <row r="3110" spans="1:8" x14ac:dyDescent="0.3">
      <c r="A3110" s="3" t="s">
        <v>7788</v>
      </c>
      <c r="C3110" s="3" t="s">
        <v>7799</v>
      </c>
      <c r="D3110" s="3" t="s">
        <v>1149</v>
      </c>
      <c r="E3110" s="4">
        <v>10831.8</v>
      </c>
      <c r="F3110" s="4">
        <f t="shared" si="814"/>
        <v>10229.999999999998</v>
      </c>
      <c r="G3110" s="4">
        <f t="shared" si="812"/>
        <v>716.09999999999991</v>
      </c>
      <c r="H3110" s="46">
        <f t="shared" si="813"/>
        <v>10946.099999999999</v>
      </c>
    </row>
    <row r="3111" spans="1:8" x14ac:dyDescent="0.3">
      <c r="A3111" s="106" t="s">
        <v>7801</v>
      </c>
      <c r="B3111" s="106"/>
      <c r="C3111" s="106" t="s">
        <v>7808</v>
      </c>
      <c r="D3111" s="106" t="s">
        <v>7809</v>
      </c>
      <c r="E3111" s="108">
        <v>11293.46</v>
      </c>
      <c r="F3111" s="108">
        <f>(E3111)/1.06</f>
        <v>10654.20754716981</v>
      </c>
      <c r="G3111" s="108">
        <f t="shared" si="812"/>
        <v>745.79452830188677</v>
      </c>
      <c r="H3111" s="109">
        <f t="shared" si="813"/>
        <v>11400.002075471697</v>
      </c>
    </row>
    <row r="3112" spans="1:8" x14ac:dyDescent="0.3">
      <c r="A3112" s="3" t="s">
        <v>7801</v>
      </c>
      <c r="D3112" s="3" t="s">
        <v>6460</v>
      </c>
      <c r="E3112" s="4">
        <v>30000</v>
      </c>
      <c r="F3112" s="4">
        <f t="shared" si="814"/>
        <v>28313.207547169808</v>
      </c>
      <c r="G3112" s="4">
        <f t="shared" si="812"/>
        <v>1981.9245283018868</v>
      </c>
      <c r="H3112" s="46">
        <f t="shared" si="813"/>
        <v>30295.132075471694</v>
      </c>
    </row>
    <row r="3113" spans="1:8" x14ac:dyDescent="0.3">
      <c r="A3113" s="3" t="s">
        <v>7801</v>
      </c>
      <c r="D3113" s="3" t="s">
        <v>6460</v>
      </c>
      <c r="E3113" s="4">
        <v>21979.200000000001</v>
      </c>
      <c r="F3113" s="4">
        <f t="shared" si="814"/>
        <v>20746.415094339623</v>
      </c>
      <c r="G3113" s="4">
        <f t="shared" si="812"/>
        <v>1452.2490566037739</v>
      </c>
      <c r="H3113" s="46">
        <f t="shared" si="813"/>
        <v>22198.664150943398</v>
      </c>
    </row>
    <row r="3114" spans="1:8" x14ac:dyDescent="0.3">
      <c r="A3114" s="3" t="s">
        <v>7802</v>
      </c>
      <c r="C3114" s="3" t="s">
        <v>7803</v>
      </c>
      <c r="D3114" s="3" t="s">
        <v>1834</v>
      </c>
      <c r="E3114" s="4">
        <v>17373.27</v>
      </c>
      <c r="F3114" s="4">
        <f t="shared" si="814"/>
        <v>16401.198113207545</v>
      </c>
      <c r="G3114" s="4">
        <f t="shared" si="812"/>
        <v>1148.0838679245282</v>
      </c>
      <c r="H3114" s="46">
        <f t="shared" si="813"/>
        <v>17549.281981132073</v>
      </c>
    </row>
    <row r="3115" spans="1:8" x14ac:dyDescent="0.3">
      <c r="A3115" s="3" t="s">
        <v>7810</v>
      </c>
      <c r="C3115" s="3" t="s">
        <v>7832</v>
      </c>
      <c r="D3115" s="3" t="s">
        <v>3321</v>
      </c>
      <c r="E3115" s="4">
        <v>3911.4</v>
      </c>
      <c r="F3115" s="4">
        <f>(E3115)/1.06</f>
        <v>3690</v>
      </c>
      <c r="G3115" s="4">
        <f t="shared" si="812"/>
        <v>258.3</v>
      </c>
      <c r="H3115" s="46">
        <f t="shared" si="813"/>
        <v>3948.3</v>
      </c>
    </row>
    <row r="3116" spans="1:8" x14ac:dyDescent="0.3">
      <c r="A3116" s="3" t="s">
        <v>7810</v>
      </c>
      <c r="C3116" s="3" t="s">
        <v>7856</v>
      </c>
      <c r="D3116" s="3" t="s">
        <v>7857</v>
      </c>
      <c r="E3116" s="4">
        <v>6927.1</v>
      </c>
      <c r="F3116" s="4">
        <f>(E3116)/1.06</f>
        <v>6535</v>
      </c>
      <c r="G3116" s="4">
        <f t="shared" si="812"/>
        <v>457.45000000000005</v>
      </c>
      <c r="H3116" s="109">
        <f t="shared" si="813"/>
        <v>6992.45</v>
      </c>
    </row>
    <row r="3117" spans="1:8" x14ac:dyDescent="0.3">
      <c r="A3117" s="3" t="s">
        <v>7815</v>
      </c>
      <c r="C3117" s="3" t="s">
        <v>7817</v>
      </c>
      <c r="D3117" s="3" t="s">
        <v>5451</v>
      </c>
      <c r="E3117" s="4">
        <v>13421.25</v>
      </c>
      <c r="F3117" s="4">
        <f t="shared" si="814"/>
        <v>12672.877358490565</v>
      </c>
      <c r="G3117" s="4">
        <f t="shared" si="812"/>
        <v>887.10141509433959</v>
      </c>
      <c r="H3117" s="46">
        <f t="shared" si="813"/>
        <v>13559.978773584904</v>
      </c>
    </row>
    <row r="3118" spans="1:8" x14ac:dyDescent="0.3">
      <c r="A3118" s="3" t="s">
        <v>7815</v>
      </c>
      <c r="D3118" s="3" t="s">
        <v>6048</v>
      </c>
      <c r="E3118" s="4">
        <v>14622.4</v>
      </c>
      <c r="F3118" s="4">
        <f t="shared" si="814"/>
        <v>13806.037735849055</v>
      </c>
      <c r="G3118" s="4">
        <f t="shared" si="812"/>
        <v>966.4226415094339</v>
      </c>
      <c r="H3118" s="46">
        <f t="shared" si="813"/>
        <v>14772.460377358489</v>
      </c>
    </row>
    <row r="3119" spans="1:8" x14ac:dyDescent="0.3">
      <c r="A3119" s="3" t="s">
        <v>7816</v>
      </c>
      <c r="C3119" s="3" t="s">
        <v>7818</v>
      </c>
      <c r="D3119" s="3" t="s">
        <v>7819</v>
      </c>
      <c r="E3119" s="4">
        <v>3455.29</v>
      </c>
      <c r="F3119" s="4">
        <f t="shared" si="814"/>
        <v>3271.0283018867922</v>
      </c>
      <c r="G3119" s="4">
        <f t="shared" si="812"/>
        <v>228.97198113207548</v>
      </c>
      <c r="H3119" s="46">
        <f t="shared" si="813"/>
        <v>3500.0002830188678</v>
      </c>
    </row>
    <row r="3120" spans="1:8" x14ac:dyDescent="0.3">
      <c r="A3120" s="3" t="s">
        <v>7828</v>
      </c>
      <c r="C3120" s="3" t="s">
        <v>7829</v>
      </c>
      <c r="D3120" s="3" t="s">
        <v>7830</v>
      </c>
      <c r="E3120" s="4">
        <v>20696</v>
      </c>
      <c r="F3120" s="4">
        <f t="shared" si="814"/>
        <v>19535.849056603773</v>
      </c>
      <c r="G3120" s="4">
        <f t="shared" si="812"/>
        <v>1367.5094339622642</v>
      </c>
      <c r="H3120" s="46">
        <f t="shared" si="813"/>
        <v>20903.358490566035</v>
      </c>
    </row>
    <row r="3121" spans="1:8" x14ac:dyDescent="0.3">
      <c r="A3121" s="3" t="s">
        <v>7831</v>
      </c>
      <c r="C3121" s="3" t="s">
        <v>7834</v>
      </c>
      <c r="D3121" s="3" t="s">
        <v>5834</v>
      </c>
      <c r="E3121" s="4">
        <v>4579.2</v>
      </c>
      <c r="F3121" s="4">
        <f>(E3121)/1.06</f>
        <v>4320</v>
      </c>
      <c r="G3121" s="4">
        <f t="shared" si="812"/>
        <v>302.40000000000003</v>
      </c>
      <c r="H3121" s="46">
        <f t="shared" si="813"/>
        <v>4622.3999999999996</v>
      </c>
    </row>
    <row r="3122" spans="1:8" x14ac:dyDescent="0.3">
      <c r="A3122" s="3" t="s">
        <v>7831</v>
      </c>
      <c r="C3122" s="3" t="s">
        <v>7833</v>
      </c>
      <c r="D3122" s="3" t="s">
        <v>4993</v>
      </c>
      <c r="E3122" s="4">
        <v>3911.4</v>
      </c>
      <c r="F3122" s="4">
        <f>(E3122)/1.06</f>
        <v>3690</v>
      </c>
      <c r="G3122" s="4">
        <f t="shared" si="812"/>
        <v>258.3</v>
      </c>
      <c r="H3122" s="46">
        <f t="shared" si="813"/>
        <v>3948.3</v>
      </c>
    </row>
    <row r="3123" spans="1:8" x14ac:dyDescent="0.3">
      <c r="A3123" s="3" t="s">
        <v>7831</v>
      </c>
      <c r="C3123" s="3" t="s">
        <v>7837</v>
      </c>
      <c r="D3123" s="3" t="s">
        <v>7838</v>
      </c>
      <c r="E3123" s="4">
        <v>3467.29</v>
      </c>
      <c r="F3123" s="4">
        <f>(E3123)/1.06</f>
        <v>3271.0283018867922</v>
      </c>
      <c r="G3123" s="4">
        <f t="shared" si="812"/>
        <v>228.97198113207548</v>
      </c>
      <c r="H3123" s="46">
        <f t="shared" si="813"/>
        <v>3500.0002830188678</v>
      </c>
    </row>
    <row r="3124" spans="1:8" x14ac:dyDescent="0.3">
      <c r="A3124" s="3" t="s">
        <v>7831</v>
      </c>
      <c r="C3124" s="3" t="s">
        <v>7839</v>
      </c>
      <c r="D3124" s="3" t="s">
        <v>7792</v>
      </c>
      <c r="E3124" s="4">
        <v>3467.29</v>
      </c>
      <c r="F3124" s="4">
        <f>(E3124)/1.06</f>
        <v>3271.0283018867922</v>
      </c>
      <c r="G3124" s="4">
        <f t="shared" si="812"/>
        <v>228.97198113207548</v>
      </c>
      <c r="H3124" s="46">
        <f t="shared" si="813"/>
        <v>3500.0002830188678</v>
      </c>
    </row>
    <row r="3125" spans="1:8" x14ac:dyDescent="0.3">
      <c r="A3125" s="3" t="s">
        <v>7831</v>
      </c>
      <c r="C3125" s="3" t="s">
        <v>7835</v>
      </c>
      <c r="D3125" s="3" t="s">
        <v>3311</v>
      </c>
      <c r="E3125" s="4">
        <v>13421.29</v>
      </c>
      <c r="F3125" s="4">
        <f t="shared" si="814"/>
        <v>12672.915094339623</v>
      </c>
      <c r="G3125" s="4">
        <f t="shared" si="812"/>
        <v>887.10405660377376</v>
      </c>
      <c r="H3125" s="46">
        <f t="shared" si="813"/>
        <v>13560.019150943397</v>
      </c>
    </row>
    <row r="3126" spans="1:8" x14ac:dyDescent="0.3">
      <c r="A3126" s="3" t="s">
        <v>7831</v>
      </c>
      <c r="C3126" s="3" t="s">
        <v>7836</v>
      </c>
      <c r="D3126" s="3" t="s">
        <v>1189</v>
      </c>
      <c r="E3126" s="4">
        <v>13421.25</v>
      </c>
      <c r="F3126" s="4">
        <f t="shared" si="814"/>
        <v>12672.877358490565</v>
      </c>
      <c r="G3126" s="4">
        <f t="shared" si="812"/>
        <v>887.10141509433959</v>
      </c>
      <c r="H3126" s="46">
        <f t="shared" si="813"/>
        <v>13559.978773584904</v>
      </c>
    </row>
    <row r="3127" spans="1:8" x14ac:dyDescent="0.3">
      <c r="A3127" s="3" t="s">
        <v>7831</v>
      </c>
      <c r="C3127" s="3" t="s">
        <v>7840</v>
      </c>
      <c r="D3127" s="3" t="s">
        <v>3321</v>
      </c>
      <c r="E3127" s="4">
        <v>530</v>
      </c>
      <c r="F3127" s="4">
        <f>(E3127)/1.06</f>
        <v>500</v>
      </c>
      <c r="G3127" s="4">
        <f t="shared" si="812"/>
        <v>35</v>
      </c>
      <c r="H3127" s="46">
        <f t="shared" si="813"/>
        <v>535</v>
      </c>
    </row>
    <row r="3128" spans="1:8" x14ac:dyDescent="0.3">
      <c r="A3128" s="3" t="s">
        <v>7845</v>
      </c>
      <c r="D3128" s="3" t="s">
        <v>2440</v>
      </c>
      <c r="E3128" s="4">
        <v>2129.15</v>
      </c>
    </row>
    <row r="3129" spans="1:8" x14ac:dyDescent="0.3">
      <c r="A3129" s="3" t="s">
        <v>7846</v>
      </c>
      <c r="C3129" s="3" t="s">
        <v>7854</v>
      </c>
      <c r="D3129" s="3" t="s">
        <v>7855</v>
      </c>
      <c r="E3129" s="4">
        <v>3158.09</v>
      </c>
      <c r="F3129" s="4">
        <f t="shared" ref="F3129" si="815">(E3129+12)/1.06</f>
        <v>2990.6509433962265</v>
      </c>
      <c r="G3129" s="4">
        <f t="shared" ref="G3129" si="816">F3129*7%</f>
        <v>209.34556603773586</v>
      </c>
      <c r="H3129" s="46">
        <f t="shared" ref="H3129" si="817">F3129+G3129</f>
        <v>3199.9965094339623</v>
      </c>
    </row>
    <row r="3130" spans="1:8" x14ac:dyDescent="0.3">
      <c r="A3130" s="3" t="s">
        <v>7846</v>
      </c>
      <c r="C3130" s="3" t="s">
        <v>7853</v>
      </c>
      <c r="D3130" s="3" t="s">
        <v>4871</v>
      </c>
      <c r="E3130" s="4">
        <v>42816.71</v>
      </c>
      <c r="F3130" s="4">
        <f t="shared" ref="F3130" si="818">(E3130+12)/1.06</f>
        <v>40404.443396226416</v>
      </c>
      <c r="G3130" s="4">
        <f t="shared" ref="G3130" si="819">F3130*7%</f>
        <v>2828.3110377358494</v>
      </c>
      <c r="H3130" s="46">
        <f t="shared" ref="H3130" si="820">F3130+G3130</f>
        <v>43232.754433962262</v>
      </c>
    </row>
    <row r="3131" spans="1:8" x14ac:dyDescent="0.3">
      <c r="A3131" s="3" t="s">
        <v>7846</v>
      </c>
      <c r="D3131" s="3" t="s">
        <v>973</v>
      </c>
      <c r="E3131" s="4">
        <v>2813.36</v>
      </c>
    </row>
    <row r="3132" spans="1:8" x14ac:dyDescent="0.3">
      <c r="A3132" s="3" t="s">
        <v>7846</v>
      </c>
      <c r="D3132" s="3" t="s">
        <v>6461</v>
      </c>
      <c r="E3132" s="4">
        <v>3164.6</v>
      </c>
    </row>
    <row r="3133" spans="1:8" x14ac:dyDescent="0.3">
      <c r="A3133" s="3" t="s">
        <v>7858</v>
      </c>
      <c r="C3133" s="3" t="s">
        <v>7862</v>
      </c>
      <c r="D3133" s="3" t="s">
        <v>7392</v>
      </c>
      <c r="E3133" s="4">
        <v>5606</v>
      </c>
      <c r="F3133" s="4">
        <f t="shared" ref="F3133" si="821">(E3133+12)/1.06</f>
        <v>5300</v>
      </c>
      <c r="G3133" s="4">
        <f t="shared" ref="G3133" si="822">F3133*7%</f>
        <v>371.00000000000006</v>
      </c>
      <c r="H3133" s="46">
        <f t="shared" ref="H3133" si="823">F3133+G3133</f>
        <v>5671</v>
      </c>
    </row>
    <row r="3134" spans="1:8" x14ac:dyDescent="0.3">
      <c r="A3134" s="3" t="s">
        <v>7858</v>
      </c>
      <c r="C3134" s="3" t="s">
        <v>7860</v>
      </c>
      <c r="D3134" s="3" t="s">
        <v>7861</v>
      </c>
      <c r="E3134" s="4">
        <v>22376.77</v>
      </c>
      <c r="F3134" s="4">
        <f t="shared" ref="F3134:F3135" si="824">(E3134+12)/1.06</f>
        <v>21121.481132075471</v>
      </c>
      <c r="G3134" s="4">
        <f t="shared" ref="G3134:G3135" si="825">F3134*7%</f>
        <v>1478.5036792452831</v>
      </c>
      <c r="H3134" s="46">
        <f t="shared" ref="H3134:H3135" si="826">F3134+G3134</f>
        <v>22599.984811320755</v>
      </c>
    </row>
    <row r="3135" spans="1:8" x14ac:dyDescent="0.3">
      <c r="A3135" s="3" t="s">
        <v>7858</v>
      </c>
      <c r="C3135" s="3" t="s">
        <v>7859</v>
      </c>
      <c r="D3135" s="3" t="s">
        <v>5877</v>
      </c>
      <c r="E3135" s="4">
        <v>18373.7</v>
      </c>
      <c r="F3135" s="4">
        <f t="shared" si="824"/>
        <v>17345</v>
      </c>
      <c r="G3135" s="4">
        <f t="shared" si="825"/>
        <v>1214.1500000000001</v>
      </c>
      <c r="H3135" s="46">
        <f t="shared" si="826"/>
        <v>18559.150000000001</v>
      </c>
    </row>
    <row r="3136" spans="1:8" x14ac:dyDescent="0.3">
      <c r="A3136" s="3" t="s">
        <v>7863</v>
      </c>
      <c r="C3136" s="3" t="s">
        <v>7864</v>
      </c>
      <c r="D3136" s="3" t="s">
        <v>4016</v>
      </c>
      <c r="E3136" s="4">
        <v>39790.410000000003</v>
      </c>
      <c r="F3136" s="4">
        <f t="shared" ref="F3136:F3139" si="827">(E3136+12)/1.06</f>
        <v>37549.443396226416</v>
      </c>
      <c r="G3136" s="4">
        <f t="shared" ref="G3136:G3141" si="828">F3136*7%</f>
        <v>2628.4610377358495</v>
      </c>
      <c r="H3136" s="46">
        <f t="shared" ref="H3136:H3141" si="829">F3136+G3136</f>
        <v>40177.904433962263</v>
      </c>
    </row>
    <row r="3137" spans="1:8" x14ac:dyDescent="0.3">
      <c r="A3137" s="3" t="s">
        <v>7863</v>
      </c>
      <c r="C3137" s="3" t="s">
        <v>7865</v>
      </c>
      <c r="D3137" s="3" t="s">
        <v>4062</v>
      </c>
      <c r="E3137" s="4">
        <v>7580.77</v>
      </c>
      <c r="F3137" s="4">
        <f t="shared" si="827"/>
        <v>7162.9905660377362</v>
      </c>
      <c r="G3137" s="4">
        <f t="shared" si="828"/>
        <v>501.4093396226416</v>
      </c>
      <c r="H3137" s="46">
        <f t="shared" si="829"/>
        <v>7664.399905660378</v>
      </c>
    </row>
    <row r="3138" spans="1:8" x14ac:dyDescent="0.3">
      <c r="A3138" s="3" t="s">
        <v>7863</v>
      </c>
      <c r="C3138" s="3" t="s">
        <v>7866</v>
      </c>
      <c r="D3138" s="3" t="s">
        <v>5877</v>
      </c>
      <c r="E3138" s="4">
        <v>2934.8</v>
      </c>
      <c r="F3138" s="4">
        <f t="shared" si="827"/>
        <v>2780</v>
      </c>
      <c r="G3138" s="4">
        <f t="shared" si="828"/>
        <v>194.60000000000002</v>
      </c>
      <c r="H3138" s="46">
        <f t="shared" si="829"/>
        <v>2974.6</v>
      </c>
    </row>
    <row r="3139" spans="1:8" x14ac:dyDescent="0.3">
      <c r="A3139" s="3" t="s">
        <v>7867</v>
      </c>
      <c r="C3139" s="3" t="s">
        <v>7868</v>
      </c>
      <c r="D3139" s="3" t="s">
        <v>5795</v>
      </c>
      <c r="E3139" s="4">
        <v>12771.6</v>
      </c>
      <c r="F3139" s="4">
        <f t="shared" si="827"/>
        <v>12060</v>
      </c>
      <c r="G3139" s="4">
        <f t="shared" si="828"/>
        <v>844.2</v>
      </c>
      <c r="H3139" s="46">
        <f t="shared" si="829"/>
        <v>12904.2</v>
      </c>
    </row>
    <row r="3140" spans="1:8" x14ac:dyDescent="0.3">
      <c r="A3140" s="3" t="s">
        <v>7867</v>
      </c>
      <c r="C3140" s="3" t="s">
        <v>7869</v>
      </c>
      <c r="D3140" s="3" t="s">
        <v>4928</v>
      </c>
      <c r="E3140" s="4">
        <v>12784.2</v>
      </c>
      <c r="F3140" s="4">
        <f>(E3140+10)/1.06</f>
        <v>12070</v>
      </c>
      <c r="G3140" s="4">
        <f t="shared" si="828"/>
        <v>844.90000000000009</v>
      </c>
      <c r="H3140" s="46">
        <f t="shared" si="829"/>
        <v>12914.9</v>
      </c>
    </row>
    <row r="3141" spans="1:8" x14ac:dyDescent="0.3">
      <c r="A3141" s="3" t="s">
        <v>7870</v>
      </c>
      <c r="C3141" s="3" t="s">
        <v>7871</v>
      </c>
      <c r="D3141" s="3" t="s">
        <v>3364</v>
      </c>
      <c r="E3141" s="4">
        <v>2994.5</v>
      </c>
      <c r="F3141" s="4">
        <f>(E3141)/1.06</f>
        <v>2825</v>
      </c>
      <c r="G3141" s="4">
        <f t="shared" si="828"/>
        <v>197.75000000000003</v>
      </c>
      <c r="H3141" s="46">
        <f t="shared" si="829"/>
        <v>3022.75</v>
      </c>
    </row>
    <row r="3142" spans="1:8" x14ac:dyDescent="0.3">
      <c r="A3142" s="3" t="s">
        <v>7870</v>
      </c>
      <c r="C3142" s="3" t="s">
        <v>7875</v>
      </c>
      <c r="D3142" s="3" t="s">
        <v>6983</v>
      </c>
      <c r="E3142" s="4">
        <v>53381.599999999999</v>
      </c>
      <c r="F3142" s="4">
        <f>(E3142+12)/1.06</f>
        <v>50371.32075471698</v>
      </c>
      <c r="G3142" s="4">
        <f t="shared" ref="G3142:G3145" si="830">F3142*7%</f>
        <v>3525.992452830189</v>
      </c>
      <c r="H3142" s="46">
        <f t="shared" ref="H3142:H3145" si="831">F3142+G3142</f>
        <v>53897.313207547166</v>
      </c>
    </row>
    <row r="3143" spans="1:8" x14ac:dyDescent="0.3">
      <c r="A3143" s="3" t="s">
        <v>7870</v>
      </c>
      <c r="C3143" s="3" t="s">
        <v>7873</v>
      </c>
      <c r="D3143" s="3" t="s">
        <v>1189</v>
      </c>
      <c r="E3143" s="4">
        <v>214</v>
      </c>
    </row>
    <row r="3144" spans="1:8" x14ac:dyDescent="0.3">
      <c r="A3144" s="3" t="s">
        <v>7870</v>
      </c>
      <c r="C3144" s="3" t="s">
        <v>7872</v>
      </c>
      <c r="D3144" s="3" t="s">
        <v>2793</v>
      </c>
      <c r="E3144" s="4">
        <v>5570.3</v>
      </c>
      <c r="F3144" s="4">
        <f>(E3144)/1.06</f>
        <v>5255</v>
      </c>
      <c r="G3144" s="4">
        <f t="shared" si="830"/>
        <v>367.85</v>
      </c>
      <c r="H3144" s="46">
        <f t="shared" si="831"/>
        <v>5622.85</v>
      </c>
    </row>
    <row r="3145" spans="1:8" x14ac:dyDescent="0.3">
      <c r="A3145" s="3" t="s">
        <v>7874</v>
      </c>
      <c r="C3145" s="3" t="s">
        <v>7877</v>
      </c>
      <c r="D3145" s="3" t="s">
        <v>7876</v>
      </c>
      <c r="E3145" s="4">
        <v>16837.599999999999</v>
      </c>
      <c r="F3145" s="4">
        <f t="shared" ref="F3145" si="832">(E3145+12)/1.06</f>
        <v>15895.849056603771</v>
      </c>
      <c r="G3145" s="4">
        <f t="shared" si="830"/>
        <v>1112.709433962264</v>
      </c>
      <c r="H3145" s="46">
        <f t="shared" si="831"/>
        <v>17008.558490566036</v>
      </c>
    </row>
    <row r="3146" spans="1:8" x14ac:dyDescent="0.3">
      <c r="A3146" s="3" t="s">
        <v>7878</v>
      </c>
      <c r="C3146" s="3" t="s">
        <v>7879</v>
      </c>
      <c r="D3146" s="3" t="s">
        <v>7880</v>
      </c>
      <c r="E3146" s="4">
        <v>11689.72</v>
      </c>
      <c r="F3146" s="4">
        <f>(E3146)/1.06</f>
        <v>11028.037735849055</v>
      </c>
      <c r="G3146" s="4">
        <f t="shared" ref="G3146:G3148" si="833">F3146*7%</f>
        <v>771.96264150943398</v>
      </c>
      <c r="H3146" s="46">
        <f t="shared" ref="H3146:H3148" si="834">F3146+G3146</f>
        <v>11800.000377358489</v>
      </c>
    </row>
    <row r="3147" spans="1:8" x14ac:dyDescent="0.3">
      <c r="A3147" s="3" t="s">
        <v>7878</v>
      </c>
      <c r="C3147" s="3" t="s">
        <v>7881</v>
      </c>
      <c r="D3147" s="3" t="s">
        <v>7882</v>
      </c>
      <c r="E3147" s="4">
        <v>11689.72</v>
      </c>
      <c r="F3147" s="4">
        <f>(E3147)/1.06</f>
        <v>11028.037735849055</v>
      </c>
      <c r="G3147" s="4">
        <f t="shared" si="833"/>
        <v>771.96264150943398</v>
      </c>
      <c r="H3147" s="46">
        <f t="shared" si="834"/>
        <v>11800.000377358489</v>
      </c>
    </row>
    <row r="3148" spans="1:8" x14ac:dyDescent="0.3">
      <c r="A3148" s="3" t="s">
        <v>7883</v>
      </c>
      <c r="C3148" s="3" t="s">
        <v>7884</v>
      </c>
      <c r="D3148" s="3" t="s">
        <v>4256</v>
      </c>
      <c r="E3148" s="4">
        <v>6697.8</v>
      </c>
      <c r="F3148" s="4">
        <f t="shared" ref="F3148" si="835">(E3148+12)/1.06</f>
        <v>6330</v>
      </c>
      <c r="G3148" s="4">
        <f t="shared" si="833"/>
        <v>443.1</v>
      </c>
      <c r="H3148" s="46">
        <f t="shared" si="834"/>
        <v>6773.1</v>
      </c>
    </row>
    <row r="3149" spans="1:8" x14ac:dyDescent="0.3">
      <c r="A3149" s="3" t="s">
        <v>7883</v>
      </c>
      <c r="D3149" s="3" t="s">
        <v>7062</v>
      </c>
      <c r="E3149" s="4">
        <v>14700</v>
      </c>
    </row>
    <row r="3150" spans="1:8" x14ac:dyDescent="0.3">
      <c r="A3150" s="3" t="s">
        <v>7886</v>
      </c>
      <c r="C3150" s="3" t="s">
        <v>7887</v>
      </c>
      <c r="D3150" s="3" t="s">
        <v>2778</v>
      </c>
      <c r="E3150" s="4">
        <v>19545</v>
      </c>
      <c r="F3150" s="4">
        <f t="shared" ref="F3150" si="836">(E3150+12)/1.06</f>
        <v>18450</v>
      </c>
      <c r="G3150" s="4">
        <f t="shared" ref="G3150" si="837">F3150*7%</f>
        <v>1291.5000000000002</v>
      </c>
      <c r="H3150" s="46">
        <f t="shared" ref="H3150" si="838">F3150+G3150</f>
        <v>19741.5</v>
      </c>
    </row>
    <row r="3151" spans="1:8" x14ac:dyDescent="0.3">
      <c r="A3151" s="3" t="s">
        <v>7888</v>
      </c>
      <c r="C3151" s="3" t="s">
        <v>7889</v>
      </c>
      <c r="D3151" s="3" t="s">
        <v>4826</v>
      </c>
      <c r="E3151" s="4">
        <v>7011.9</v>
      </c>
      <c r="F3151" s="4">
        <f>(E3151)/1.06</f>
        <v>6614.9999999999991</v>
      </c>
      <c r="G3151" s="4">
        <f t="shared" ref="G3151:G3153" si="839">F3151*7%</f>
        <v>463.04999999999995</v>
      </c>
      <c r="H3151" s="46">
        <f t="shared" ref="H3151:H3153" si="840">F3151+G3151</f>
        <v>7078.0499999999993</v>
      </c>
    </row>
    <row r="3152" spans="1:8" x14ac:dyDescent="0.3">
      <c r="A3152" s="3" t="s">
        <v>7888</v>
      </c>
      <c r="C3152" s="3" t="s">
        <v>7890</v>
      </c>
      <c r="D3152" s="3" t="s">
        <v>5328</v>
      </c>
      <c r="E3152" s="4">
        <v>3467.29</v>
      </c>
      <c r="F3152" s="4">
        <f>(E3152)/1.06</f>
        <v>3271.0283018867922</v>
      </c>
      <c r="G3152" s="4">
        <f t="shared" si="839"/>
        <v>228.97198113207548</v>
      </c>
      <c r="H3152" s="46">
        <f t="shared" si="840"/>
        <v>3500.0002830188678</v>
      </c>
    </row>
    <row r="3153" spans="1:10" x14ac:dyDescent="0.3">
      <c r="A3153" s="3" t="s">
        <v>7896</v>
      </c>
      <c r="C3153" s="3" t="s">
        <v>7897</v>
      </c>
      <c r="D3153" s="3" t="s">
        <v>6173</v>
      </c>
      <c r="E3153" s="4">
        <v>15676</v>
      </c>
      <c r="F3153" s="4">
        <f t="shared" ref="F3153" si="841">(E3153+12)/1.06</f>
        <v>14800</v>
      </c>
      <c r="G3153" s="4">
        <f t="shared" si="839"/>
        <v>1036</v>
      </c>
      <c r="H3153" s="46">
        <f t="shared" si="840"/>
        <v>15836</v>
      </c>
    </row>
    <row r="3154" spans="1:10" x14ac:dyDescent="0.3">
      <c r="A3154" s="3" t="s">
        <v>7896</v>
      </c>
      <c r="C3154" s="3" t="s">
        <v>7898</v>
      </c>
      <c r="D3154" s="3" t="s">
        <v>7899</v>
      </c>
      <c r="E3154" s="4">
        <v>31194.400000000001</v>
      </c>
      <c r="F3154" s="4">
        <f t="shared" ref="F3154" si="842">(E3154+12)/1.06</f>
        <v>29440</v>
      </c>
      <c r="G3154" s="4">
        <f t="shared" ref="G3154" si="843">F3154*7%</f>
        <v>2060.8000000000002</v>
      </c>
      <c r="H3154" s="46">
        <f t="shared" ref="H3154" si="844">F3154+G3154</f>
        <v>31500.799999999999</v>
      </c>
    </row>
    <row r="3155" spans="1:10" x14ac:dyDescent="0.3">
      <c r="A3155" s="3" t="s">
        <v>7896</v>
      </c>
      <c r="C3155" s="3" t="s">
        <v>7908</v>
      </c>
      <c r="D3155" s="3" t="s">
        <v>7909</v>
      </c>
      <c r="E3155" s="4">
        <v>1981.31</v>
      </c>
      <c r="F3155" s="4">
        <f>(E3155)/1.06</f>
        <v>1869.1603773584905</v>
      </c>
      <c r="G3155" s="4">
        <f t="shared" ref="G3155:G3156" si="845">F3155*7%</f>
        <v>130.84122641509435</v>
      </c>
      <c r="H3155" s="46">
        <f t="shared" ref="H3155:H3156" si="846">F3155+G3155</f>
        <v>2000.0016037735847</v>
      </c>
    </row>
    <row r="3156" spans="1:10" x14ac:dyDescent="0.3">
      <c r="A3156" s="3" t="s">
        <v>7907</v>
      </c>
      <c r="C3156" s="3" t="s">
        <v>7910</v>
      </c>
      <c r="D3156" s="3" t="s">
        <v>1322</v>
      </c>
      <c r="E3156" s="4">
        <v>7090</v>
      </c>
      <c r="F3156" s="4">
        <f t="shared" ref="F3156" si="847">(E3156+12)/1.06</f>
        <v>6700</v>
      </c>
      <c r="G3156" s="4">
        <f t="shared" si="845"/>
        <v>469.00000000000006</v>
      </c>
      <c r="H3156" s="46">
        <f t="shared" si="846"/>
        <v>7169</v>
      </c>
    </row>
    <row r="3157" spans="1:10" x14ac:dyDescent="0.3">
      <c r="A3157" s="3" t="s">
        <v>7911</v>
      </c>
      <c r="C3157" s="3" t="s">
        <v>7912</v>
      </c>
      <c r="D3157" s="3" t="s">
        <v>6382</v>
      </c>
      <c r="E3157" s="4">
        <v>1969.31</v>
      </c>
      <c r="F3157" s="4">
        <f t="shared" ref="F3157:F3170" si="848">(E3157+12)/1.06</f>
        <v>1869.1603773584905</v>
      </c>
      <c r="G3157" s="4">
        <f t="shared" ref="G3157:G3172" si="849">F3157*7%</f>
        <v>130.84122641509435</v>
      </c>
      <c r="H3157" s="46">
        <f t="shared" ref="H3157:H3172" si="850">F3157+G3157</f>
        <v>2000.0016037735847</v>
      </c>
    </row>
    <row r="3158" spans="1:10" x14ac:dyDescent="0.3">
      <c r="A3158" s="3" t="s">
        <v>7911</v>
      </c>
      <c r="C3158" s="3" t="s">
        <v>7913</v>
      </c>
      <c r="D3158" s="3" t="s">
        <v>3042</v>
      </c>
      <c r="E3158" s="4">
        <v>2811.36</v>
      </c>
      <c r="F3158" s="4">
        <f t="shared" si="848"/>
        <v>2663.5471698113206</v>
      </c>
      <c r="G3158" s="4">
        <f t="shared" si="849"/>
        <v>186.44830188679245</v>
      </c>
      <c r="H3158" s="46">
        <f t="shared" si="850"/>
        <v>2849.9954716981129</v>
      </c>
    </row>
    <row r="3159" spans="1:10" x14ac:dyDescent="0.3">
      <c r="A3159" s="3" t="s">
        <v>7911</v>
      </c>
      <c r="C3159" s="3" t="s">
        <v>7914</v>
      </c>
      <c r="D3159" s="3" t="s">
        <v>3911</v>
      </c>
      <c r="E3159" s="4">
        <v>481.5</v>
      </c>
      <c r="F3159" s="4">
        <f t="shared" si="848"/>
        <v>465.56603773584902</v>
      </c>
      <c r="G3159" s="4">
        <f t="shared" si="849"/>
        <v>32.589622641509436</v>
      </c>
      <c r="H3159" s="46">
        <f t="shared" si="850"/>
        <v>498.15566037735846</v>
      </c>
    </row>
    <row r="3160" spans="1:10" x14ac:dyDescent="0.3">
      <c r="A3160" s="3" t="s">
        <v>7920</v>
      </c>
      <c r="C3160" s="3" t="s">
        <v>7921</v>
      </c>
      <c r="D3160" s="3" t="s">
        <v>4141</v>
      </c>
      <c r="E3160" s="4">
        <v>7466.3</v>
      </c>
      <c r="F3160" s="4">
        <f t="shared" si="848"/>
        <v>7055</v>
      </c>
      <c r="G3160" s="4">
        <f t="shared" si="849"/>
        <v>493.85</v>
      </c>
      <c r="H3160" s="46">
        <f t="shared" si="850"/>
        <v>7548.85</v>
      </c>
    </row>
    <row r="3161" spans="1:10" x14ac:dyDescent="0.3">
      <c r="A3161" s="3" t="s">
        <v>7920</v>
      </c>
      <c r="C3161" s="3" t="s">
        <v>7997</v>
      </c>
      <c r="D3161" s="3" t="s">
        <v>3525</v>
      </c>
      <c r="E3161" s="4">
        <v>26894.19</v>
      </c>
      <c r="F3161" s="4">
        <f t="shared" si="848"/>
        <v>25383.198113207545</v>
      </c>
      <c r="G3161" s="4">
        <f t="shared" si="849"/>
        <v>1776.8238679245283</v>
      </c>
      <c r="H3161" s="46">
        <f t="shared" si="850"/>
        <v>27160.021981132075</v>
      </c>
      <c r="J3161" s="9" t="s">
        <v>7939</v>
      </c>
    </row>
    <row r="3162" spans="1:10" x14ac:dyDescent="0.3">
      <c r="A3162" s="3" t="s">
        <v>7920</v>
      </c>
      <c r="C3162" s="3" t="s">
        <v>7945</v>
      </c>
      <c r="D3162" s="3" t="s">
        <v>6096</v>
      </c>
      <c r="E3162" s="4">
        <v>10400</v>
      </c>
      <c r="F3162" s="4">
        <f t="shared" si="848"/>
        <v>9822.6415094339609</v>
      </c>
      <c r="G3162" s="4">
        <f t="shared" si="849"/>
        <v>687.58490566037733</v>
      </c>
      <c r="H3162" s="46">
        <f t="shared" si="850"/>
        <v>10510.226415094337</v>
      </c>
    </row>
    <row r="3163" spans="1:10" x14ac:dyDescent="0.3">
      <c r="A3163" s="3" t="s">
        <v>7922</v>
      </c>
      <c r="C3163" s="3" t="s">
        <v>7923</v>
      </c>
      <c r="D3163" s="3" t="s">
        <v>4200</v>
      </c>
      <c r="E3163" s="4">
        <v>40406.69</v>
      </c>
      <c r="F3163" s="4">
        <f t="shared" si="848"/>
        <v>38130.839622641506</v>
      </c>
      <c r="G3163" s="4">
        <f t="shared" si="849"/>
        <v>2669.1587735849057</v>
      </c>
      <c r="H3163" s="46">
        <f t="shared" si="850"/>
        <v>40799.998396226409</v>
      </c>
    </row>
    <row r="3164" spans="1:10" x14ac:dyDescent="0.3">
      <c r="A3164" s="3" t="s">
        <v>7934</v>
      </c>
      <c r="C3164" s="3" t="s">
        <v>7936</v>
      </c>
      <c r="D3164" s="3" t="s">
        <v>3042</v>
      </c>
      <c r="E3164" s="4">
        <v>12655</v>
      </c>
      <c r="F3164" s="4">
        <f t="shared" si="848"/>
        <v>11950</v>
      </c>
      <c r="G3164" s="4">
        <f t="shared" si="849"/>
        <v>836.50000000000011</v>
      </c>
      <c r="H3164" s="46">
        <f t="shared" si="850"/>
        <v>12786.5</v>
      </c>
    </row>
    <row r="3165" spans="1:10" x14ac:dyDescent="0.3">
      <c r="A3165" s="3" t="s">
        <v>7934</v>
      </c>
      <c r="C3165" s="3" t="s">
        <v>7944</v>
      </c>
      <c r="D3165" s="3" t="s">
        <v>7943</v>
      </c>
      <c r="E3165" s="4">
        <v>17680</v>
      </c>
      <c r="F3165" s="4">
        <f t="shared" si="848"/>
        <v>16690.566037735847</v>
      </c>
      <c r="G3165" s="4">
        <f t="shared" si="849"/>
        <v>1168.3396226415093</v>
      </c>
      <c r="H3165" s="46">
        <f t="shared" si="850"/>
        <v>17858.905660377357</v>
      </c>
    </row>
    <row r="3166" spans="1:10" x14ac:dyDescent="0.3">
      <c r="A3166" s="3" t="s">
        <v>7934</v>
      </c>
      <c r="C3166" s="3" t="s">
        <v>7937</v>
      </c>
      <c r="D3166" s="3" t="s">
        <v>6382</v>
      </c>
      <c r="E3166" s="4">
        <v>14552.4</v>
      </c>
      <c r="F3166" s="4">
        <f t="shared" si="848"/>
        <v>13739.999999999998</v>
      </c>
      <c r="G3166" s="4">
        <f t="shared" si="849"/>
        <v>961.8</v>
      </c>
      <c r="H3166" s="46">
        <f t="shared" si="850"/>
        <v>14701.799999999997</v>
      </c>
    </row>
    <row r="3167" spans="1:10" x14ac:dyDescent="0.3">
      <c r="A3167" s="3" t="s">
        <v>7938</v>
      </c>
      <c r="C3167" s="3" t="s">
        <v>7940</v>
      </c>
      <c r="D3167" s="3" t="s">
        <v>5473</v>
      </c>
      <c r="E3167" s="4">
        <v>6321.5</v>
      </c>
      <c r="F3167" s="4">
        <f t="shared" si="848"/>
        <v>5975</v>
      </c>
      <c r="G3167" s="4">
        <f t="shared" si="849"/>
        <v>418.25000000000006</v>
      </c>
      <c r="H3167" s="46">
        <f t="shared" si="850"/>
        <v>6393.25</v>
      </c>
    </row>
    <row r="3168" spans="1:10" x14ac:dyDescent="0.3">
      <c r="A3168" s="3" t="s">
        <v>7938</v>
      </c>
      <c r="C3168" s="3" t="s">
        <v>7941</v>
      </c>
      <c r="D3168" s="3" t="s">
        <v>4045</v>
      </c>
      <c r="E3168" s="4">
        <v>2108</v>
      </c>
      <c r="F3168" s="4">
        <f t="shared" si="848"/>
        <v>2000</v>
      </c>
      <c r="G3168" s="4">
        <f t="shared" si="849"/>
        <v>140</v>
      </c>
      <c r="H3168" s="46">
        <f t="shared" si="850"/>
        <v>2140</v>
      </c>
    </row>
    <row r="3169" spans="1:10" x14ac:dyDescent="0.3">
      <c r="A3169" s="3" t="s">
        <v>7938</v>
      </c>
      <c r="C3169" s="3" t="s">
        <v>7942</v>
      </c>
      <c r="D3169" s="3" t="s">
        <v>2486</v>
      </c>
      <c r="E3169" s="4">
        <v>1752.9</v>
      </c>
      <c r="F3169" s="4">
        <f t="shared" si="848"/>
        <v>1665</v>
      </c>
      <c r="G3169" s="4">
        <f t="shared" si="849"/>
        <v>116.55000000000001</v>
      </c>
      <c r="H3169" s="46">
        <f t="shared" si="850"/>
        <v>1781.55</v>
      </c>
    </row>
    <row r="3170" spans="1:10" x14ac:dyDescent="0.3">
      <c r="A3170" s="3" t="s">
        <v>7947</v>
      </c>
      <c r="C3170" s="3" t="s">
        <v>7981</v>
      </c>
      <c r="D3170" s="3" t="s">
        <v>7980</v>
      </c>
      <c r="E3170" s="4">
        <v>2500</v>
      </c>
      <c r="F3170" s="4">
        <f t="shared" si="848"/>
        <v>2369.8113207547167</v>
      </c>
      <c r="G3170" s="4">
        <f t="shared" si="849"/>
        <v>165.88679245283018</v>
      </c>
      <c r="H3170" s="46">
        <f t="shared" si="850"/>
        <v>2535.6981132075471</v>
      </c>
      <c r="J3170" s="9" t="s">
        <v>7982</v>
      </c>
    </row>
    <row r="3171" spans="1:10" s="125" customFormat="1" x14ac:dyDescent="0.3">
      <c r="A3171" s="3" t="s">
        <v>7947</v>
      </c>
      <c r="B3171" s="3"/>
      <c r="C3171" s="3" t="s">
        <v>7978</v>
      </c>
      <c r="D3171" s="3" t="s">
        <v>2793</v>
      </c>
      <c r="E3171" s="4">
        <v>3467.29</v>
      </c>
      <c r="F3171" s="4">
        <f>(E3171)/1.06</f>
        <v>3271.0283018867922</v>
      </c>
      <c r="G3171" s="4">
        <f t="shared" si="849"/>
        <v>228.97198113207548</v>
      </c>
      <c r="H3171" s="46">
        <f t="shared" si="850"/>
        <v>3500.0002830188678</v>
      </c>
      <c r="I3171" s="108"/>
      <c r="J3171" s="114"/>
    </row>
    <row r="3172" spans="1:10" x14ac:dyDescent="0.3">
      <c r="A3172" s="3" t="s">
        <v>7947</v>
      </c>
      <c r="D3172" s="3" t="s">
        <v>7948</v>
      </c>
      <c r="E3172" s="4">
        <v>7387</v>
      </c>
      <c r="F3172" s="4">
        <f>(E3172)/1.06</f>
        <v>6968.867924528302</v>
      </c>
      <c r="G3172" s="4">
        <f t="shared" si="849"/>
        <v>487.82075471698118</v>
      </c>
      <c r="H3172" s="46">
        <f t="shared" si="850"/>
        <v>7456.6886792452833</v>
      </c>
    </row>
    <row r="3173" spans="1:10" x14ac:dyDescent="0.3">
      <c r="A3173" s="3" t="s">
        <v>7947</v>
      </c>
      <c r="D3173" s="3" t="s">
        <v>6461</v>
      </c>
      <c r="E3173" s="4">
        <v>31923.35</v>
      </c>
    </row>
    <row r="3174" spans="1:10" x14ac:dyDescent="0.3">
      <c r="A3174" s="3" t="s">
        <v>7949</v>
      </c>
      <c r="D3174" s="3" t="s">
        <v>5070</v>
      </c>
      <c r="E3174" s="4">
        <v>863.2</v>
      </c>
    </row>
    <row r="3175" spans="1:10" x14ac:dyDescent="0.3">
      <c r="A3175" s="3" t="s">
        <v>7950</v>
      </c>
      <c r="C3175" s="3" t="s">
        <v>7976</v>
      </c>
      <c r="D3175" s="3" t="s">
        <v>3364</v>
      </c>
      <c r="E3175" s="4">
        <v>16432.86</v>
      </c>
      <c r="F3175" s="4">
        <f t="shared" ref="F3175" si="851">(E3175+12)/1.06</f>
        <v>15514.018867924528</v>
      </c>
      <c r="G3175" s="4">
        <f t="shared" ref="G3175" si="852">F3175*7%</f>
        <v>1085.981320754717</v>
      </c>
      <c r="H3175" s="46">
        <f t="shared" ref="H3175" si="853">F3175+G3175</f>
        <v>16600.000188679245</v>
      </c>
    </row>
    <row r="3176" spans="1:10" x14ac:dyDescent="0.3">
      <c r="A3176" s="3" t="s">
        <v>7950</v>
      </c>
      <c r="C3176" s="3" t="s">
        <v>7977</v>
      </c>
      <c r="D3176" s="3" t="s">
        <v>7792</v>
      </c>
      <c r="E3176" s="4">
        <v>16948</v>
      </c>
      <c r="F3176" s="4">
        <f t="shared" ref="F3176:F3183" si="854">(E3176+12)/1.06</f>
        <v>16000</v>
      </c>
      <c r="G3176" s="4">
        <f t="shared" ref="G3176:G3186" si="855">F3176*7%</f>
        <v>1120</v>
      </c>
      <c r="H3176" s="46">
        <f t="shared" ref="H3176:H3186" si="856">F3176+G3176</f>
        <v>17120</v>
      </c>
    </row>
    <row r="3177" spans="1:10" x14ac:dyDescent="0.3">
      <c r="A3177" s="3" t="s">
        <v>7952</v>
      </c>
      <c r="C3177" s="3" t="s">
        <v>7971</v>
      </c>
      <c r="D3177" s="3" t="s">
        <v>4838</v>
      </c>
      <c r="E3177" s="4">
        <v>2828.8</v>
      </c>
      <c r="F3177" s="4">
        <f t="shared" si="854"/>
        <v>2680</v>
      </c>
      <c r="G3177" s="4">
        <f t="shared" si="855"/>
        <v>187.60000000000002</v>
      </c>
      <c r="H3177" s="46">
        <f t="shared" si="856"/>
        <v>2867.6</v>
      </c>
    </row>
    <row r="3178" spans="1:10" x14ac:dyDescent="0.3">
      <c r="A3178" s="3" t="s">
        <v>7952</v>
      </c>
      <c r="C3178" s="3" t="s">
        <v>7973</v>
      </c>
      <c r="D3178" s="3" t="s">
        <v>5761</v>
      </c>
      <c r="E3178" s="4">
        <v>3158.09</v>
      </c>
      <c r="F3178" s="4">
        <f t="shared" si="854"/>
        <v>2990.6509433962265</v>
      </c>
      <c r="G3178" s="4">
        <f t="shared" si="855"/>
        <v>209.34556603773586</v>
      </c>
      <c r="H3178" s="46">
        <f t="shared" si="856"/>
        <v>3199.9965094339623</v>
      </c>
    </row>
    <row r="3179" spans="1:10" x14ac:dyDescent="0.3">
      <c r="A3179" s="3" t="s">
        <v>7952</v>
      </c>
      <c r="C3179" s="3" t="s">
        <v>7996</v>
      </c>
      <c r="D3179" s="3" t="s">
        <v>2008</v>
      </c>
      <c r="E3179" s="4">
        <v>3455.29</v>
      </c>
      <c r="F3179" s="4">
        <f t="shared" si="854"/>
        <v>3271.0283018867922</v>
      </c>
      <c r="G3179" s="4">
        <f t="shared" si="855"/>
        <v>228.97198113207548</v>
      </c>
      <c r="H3179" s="46">
        <f t="shared" si="856"/>
        <v>3500.0002830188678</v>
      </c>
      <c r="J3179" s="9" t="s">
        <v>7995</v>
      </c>
    </row>
    <row r="3180" spans="1:10" x14ac:dyDescent="0.3">
      <c r="A3180" s="3" t="s">
        <v>7952</v>
      </c>
      <c r="C3180" s="3" t="s">
        <v>7974</v>
      </c>
      <c r="D3180" s="3" t="s">
        <v>4838</v>
      </c>
      <c r="E3180" s="4">
        <v>15244.07</v>
      </c>
      <c r="F3180" s="4">
        <f t="shared" si="854"/>
        <v>14392.518867924528</v>
      </c>
      <c r="G3180" s="4">
        <f t="shared" si="855"/>
        <v>1007.476320754717</v>
      </c>
      <c r="H3180" s="46">
        <f t="shared" si="856"/>
        <v>15399.995188679244</v>
      </c>
    </row>
    <row r="3181" spans="1:10" x14ac:dyDescent="0.3">
      <c r="A3181" s="3" t="s">
        <v>7952</v>
      </c>
      <c r="C3181" s="3" t="s">
        <v>7969</v>
      </c>
      <c r="D3181" s="3" t="s">
        <v>1005</v>
      </c>
      <c r="E3181" s="4">
        <v>22709.1</v>
      </c>
      <c r="F3181" s="4">
        <f t="shared" si="854"/>
        <v>21434.999999999996</v>
      </c>
      <c r="G3181" s="4">
        <f t="shared" si="855"/>
        <v>1500.4499999999998</v>
      </c>
      <c r="H3181" s="46">
        <f t="shared" si="856"/>
        <v>22935.449999999997</v>
      </c>
    </row>
    <row r="3182" spans="1:10" x14ac:dyDescent="0.3">
      <c r="A3182" s="3" t="s">
        <v>7953</v>
      </c>
      <c r="C3182" s="3" t="s">
        <v>7979</v>
      </c>
      <c r="D3182" s="3" t="s">
        <v>218</v>
      </c>
      <c r="E3182" s="4">
        <v>3141.5</v>
      </c>
      <c r="F3182" s="4">
        <f t="shared" si="854"/>
        <v>2975</v>
      </c>
      <c r="G3182" s="4">
        <f t="shared" si="855"/>
        <v>208.25000000000003</v>
      </c>
      <c r="H3182" s="46">
        <f t="shared" si="856"/>
        <v>3183.25</v>
      </c>
    </row>
    <row r="3183" spans="1:10" x14ac:dyDescent="0.3">
      <c r="A3183" s="3" t="s">
        <v>7953</v>
      </c>
      <c r="C3183" s="3" t="s">
        <v>7975</v>
      </c>
      <c r="D3183" s="3" t="s">
        <v>1274</v>
      </c>
      <c r="E3183" s="4">
        <v>6962.8</v>
      </c>
      <c r="F3183" s="4">
        <f t="shared" si="854"/>
        <v>6580</v>
      </c>
      <c r="G3183" s="4">
        <f t="shared" si="855"/>
        <v>460.6</v>
      </c>
      <c r="H3183" s="46">
        <f t="shared" si="856"/>
        <v>7040.6</v>
      </c>
    </row>
    <row r="3184" spans="1:10" s="125" customFormat="1" x14ac:dyDescent="0.3">
      <c r="A3184" s="106" t="s">
        <v>7953</v>
      </c>
      <c r="B3184" s="106"/>
      <c r="C3184" s="106"/>
      <c r="D3184" s="106" t="s">
        <v>6460</v>
      </c>
      <c r="E3184" s="108">
        <v>11918.4</v>
      </c>
      <c r="F3184" s="108">
        <f>(E3184)/1.06</f>
        <v>11243.773584905659</v>
      </c>
      <c r="G3184" s="108">
        <f t="shared" si="855"/>
        <v>787.06415094339616</v>
      </c>
      <c r="H3184" s="109">
        <f t="shared" si="856"/>
        <v>12030.837735849054</v>
      </c>
      <c r="I3184" s="108"/>
      <c r="J3184" s="114" t="s">
        <v>7715</v>
      </c>
    </row>
    <row r="3185" spans="1:10" x14ac:dyDescent="0.3">
      <c r="A3185" s="3" t="s">
        <v>7954</v>
      </c>
      <c r="C3185" s="3" t="s">
        <v>7970</v>
      </c>
      <c r="D3185" s="3" t="s">
        <v>6413</v>
      </c>
      <c r="E3185" s="4">
        <v>2922.43</v>
      </c>
      <c r="F3185" s="4">
        <f>(E3185)/1.06</f>
        <v>2757.0094339622638</v>
      </c>
      <c r="G3185" s="4">
        <f t="shared" si="855"/>
        <v>192.99066037735849</v>
      </c>
      <c r="H3185" s="46">
        <f t="shared" si="856"/>
        <v>2950.0000943396221</v>
      </c>
    </row>
    <row r="3186" spans="1:10" x14ac:dyDescent="0.3">
      <c r="A3186" s="3" t="s">
        <v>7955</v>
      </c>
      <c r="C3186" s="3" t="s">
        <v>7967</v>
      </c>
      <c r="D3186" s="3" t="s">
        <v>7968</v>
      </c>
      <c r="E3186" s="4">
        <v>5199.3</v>
      </c>
      <c r="F3186" s="4">
        <f>(E3186)/1.06</f>
        <v>4905</v>
      </c>
      <c r="G3186" s="4">
        <f t="shared" si="855"/>
        <v>343.35</v>
      </c>
      <c r="H3186" s="46">
        <f t="shared" si="856"/>
        <v>5248.35</v>
      </c>
    </row>
    <row r="3187" spans="1:10" x14ac:dyDescent="0.3">
      <c r="A3187" s="3" t="s">
        <v>7984</v>
      </c>
      <c r="C3187" s="3" t="s">
        <v>7990</v>
      </c>
      <c r="D3187" s="3" t="s">
        <v>7991</v>
      </c>
      <c r="E3187" s="4">
        <v>11400</v>
      </c>
    </row>
    <row r="3188" spans="1:10" x14ac:dyDescent="0.3">
      <c r="A3188" s="3" t="s">
        <v>7984</v>
      </c>
      <c r="C3188" s="3" t="s">
        <v>7989</v>
      </c>
      <c r="D3188" s="3" t="s">
        <v>7988</v>
      </c>
      <c r="E3188" s="4">
        <v>160.5</v>
      </c>
    </row>
    <row r="3189" spans="1:10" x14ac:dyDescent="0.3">
      <c r="A3189" s="3" t="s">
        <v>7998</v>
      </c>
      <c r="C3189" s="3" t="s">
        <v>7999</v>
      </c>
      <c r="D3189" s="3" t="s">
        <v>3525</v>
      </c>
      <c r="E3189" s="4">
        <v>2903</v>
      </c>
      <c r="F3189" s="4">
        <f>(E3189+12)/1.06</f>
        <v>2750</v>
      </c>
      <c r="G3189" s="4">
        <f t="shared" ref="G3189" si="857">F3189*7%</f>
        <v>192.50000000000003</v>
      </c>
      <c r="H3189" s="46">
        <f t="shared" ref="H3189" si="858">F3189+G3189</f>
        <v>2942.5</v>
      </c>
    </row>
    <row r="3190" spans="1:10" x14ac:dyDescent="0.3">
      <c r="A3190" s="3" t="s">
        <v>8000</v>
      </c>
      <c r="C3190" s="3" t="s">
        <v>8002</v>
      </c>
      <c r="D3190" s="3" t="s">
        <v>8003</v>
      </c>
      <c r="E3190" s="4">
        <v>22181.1</v>
      </c>
    </row>
    <row r="3191" spans="1:10" x14ac:dyDescent="0.3">
      <c r="A3191" s="3" t="s">
        <v>8001</v>
      </c>
      <c r="D3191" s="3" t="s">
        <v>973</v>
      </c>
      <c r="E3191" s="4">
        <v>53099.040000000001</v>
      </c>
    </row>
    <row r="3192" spans="1:10" x14ac:dyDescent="0.3">
      <c r="A3192" s="3" t="s">
        <v>8001</v>
      </c>
      <c r="D3192" s="3" t="s">
        <v>6461</v>
      </c>
      <c r="E3192" s="4">
        <v>5629.65</v>
      </c>
    </row>
    <row r="3193" spans="1:10" x14ac:dyDescent="0.3">
      <c r="A3193" s="3" t="s">
        <v>8004</v>
      </c>
      <c r="C3193" s="3" t="s">
        <v>8005</v>
      </c>
      <c r="D3193" s="3" t="s">
        <v>7899</v>
      </c>
      <c r="E3193" s="4">
        <v>25200.13</v>
      </c>
      <c r="F3193" s="4">
        <f>(E3193+12)/1.06</f>
        <v>23785.028301886792</v>
      </c>
      <c r="G3193" s="4">
        <f t="shared" ref="G3193" si="859">F3193*7%</f>
        <v>1664.9519811320756</v>
      </c>
      <c r="H3193" s="46">
        <f t="shared" ref="H3193" si="860">F3193+G3193</f>
        <v>25449.980283018867</v>
      </c>
    </row>
    <row r="3194" spans="1:10" x14ac:dyDescent="0.3">
      <c r="A3194" s="3" t="s">
        <v>8006</v>
      </c>
      <c r="C3194" s="3" t="s">
        <v>8007</v>
      </c>
      <c r="D3194" s="3" t="s">
        <v>4245</v>
      </c>
      <c r="E3194" s="4">
        <v>3455.29</v>
      </c>
      <c r="F3194" s="4">
        <f>(E3194+12)/1.06</f>
        <v>3271.0283018867922</v>
      </c>
      <c r="G3194" s="4">
        <f t="shared" ref="G3194" si="861">F3194*7%</f>
        <v>228.97198113207548</v>
      </c>
      <c r="H3194" s="46">
        <f t="shared" ref="H3194" si="862">F3194+G3194</f>
        <v>3500.0002830188678</v>
      </c>
    </row>
    <row r="3195" spans="1:10" x14ac:dyDescent="0.3">
      <c r="A3195" s="3" t="s">
        <v>8008</v>
      </c>
      <c r="D3195" s="3" t="s">
        <v>5070</v>
      </c>
      <c r="E3195" s="4">
        <v>20411.22</v>
      </c>
    </row>
    <row r="3196" spans="1:10" x14ac:dyDescent="0.3">
      <c r="A3196" s="3" t="s">
        <v>8009</v>
      </c>
      <c r="C3196" s="3" t="s">
        <v>8010</v>
      </c>
      <c r="D3196" s="3" t="s">
        <v>8011</v>
      </c>
      <c r="E3196" s="4">
        <v>1969.31</v>
      </c>
      <c r="F3196" s="4">
        <f>(E3196+12)/1.06</f>
        <v>1869.1603773584905</v>
      </c>
      <c r="G3196" s="4">
        <f t="shared" ref="G3196" si="863">F3196*7%</f>
        <v>130.84122641509435</v>
      </c>
      <c r="H3196" s="46">
        <f t="shared" ref="H3196" si="864">F3196+G3196</f>
        <v>2000.0016037735847</v>
      </c>
    </row>
    <row r="3197" spans="1:10" x14ac:dyDescent="0.3">
      <c r="A3197" s="3" t="s">
        <v>8021</v>
      </c>
      <c r="C3197" s="3" t="s">
        <v>8027</v>
      </c>
      <c r="D3197" s="3" t="s">
        <v>5052</v>
      </c>
      <c r="E3197" s="4">
        <v>16343.21</v>
      </c>
      <c r="F3197" s="4">
        <f t="shared" ref="F3197" si="865">(E3197+12)/1.06</f>
        <v>15429.443396226414</v>
      </c>
      <c r="G3197" s="4">
        <f t="shared" ref="G3197:G3200" si="866">F3197*7%</f>
        <v>1080.0610377358491</v>
      </c>
      <c r="H3197" s="46">
        <f t="shared" ref="H3197:H3200" si="867">F3197+G3197</f>
        <v>16509.504433962262</v>
      </c>
    </row>
    <row r="3198" spans="1:10" x14ac:dyDescent="0.3">
      <c r="A3198" s="3" t="s">
        <v>8021</v>
      </c>
      <c r="C3198" s="3" t="s">
        <v>8024</v>
      </c>
      <c r="D3198" s="3" t="s">
        <v>8023</v>
      </c>
      <c r="E3198" s="4">
        <v>2800</v>
      </c>
      <c r="J3198" s="9" t="s">
        <v>8036</v>
      </c>
    </row>
    <row r="3199" spans="1:10" x14ac:dyDescent="0.3">
      <c r="A3199" s="3" t="s">
        <v>8022</v>
      </c>
      <c r="C3199" s="3" t="s">
        <v>8025</v>
      </c>
      <c r="D3199" s="3" t="s">
        <v>5610</v>
      </c>
      <c r="E3199" s="4">
        <v>50820.53</v>
      </c>
      <c r="F3199" s="4">
        <f>(E3199)/1.06</f>
        <v>47943.89622641509</v>
      </c>
      <c r="G3199" s="4">
        <f t="shared" si="866"/>
        <v>3356.0727358490567</v>
      </c>
      <c r="H3199" s="46">
        <f t="shared" si="867"/>
        <v>51299.968962264145</v>
      </c>
    </row>
    <row r="3200" spans="1:10" x14ac:dyDescent="0.3">
      <c r="A3200" s="3" t="s">
        <v>8022</v>
      </c>
      <c r="C3200" s="3" t="s">
        <v>8026</v>
      </c>
      <c r="D3200" s="3" t="s">
        <v>6807</v>
      </c>
      <c r="E3200" s="4">
        <v>50820.53</v>
      </c>
      <c r="F3200" s="4">
        <f>(E3200)/1.06</f>
        <v>47943.89622641509</v>
      </c>
      <c r="G3200" s="4">
        <f t="shared" si="866"/>
        <v>3356.0727358490567</v>
      </c>
      <c r="H3200" s="46">
        <f t="shared" si="867"/>
        <v>51299.968962264145</v>
      </c>
    </row>
    <row r="3201" spans="1:10" x14ac:dyDescent="0.3">
      <c r="A3201" s="3" t="s">
        <v>8032</v>
      </c>
      <c r="C3201" s="3" t="s">
        <v>8042</v>
      </c>
      <c r="D3201" s="3" t="s">
        <v>7899</v>
      </c>
      <c r="E3201" s="4">
        <v>3825.2</v>
      </c>
      <c r="F3201" s="4">
        <f t="shared" ref="F3201" si="868">(E3201+12)/1.06</f>
        <v>3619.9999999999995</v>
      </c>
      <c r="G3201" s="4">
        <f t="shared" ref="G3201" si="869">F3201*7%</f>
        <v>253.4</v>
      </c>
      <c r="H3201" s="46">
        <f t="shared" ref="H3201" si="870">F3201+G3201</f>
        <v>3873.3999999999996</v>
      </c>
    </row>
    <row r="3202" spans="1:10" x14ac:dyDescent="0.3">
      <c r="A3202" s="3" t="s">
        <v>8032</v>
      </c>
      <c r="C3202" s="3" t="s">
        <v>8043</v>
      </c>
      <c r="D3202" s="3" t="s">
        <v>1106</v>
      </c>
      <c r="E3202" s="4">
        <v>7394.1</v>
      </c>
      <c r="F3202" s="4">
        <f>(E3202+10)/1.06</f>
        <v>6985</v>
      </c>
      <c r="G3202" s="4">
        <f t="shared" ref="G3202:G3207" si="871">F3202*7%</f>
        <v>488.95000000000005</v>
      </c>
      <c r="H3202" s="46">
        <f t="shared" ref="H3202:H3207" si="872">F3202+G3202</f>
        <v>7473.95</v>
      </c>
    </row>
    <row r="3203" spans="1:10" x14ac:dyDescent="0.3">
      <c r="A3203" s="3" t="s">
        <v>8032</v>
      </c>
      <c r="C3203" s="3" t="s">
        <v>8044</v>
      </c>
      <c r="D3203" s="3" t="s">
        <v>7657</v>
      </c>
      <c r="E3203" s="4">
        <v>12866.5</v>
      </c>
      <c r="F3203" s="4">
        <f t="shared" ref="F3203:F3207" si="873">(E3203+12)/1.06</f>
        <v>12149.528301886792</v>
      </c>
      <c r="G3203" s="4">
        <f t="shared" si="871"/>
        <v>850.46698113207549</v>
      </c>
      <c r="H3203" s="46">
        <f t="shared" si="872"/>
        <v>12999.995283018867</v>
      </c>
    </row>
    <row r="3204" spans="1:10" x14ac:dyDescent="0.3">
      <c r="A3204" s="3" t="s">
        <v>8032</v>
      </c>
      <c r="C3204" s="3" t="s">
        <v>8045</v>
      </c>
      <c r="D3204" s="3" t="s">
        <v>4928</v>
      </c>
      <c r="E3204" s="4">
        <v>21847.200000000001</v>
      </c>
      <c r="F3204" s="4">
        <f>(E3204+10)/1.06</f>
        <v>20620</v>
      </c>
      <c r="G3204" s="4">
        <f t="shared" si="871"/>
        <v>1443.4</v>
      </c>
      <c r="H3204" s="46">
        <f t="shared" si="872"/>
        <v>22063.4</v>
      </c>
    </row>
    <row r="3205" spans="1:10" x14ac:dyDescent="0.3">
      <c r="A3205" s="3" t="s">
        <v>8032</v>
      </c>
      <c r="C3205" s="3" t="s">
        <v>8047</v>
      </c>
      <c r="D3205" s="3" t="s">
        <v>8048</v>
      </c>
      <c r="E3205" s="4">
        <v>2771.6</v>
      </c>
      <c r="F3205" s="4">
        <f t="shared" si="873"/>
        <v>2626.0377358490564</v>
      </c>
      <c r="G3205" s="4">
        <f t="shared" si="871"/>
        <v>183.82264150943396</v>
      </c>
      <c r="H3205" s="46">
        <f t="shared" si="872"/>
        <v>2809.8603773584905</v>
      </c>
      <c r="J3205" s="9" t="s">
        <v>8035</v>
      </c>
    </row>
    <row r="3206" spans="1:10" x14ac:dyDescent="0.3">
      <c r="A3206" s="3" t="s">
        <v>8033</v>
      </c>
      <c r="C3206" s="3" t="s">
        <v>8046</v>
      </c>
      <c r="D3206" s="3" t="s">
        <v>4372</v>
      </c>
      <c r="E3206" s="4">
        <v>25906.400000000001</v>
      </c>
      <c r="F3206" s="4">
        <f>(E3206)/1.06</f>
        <v>24440</v>
      </c>
      <c r="G3206" s="4">
        <f t="shared" si="871"/>
        <v>1710.8000000000002</v>
      </c>
      <c r="H3206" s="46">
        <f t="shared" si="872"/>
        <v>26150.799999999999</v>
      </c>
    </row>
    <row r="3207" spans="1:10" x14ac:dyDescent="0.3">
      <c r="A3207" s="3" t="s">
        <v>8034</v>
      </c>
      <c r="D3207" s="3" t="s">
        <v>6048</v>
      </c>
      <c r="E3207" s="4">
        <v>15200</v>
      </c>
      <c r="F3207" s="4">
        <f t="shared" si="873"/>
        <v>14350.943396226414</v>
      </c>
      <c r="G3207" s="4">
        <f t="shared" si="871"/>
        <v>1004.566037735849</v>
      </c>
      <c r="H3207" s="46">
        <f t="shared" si="872"/>
        <v>15355.509433962263</v>
      </c>
    </row>
    <row r="3208" spans="1:10" x14ac:dyDescent="0.3">
      <c r="A3208" s="3" t="s">
        <v>8034</v>
      </c>
      <c r="C3208" s="3" t="s">
        <v>8846</v>
      </c>
      <c r="D3208" s="3" t="s">
        <v>8048</v>
      </c>
      <c r="E3208" s="4">
        <v>1768</v>
      </c>
      <c r="F3208" s="4">
        <f t="shared" ref="F3208" si="874">(E3208+12)/1.06</f>
        <v>1679.2452830188679</v>
      </c>
      <c r="G3208" s="4">
        <f t="shared" ref="G3208" si="875">F3208*7%</f>
        <v>117.54716981132077</v>
      </c>
      <c r="H3208" s="46">
        <f t="shared" ref="H3208" si="876">F3208+G3208</f>
        <v>1796.7924528301887</v>
      </c>
      <c r="J3208" s="9" t="s">
        <v>8035</v>
      </c>
    </row>
    <row r="3209" spans="1:10" x14ac:dyDescent="0.3">
      <c r="A3209" s="3" t="s">
        <v>8059</v>
      </c>
      <c r="D3209" s="3" t="s">
        <v>8060</v>
      </c>
      <c r="E3209" s="4">
        <v>2800</v>
      </c>
      <c r="J3209" s="9" t="s">
        <v>8061</v>
      </c>
    </row>
    <row r="3210" spans="1:10" x14ac:dyDescent="0.3">
      <c r="A3210" s="3" t="s">
        <v>8062</v>
      </c>
      <c r="C3210" s="3" t="s">
        <v>8065</v>
      </c>
      <c r="D3210" s="3" t="s">
        <v>8064</v>
      </c>
      <c r="E3210" s="4">
        <v>1981.31</v>
      </c>
      <c r="F3210" s="4">
        <f>(E3210)/1.06</f>
        <v>1869.1603773584905</v>
      </c>
      <c r="G3210" s="4">
        <f t="shared" ref="G3210" si="877">F3210*7%</f>
        <v>130.84122641509435</v>
      </c>
      <c r="H3210" s="46">
        <f t="shared" ref="H3210" si="878">F3210+G3210</f>
        <v>2000.0016037735847</v>
      </c>
    </row>
    <row r="3211" spans="1:10" x14ac:dyDescent="0.3">
      <c r="A3211" s="3" t="s">
        <v>8062</v>
      </c>
      <c r="C3211" s="3" t="s">
        <v>8063</v>
      </c>
      <c r="D3211" s="3" t="s">
        <v>4372</v>
      </c>
      <c r="E3211" s="4">
        <v>3467.29</v>
      </c>
      <c r="F3211" s="4">
        <f>(E3211)/1.06</f>
        <v>3271.0283018867922</v>
      </c>
      <c r="G3211" s="4">
        <f t="shared" ref="G3211:G3212" si="879">F3211*7%</f>
        <v>228.97198113207548</v>
      </c>
      <c r="H3211" s="46">
        <f t="shared" ref="H3211:H3212" si="880">F3211+G3211</f>
        <v>3500.0002830188678</v>
      </c>
    </row>
    <row r="3212" spans="1:10" x14ac:dyDescent="0.3">
      <c r="A3212" s="237" t="s">
        <v>8066</v>
      </c>
      <c r="C3212" s="3" t="s">
        <v>8067</v>
      </c>
      <c r="D3212" s="3" t="s">
        <v>8068</v>
      </c>
      <c r="E3212" s="235">
        <v>6934.56</v>
      </c>
      <c r="F3212" s="4">
        <v>3271.02</v>
      </c>
      <c r="G3212" s="4">
        <f t="shared" si="879"/>
        <v>228.97140000000002</v>
      </c>
      <c r="H3212" s="46">
        <f t="shared" si="880"/>
        <v>3499.9913999999999</v>
      </c>
    </row>
    <row r="3213" spans="1:10" x14ac:dyDescent="0.3">
      <c r="A3213" s="238"/>
      <c r="C3213" s="3" t="s">
        <v>8069</v>
      </c>
      <c r="D3213" s="3" t="s">
        <v>8070</v>
      </c>
      <c r="E3213" s="236"/>
      <c r="F3213" s="4">
        <v>3271.02</v>
      </c>
      <c r="G3213" s="4">
        <f t="shared" ref="G3213:G3214" si="881">F3213*7%</f>
        <v>228.97140000000002</v>
      </c>
      <c r="H3213" s="46">
        <f t="shared" ref="H3213:H3214" si="882">F3213+G3213</f>
        <v>3499.9913999999999</v>
      </c>
    </row>
    <row r="3214" spans="1:10" x14ac:dyDescent="0.3">
      <c r="A3214" s="3" t="s">
        <v>8072</v>
      </c>
      <c r="C3214" s="3" t="s">
        <v>8074</v>
      </c>
      <c r="D3214" s="3" t="s">
        <v>4469</v>
      </c>
      <c r="E3214" s="4">
        <v>4090.2</v>
      </c>
      <c r="F3214" s="4">
        <f t="shared" ref="F3214" si="883">(E3214+12)/1.06</f>
        <v>3869.9999999999995</v>
      </c>
      <c r="G3214" s="4">
        <f t="shared" si="881"/>
        <v>270.89999999999998</v>
      </c>
      <c r="H3214" s="46">
        <f t="shared" si="882"/>
        <v>4140.8999999999996</v>
      </c>
    </row>
    <row r="3215" spans="1:10" x14ac:dyDescent="0.3">
      <c r="A3215" s="3" t="s">
        <v>8075</v>
      </c>
      <c r="D3215" s="3" t="s">
        <v>6096</v>
      </c>
      <c r="E3215" s="4">
        <v>7280</v>
      </c>
      <c r="F3215" s="4">
        <f t="shared" ref="F3215:F3217" si="884">(E3215+12)/1.06</f>
        <v>6879.2452830188677</v>
      </c>
      <c r="G3215" s="4">
        <f t="shared" ref="G3215:G3219" si="885">F3215*7%</f>
        <v>481.54716981132077</v>
      </c>
      <c r="H3215" s="46">
        <f t="shared" ref="H3215:H3219" si="886">F3215+G3215</f>
        <v>7360.7924528301883</v>
      </c>
    </row>
    <row r="3216" spans="1:10" x14ac:dyDescent="0.3">
      <c r="A3216" s="3" t="s">
        <v>8075</v>
      </c>
      <c r="C3216" s="3" t="s">
        <v>8076</v>
      </c>
      <c r="D3216" s="3" t="s">
        <v>5759</v>
      </c>
      <c r="E3216" s="4">
        <v>2203.4</v>
      </c>
      <c r="F3216" s="4">
        <f t="shared" si="884"/>
        <v>2090</v>
      </c>
      <c r="G3216" s="4">
        <f t="shared" si="885"/>
        <v>146.30000000000001</v>
      </c>
      <c r="H3216" s="46">
        <f t="shared" si="886"/>
        <v>2236.3000000000002</v>
      </c>
    </row>
    <row r="3217" spans="1:10" x14ac:dyDescent="0.3">
      <c r="A3217" s="3" t="s">
        <v>8075</v>
      </c>
      <c r="C3217" s="3" t="s">
        <v>8077</v>
      </c>
      <c r="D3217" s="3" t="s">
        <v>4761</v>
      </c>
      <c r="E3217" s="4">
        <v>22979.4</v>
      </c>
      <c r="F3217" s="4">
        <f t="shared" si="884"/>
        <v>21690</v>
      </c>
      <c r="G3217" s="4">
        <f t="shared" si="885"/>
        <v>1518.3000000000002</v>
      </c>
      <c r="H3217" s="46">
        <f t="shared" si="886"/>
        <v>23208.3</v>
      </c>
    </row>
    <row r="3218" spans="1:10" x14ac:dyDescent="0.3">
      <c r="A3218" s="3" t="s">
        <v>8075</v>
      </c>
      <c r="C3218" s="3" t="s">
        <v>8078</v>
      </c>
      <c r="D3218" s="3" t="s">
        <v>6413</v>
      </c>
      <c r="E3218" s="4">
        <v>16854</v>
      </c>
      <c r="F3218" s="4">
        <f>(E3218)/1.06</f>
        <v>15900</v>
      </c>
      <c r="G3218" s="4">
        <f t="shared" si="885"/>
        <v>1113</v>
      </c>
      <c r="H3218" s="46">
        <f t="shared" si="886"/>
        <v>17013</v>
      </c>
    </row>
    <row r="3219" spans="1:10" x14ac:dyDescent="0.3">
      <c r="A3219" s="3" t="s">
        <v>8075</v>
      </c>
      <c r="D3219" s="3" t="s">
        <v>8079</v>
      </c>
      <c r="E3219" s="4">
        <v>5983.4</v>
      </c>
      <c r="F3219" s="4">
        <f>(E3219)/1.06</f>
        <v>5644.7169811320746</v>
      </c>
      <c r="G3219" s="4">
        <f t="shared" si="885"/>
        <v>395.13018867924524</v>
      </c>
      <c r="H3219" s="46">
        <f t="shared" si="886"/>
        <v>6039.8471698113199</v>
      </c>
    </row>
    <row r="3220" spans="1:10" x14ac:dyDescent="0.3">
      <c r="A3220" s="3" t="s">
        <v>8075</v>
      </c>
      <c r="D3220" s="3" t="s">
        <v>7062</v>
      </c>
      <c r="E3220" s="4">
        <v>6600</v>
      </c>
    </row>
    <row r="3221" spans="1:10" x14ac:dyDescent="0.3">
      <c r="A3221" s="3" t="s">
        <v>8080</v>
      </c>
      <c r="C3221" s="3" t="s">
        <v>8081</v>
      </c>
      <c r="D3221" s="3" t="s">
        <v>8082</v>
      </c>
      <c r="E3221" s="4">
        <v>1981.31</v>
      </c>
      <c r="F3221" s="4">
        <f>(E3221)/1.06</f>
        <v>1869.1603773584905</v>
      </c>
      <c r="G3221" s="4">
        <f t="shared" ref="G3221" si="887">F3221*7%</f>
        <v>130.84122641509435</v>
      </c>
      <c r="H3221" s="46">
        <f t="shared" ref="H3221" si="888">F3221+G3221</f>
        <v>2000.0016037735847</v>
      </c>
    </row>
    <row r="3222" spans="1:10" x14ac:dyDescent="0.3">
      <c r="A3222" s="3" t="s">
        <v>8083</v>
      </c>
      <c r="D3222" s="3" t="s">
        <v>6461</v>
      </c>
      <c r="E3222" s="4">
        <v>15694.7</v>
      </c>
    </row>
    <row r="3223" spans="1:10" x14ac:dyDescent="0.3">
      <c r="A3223" s="3" t="s">
        <v>8084</v>
      </c>
      <c r="C3223" s="3" t="s">
        <v>8089</v>
      </c>
      <c r="D3223" s="3" t="s">
        <v>3245</v>
      </c>
      <c r="E3223" s="4">
        <v>54821.21</v>
      </c>
      <c r="F3223" s="4">
        <f t="shared" ref="F3223" si="889">(E3223+12)/1.06</f>
        <v>51729.443396226408</v>
      </c>
      <c r="G3223" s="4">
        <f t="shared" ref="G3223" si="890">F3223*7%</f>
        <v>3621.0610377358489</v>
      </c>
      <c r="H3223" s="46">
        <f t="shared" ref="H3223" si="891">F3223+G3223</f>
        <v>55350.504433962255</v>
      </c>
    </row>
    <row r="3224" spans="1:10" x14ac:dyDescent="0.3">
      <c r="A3224" s="3" t="s">
        <v>8084</v>
      </c>
      <c r="C3224" s="3" t="s">
        <v>8090</v>
      </c>
      <c r="D3224" s="3" t="s">
        <v>5739</v>
      </c>
      <c r="E3224" s="4">
        <v>39759.199999999997</v>
      </c>
      <c r="F3224" s="4">
        <f t="shared" ref="F3224" si="892">(E3224+12)/1.06</f>
        <v>37519.999999999993</v>
      </c>
      <c r="G3224" s="4">
        <f t="shared" ref="G3224" si="893">F3224*7%</f>
        <v>2626.3999999999996</v>
      </c>
      <c r="H3224" s="46">
        <f t="shared" ref="H3224" si="894">F3224+G3224</f>
        <v>40146.399999999994</v>
      </c>
    </row>
    <row r="3225" spans="1:10" x14ac:dyDescent="0.3">
      <c r="A3225" s="3" t="s">
        <v>8093</v>
      </c>
      <c r="C3225" s="3" t="s">
        <v>8094</v>
      </c>
      <c r="D3225" s="3" t="s">
        <v>3073</v>
      </c>
      <c r="E3225" s="4">
        <v>36557.410000000003</v>
      </c>
      <c r="F3225" s="4">
        <f t="shared" ref="F3225" si="895">(E3225+12)/1.06</f>
        <v>34499.443396226416</v>
      </c>
      <c r="G3225" s="4">
        <f t="shared" ref="G3225" si="896">F3225*7%</f>
        <v>2414.9610377358495</v>
      </c>
      <c r="H3225" s="46">
        <f t="shared" ref="H3225" si="897">F3225+G3225</f>
        <v>36914.404433962263</v>
      </c>
    </row>
    <row r="3226" spans="1:10" x14ac:dyDescent="0.3">
      <c r="A3226" s="3" t="s">
        <v>8093</v>
      </c>
      <c r="D3226" s="3" t="s">
        <v>5070</v>
      </c>
      <c r="E3226" s="4">
        <v>2943.2</v>
      </c>
    </row>
    <row r="3227" spans="1:10" x14ac:dyDescent="0.3">
      <c r="A3227" s="3" t="s">
        <v>8093</v>
      </c>
      <c r="C3227" s="3" t="s">
        <v>8097</v>
      </c>
      <c r="D3227" s="3" t="s">
        <v>8096</v>
      </c>
      <c r="E3227" s="4">
        <v>5029</v>
      </c>
      <c r="F3227" s="4">
        <f t="shared" ref="F3227" si="898">(E3227+12)/1.06</f>
        <v>4755.6603773584902</v>
      </c>
      <c r="G3227" s="4">
        <f t="shared" ref="G3227" si="899">F3227*7%</f>
        <v>332.89622641509436</v>
      </c>
      <c r="H3227" s="46">
        <f t="shared" ref="H3227" si="900">F3227+G3227</f>
        <v>5088.5566037735844</v>
      </c>
      <c r="J3227" s="9" t="s">
        <v>8061</v>
      </c>
    </row>
    <row r="3228" spans="1:10" x14ac:dyDescent="0.3">
      <c r="A3228" s="3" t="s">
        <v>8095</v>
      </c>
      <c r="D3228" s="3" t="s">
        <v>8409</v>
      </c>
      <c r="E3228" s="4">
        <v>4990.3999999999996</v>
      </c>
      <c r="F3228" s="4">
        <f t="shared" ref="F3228:F3240" si="901">(E3228+12)/1.06</f>
        <v>4719.2452830188677</v>
      </c>
      <c r="G3228" s="4">
        <f t="shared" ref="G3228:G3243" si="902">F3228*7%</f>
        <v>330.34716981132078</v>
      </c>
      <c r="H3228" s="46">
        <f t="shared" ref="H3228:H3243" si="903">F3228+G3228</f>
        <v>5049.5924528301884</v>
      </c>
    </row>
    <row r="3229" spans="1:10" x14ac:dyDescent="0.3">
      <c r="A3229" s="3" t="s">
        <v>8106</v>
      </c>
      <c r="C3229" s="3" t="s">
        <v>8107</v>
      </c>
      <c r="D3229" s="3" t="s">
        <v>4256</v>
      </c>
      <c r="E3229" s="4">
        <v>3411.8</v>
      </c>
      <c r="F3229" s="4">
        <f t="shared" si="901"/>
        <v>3230</v>
      </c>
      <c r="G3229" s="4">
        <f t="shared" si="902"/>
        <v>226.10000000000002</v>
      </c>
      <c r="H3229" s="46">
        <f t="shared" si="903"/>
        <v>3456.1</v>
      </c>
    </row>
    <row r="3230" spans="1:10" x14ac:dyDescent="0.3">
      <c r="A3230" s="3" t="s">
        <v>8106</v>
      </c>
      <c r="C3230" s="3" t="s">
        <v>8108</v>
      </c>
      <c r="D3230" s="3" t="s">
        <v>4128</v>
      </c>
      <c r="E3230" s="4">
        <v>4010.7</v>
      </c>
      <c r="F3230" s="4">
        <f t="shared" si="901"/>
        <v>3794.9999999999995</v>
      </c>
      <c r="G3230" s="4">
        <f t="shared" si="902"/>
        <v>265.64999999999998</v>
      </c>
      <c r="H3230" s="46">
        <f t="shared" si="903"/>
        <v>4060.6499999999996</v>
      </c>
    </row>
    <row r="3231" spans="1:10" x14ac:dyDescent="0.3">
      <c r="A3231" s="3" t="s">
        <v>8106</v>
      </c>
      <c r="C3231" s="3" t="s">
        <v>8109</v>
      </c>
      <c r="D3231" s="3" t="s">
        <v>1641</v>
      </c>
      <c r="E3231" s="4">
        <v>6167.8</v>
      </c>
      <c r="F3231" s="4">
        <f t="shared" si="901"/>
        <v>5830</v>
      </c>
      <c r="G3231" s="4">
        <f t="shared" si="902"/>
        <v>408.1</v>
      </c>
      <c r="H3231" s="46">
        <f t="shared" si="903"/>
        <v>6238.1</v>
      </c>
    </row>
    <row r="3232" spans="1:10" x14ac:dyDescent="0.3">
      <c r="A3232" s="3" t="s">
        <v>8106</v>
      </c>
      <c r="C3232" s="3" t="s">
        <v>8110</v>
      </c>
      <c r="D3232" s="3" t="s">
        <v>744</v>
      </c>
      <c r="E3232" s="4">
        <v>6660.7</v>
      </c>
      <c r="F3232" s="4">
        <f t="shared" si="901"/>
        <v>6294.9999999999991</v>
      </c>
      <c r="G3232" s="4">
        <f t="shared" si="902"/>
        <v>440.65</v>
      </c>
      <c r="H3232" s="46">
        <f t="shared" si="903"/>
        <v>6735.6499999999987</v>
      </c>
    </row>
    <row r="3233" spans="1:8" x14ac:dyDescent="0.3">
      <c r="A3233" s="3" t="s">
        <v>8106</v>
      </c>
      <c r="C3233" s="3" t="s">
        <v>8111</v>
      </c>
      <c r="D3233" s="3" t="s">
        <v>888</v>
      </c>
      <c r="E3233" s="4">
        <v>9051</v>
      </c>
      <c r="F3233" s="4">
        <f t="shared" si="901"/>
        <v>8550</v>
      </c>
      <c r="G3233" s="4">
        <f t="shared" si="902"/>
        <v>598.50000000000011</v>
      </c>
      <c r="H3233" s="46">
        <f t="shared" si="903"/>
        <v>9148.5</v>
      </c>
    </row>
    <row r="3234" spans="1:8" x14ac:dyDescent="0.3">
      <c r="A3234" s="3" t="s">
        <v>8106</v>
      </c>
      <c r="C3234" s="3" t="s">
        <v>8113</v>
      </c>
      <c r="D3234" s="3" t="s">
        <v>3311</v>
      </c>
      <c r="E3234" s="4">
        <v>12549</v>
      </c>
      <c r="F3234" s="4">
        <f t="shared" si="901"/>
        <v>11850</v>
      </c>
      <c r="G3234" s="4">
        <f t="shared" si="902"/>
        <v>829.50000000000011</v>
      </c>
      <c r="H3234" s="46">
        <f t="shared" si="903"/>
        <v>12679.5</v>
      </c>
    </row>
    <row r="3235" spans="1:8" x14ac:dyDescent="0.3">
      <c r="A3235" s="3" t="s">
        <v>8106</v>
      </c>
      <c r="C3235" s="3" t="s">
        <v>8112</v>
      </c>
      <c r="D3235" s="3" t="s">
        <v>4092</v>
      </c>
      <c r="E3235" s="4">
        <v>30918.799999999999</v>
      </c>
      <c r="F3235" s="4">
        <f t="shared" si="901"/>
        <v>29179.999999999996</v>
      </c>
      <c r="G3235" s="4">
        <f t="shared" si="902"/>
        <v>2042.6</v>
      </c>
      <c r="H3235" s="46">
        <f t="shared" si="903"/>
        <v>31222.599999999995</v>
      </c>
    </row>
    <row r="3236" spans="1:8" x14ac:dyDescent="0.3">
      <c r="A3236" s="3" t="s">
        <v>8114</v>
      </c>
      <c r="C3236" s="3" t="s">
        <v>8116</v>
      </c>
      <c r="D3236" s="3" t="s">
        <v>4145</v>
      </c>
      <c r="E3236" s="4">
        <v>15006.34</v>
      </c>
      <c r="F3236" s="4">
        <f t="shared" si="901"/>
        <v>14168.245283018867</v>
      </c>
      <c r="G3236" s="4">
        <f t="shared" si="902"/>
        <v>991.77716981132073</v>
      </c>
      <c r="H3236" s="46">
        <f t="shared" si="903"/>
        <v>15160.022452830188</v>
      </c>
    </row>
    <row r="3237" spans="1:8" x14ac:dyDescent="0.3">
      <c r="A3237" s="3" t="s">
        <v>8114</v>
      </c>
      <c r="C3237" s="3" t="s">
        <v>8117</v>
      </c>
      <c r="D3237" s="3" t="s">
        <v>4809</v>
      </c>
      <c r="E3237" s="4">
        <v>23379.45</v>
      </c>
      <c r="F3237" s="4">
        <f>(E3237)/1.06</f>
        <v>22056.084905660377</v>
      </c>
      <c r="G3237" s="4">
        <f t="shared" si="902"/>
        <v>1543.9259433962266</v>
      </c>
      <c r="H3237" s="46">
        <f t="shared" si="903"/>
        <v>23600.010849056602</v>
      </c>
    </row>
    <row r="3238" spans="1:8" x14ac:dyDescent="0.3">
      <c r="A3238" s="3" t="s">
        <v>8114</v>
      </c>
      <c r="C3238" s="3" t="s">
        <v>8118</v>
      </c>
      <c r="D3238" s="3" t="s">
        <v>5127</v>
      </c>
      <c r="E3238" s="4">
        <v>23379.45</v>
      </c>
      <c r="F3238" s="4">
        <f>(E3238)/1.06</f>
        <v>22056.084905660377</v>
      </c>
      <c r="G3238" s="4">
        <f t="shared" si="902"/>
        <v>1543.9259433962266</v>
      </c>
      <c r="H3238" s="46">
        <f t="shared" si="903"/>
        <v>23600.010849056602</v>
      </c>
    </row>
    <row r="3239" spans="1:8" x14ac:dyDescent="0.3">
      <c r="A3239" s="3" t="s">
        <v>8115</v>
      </c>
      <c r="C3239" s="3" t="s">
        <v>8119</v>
      </c>
      <c r="D3239" s="3" t="s">
        <v>5127</v>
      </c>
      <c r="E3239" s="4">
        <v>13154.6</v>
      </c>
      <c r="F3239" s="4">
        <f>(E3239)/1.06</f>
        <v>12410</v>
      </c>
      <c r="G3239" s="4">
        <f t="shared" si="902"/>
        <v>868.7</v>
      </c>
      <c r="H3239" s="46">
        <f t="shared" si="903"/>
        <v>13278.7</v>
      </c>
    </row>
    <row r="3240" spans="1:8" x14ac:dyDescent="0.3">
      <c r="A3240" s="3" t="s">
        <v>8115</v>
      </c>
      <c r="C3240" s="3" t="s">
        <v>8120</v>
      </c>
      <c r="D3240" s="3" t="s">
        <v>6171</v>
      </c>
      <c r="E3240" s="4">
        <v>8023.49</v>
      </c>
      <c r="F3240" s="4">
        <f t="shared" si="901"/>
        <v>7580.6509433962256</v>
      </c>
      <c r="G3240" s="4">
        <f t="shared" si="902"/>
        <v>530.64556603773588</v>
      </c>
      <c r="H3240" s="46">
        <f t="shared" si="903"/>
        <v>8111.2965094339615</v>
      </c>
    </row>
    <row r="3241" spans="1:8" x14ac:dyDescent="0.3">
      <c r="A3241" s="3" t="s">
        <v>8115</v>
      </c>
      <c r="C3241" s="3" t="s">
        <v>8121</v>
      </c>
      <c r="D3241" s="3" t="s">
        <v>3911</v>
      </c>
      <c r="E3241" s="4">
        <v>3467.29</v>
      </c>
      <c r="F3241" s="4">
        <f>(E3241)/1.06</f>
        <v>3271.0283018867922</v>
      </c>
      <c r="G3241" s="4">
        <f t="shared" si="902"/>
        <v>228.97198113207548</v>
      </c>
      <c r="H3241" s="46">
        <f t="shared" si="903"/>
        <v>3500.0002830188678</v>
      </c>
    </row>
    <row r="3242" spans="1:8" x14ac:dyDescent="0.3">
      <c r="A3242" s="3" t="s">
        <v>8115</v>
      </c>
      <c r="C3242" s="3" t="s">
        <v>8122</v>
      </c>
      <c r="D3242" s="3" t="s">
        <v>4809</v>
      </c>
      <c r="E3242" s="4">
        <v>2915</v>
      </c>
      <c r="F3242" s="4">
        <f>(E3242)/1.06</f>
        <v>2750</v>
      </c>
      <c r="G3242" s="4">
        <f t="shared" si="902"/>
        <v>192.50000000000003</v>
      </c>
      <c r="H3242" s="46">
        <f t="shared" si="903"/>
        <v>2942.5</v>
      </c>
    </row>
    <row r="3243" spans="1:8" x14ac:dyDescent="0.3">
      <c r="A3243" s="3" t="s">
        <v>8123</v>
      </c>
      <c r="C3243" s="3" t="s">
        <v>8124</v>
      </c>
      <c r="D3243" s="3" t="s">
        <v>8125</v>
      </c>
      <c r="E3243" s="4">
        <v>20791.75</v>
      </c>
      <c r="F3243" s="4">
        <f>(E3243+12)/1.06</f>
        <v>19626.17924528302</v>
      </c>
      <c r="G3243" s="4">
        <f t="shared" si="902"/>
        <v>1373.8325471698115</v>
      </c>
      <c r="H3243" s="46">
        <f t="shared" si="903"/>
        <v>21000.011792452831</v>
      </c>
    </row>
    <row r="3244" spans="1:8" x14ac:dyDescent="0.3">
      <c r="A3244" s="3" t="s">
        <v>8123</v>
      </c>
      <c r="D3244" s="3" t="s">
        <v>3814</v>
      </c>
      <c r="E3244" s="4">
        <v>11076</v>
      </c>
    </row>
    <row r="3245" spans="1:8" x14ac:dyDescent="0.3">
      <c r="A3245" s="3" t="s">
        <v>8126</v>
      </c>
      <c r="C3245" s="3" t="s">
        <v>8127</v>
      </c>
      <c r="D3245" s="3" t="s">
        <v>8128</v>
      </c>
      <c r="E3245" s="4">
        <v>2959.96</v>
      </c>
      <c r="F3245" s="4">
        <f>(E3245+12)/1.06</f>
        <v>2803.7358490566035</v>
      </c>
      <c r="G3245" s="4">
        <f t="shared" ref="G3245:G3246" si="904">F3245*7%</f>
        <v>196.26150943396226</v>
      </c>
      <c r="H3245" s="46">
        <f t="shared" ref="H3245:H3246" si="905">F3245+G3245</f>
        <v>2999.9973584905656</v>
      </c>
    </row>
    <row r="3246" spans="1:8" x14ac:dyDescent="0.3">
      <c r="A3246" s="237" t="s">
        <v>8129</v>
      </c>
      <c r="C3246" s="3" t="s">
        <v>8236</v>
      </c>
      <c r="D3246" s="3" t="s">
        <v>8237</v>
      </c>
      <c r="E3246" s="235">
        <v>20341.39</v>
      </c>
      <c r="F3246" s="4">
        <v>16210.65</v>
      </c>
      <c r="G3246" s="4">
        <f t="shared" si="904"/>
        <v>1134.7455</v>
      </c>
      <c r="H3246" s="46">
        <f t="shared" si="905"/>
        <v>17345.395499999999</v>
      </c>
    </row>
    <row r="3247" spans="1:8" x14ac:dyDescent="0.3">
      <c r="A3247" s="238"/>
      <c r="C3247" s="3" t="s">
        <v>8238</v>
      </c>
      <c r="D3247" s="3" t="s">
        <v>8239</v>
      </c>
      <c r="E3247" s="236"/>
      <c r="F3247" s="4">
        <v>2990.65</v>
      </c>
      <c r="G3247" s="4">
        <f t="shared" ref="G3247" si="906">F3247*7%</f>
        <v>209.34550000000002</v>
      </c>
      <c r="H3247" s="46">
        <f t="shared" ref="H3247" si="907">F3247+G3247</f>
        <v>3199.9955</v>
      </c>
    </row>
    <row r="3248" spans="1:8" x14ac:dyDescent="0.3">
      <c r="A3248" s="3" t="s">
        <v>8137</v>
      </c>
      <c r="C3248" s="3" t="s">
        <v>8138</v>
      </c>
      <c r="D3248" s="3" t="s">
        <v>4469</v>
      </c>
      <c r="E3248" s="4">
        <v>20197.37</v>
      </c>
      <c r="F3248" s="4">
        <f>(E3248+12)/1.06</f>
        <v>19065.443396226412</v>
      </c>
      <c r="G3248" s="4">
        <f t="shared" ref="G3248:G3289" si="908">F3248*7%</f>
        <v>1334.5810377358489</v>
      </c>
      <c r="H3248" s="46">
        <f t="shared" ref="H3248:H3289" si="909">F3248+G3248</f>
        <v>20400.024433962262</v>
      </c>
    </row>
    <row r="3249" spans="1:10" x14ac:dyDescent="0.3">
      <c r="A3249" s="3" t="s">
        <v>8137</v>
      </c>
      <c r="C3249" s="3" t="s">
        <v>8156</v>
      </c>
      <c r="D3249" s="3" t="s">
        <v>8155</v>
      </c>
      <c r="E3249" s="4">
        <v>20764.05</v>
      </c>
      <c r="F3249" s="4">
        <f t="shared" ref="F3249:F3250" si="910">(E3249+12)/1.06</f>
        <v>19600.047169811318</v>
      </c>
      <c r="G3249" s="4">
        <f t="shared" si="908"/>
        <v>1372.0033018867923</v>
      </c>
      <c r="H3249" s="46">
        <f t="shared" si="909"/>
        <v>20972.050471698109</v>
      </c>
    </row>
    <row r="3250" spans="1:10" x14ac:dyDescent="0.3">
      <c r="A3250" s="3" t="s">
        <v>8140</v>
      </c>
      <c r="C3250" s="3" t="s">
        <v>8157</v>
      </c>
      <c r="D3250" s="3" t="s">
        <v>218</v>
      </c>
      <c r="E3250" s="4">
        <v>16534.599999999999</v>
      </c>
      <c r="F3250" s="4">
        <f t="shared" si="910"/>
        <v>15609.999999999998</v>
      </c>
      <c r="G3250" s="4">
        <f t="shared" si="908"/>
        <v>1092.7</v>
      </c>
      <c r="H3250" s="46">
        <f t="shared" si="909"/>
        <v>16702.699999999997</v>
      </c>
    </row>
    <row r="3251" spans="1:10" x14ac:dyDescent="0.3">
      <c r="A3251" s="3" t="s">
        <v>8161</v>
      </c>
      <c r="C3251" s="3" t="s">
        <v>8164</v>
      </c>
      <c r="D3251" s="3" t="s">
        <v>8165</v>
      </c>
      <c r="E3251" s="4">
        <v>4457.3</v>
      </c>
      <c r="F3251" s="4">
        <f>(E3251)/1.06</f>
        <v>4205</v>
      </c>
      <c r="G3251" s="4">
        <f t="shared" si="908"/>
        <v>294.35000000000002</v>
      </c>
      <c r="H3251" s="46">
        <f t="shared" si="909"/>
        <v>4499.3500000000004</v>
      </c>
    </row>
    <row r="3252" spans="1:10" x14ac:dyDescent="0.3">
      <c r="A3252" s="3" t="s">
        <v>8161</v>
      </c>
      <c r="C3252" s="3" t="s">
        <v>8166</v>
      </c>
      <c r="D3252" s="3" t="s">
        <v>6721</v>
      </c>
      <c r="E3252" s="4">
        <v>4930.09</v>
      </c>
      <c r="F3252" s="4">
        <f>(E3252)/1.06</f>
        <v>4651.0283018867922</v>
      </c>
      <c r="G3252" s="4">
        <f t="shared" si="908"/>
        <v>325.57198113207551</v>
      </c>
      <c r="H3252" s="46">
        <f t="shared" si="909"/>
        <v>4976.6002830188681</v>
      </c>
    </row>
    <row r="3253" spans="1:10" x14ac:dyDescent="0.3">
      <c r="A3253" s="3" t="s">
        <v>8161</v>
      </c>
      <c r="C3253" s="3" t="s">
        <v>8167</v>
      </c>
      <c r="D3253" s="3" t="s">
        <v>2778</v>
      </c>
      <c r="E3253" s="4">
        <v>3467.29</v>
      </c>
      <c r="F3253" s="4">
        <f>(E3253)/1.06</f>
        <v>3271.0283018867922</v>
      </c>
      <c r="G3253" s="4">
        <f t="shared" si="908"/>
        <v>228.97198113207548</v>
      </c>
      <c r="H3253" s="46">
        <f t="shared" si="909"/>
        <v>3500.0002830188678</v>
      </c>
    </row>
    <row r="3254" spans="1:10" x14ac:dyDescent="0.3">
      <c r="A3254" s="3" t="s">
        <v>8162</v>
      </c>
      <c r="C3254" s="3" t="s">
        <v>8168</v>
      </c>
      <c r="D3254" s="3" t="s">
        <v>3364</v>
      </c>
      <c r="E3254" s="4">
        <v>15983.4</v>
      </c>
      <c r="F3254" s="4">
        <f t="shared" ref="F3254:F3256" si="911">(E3254+12)/1.06</f>
        <v>15089.999999999998</v>
      </c>
      <c r="G3254" s="4">
        <f t="shared" si="908"/>
        <v>1056.3</v>
      </c>
      <c r="H3254" s="46">
        <f t="shared" si="909"/>
        <v>16146.299999999997</v>
      </c>
    </row>
    <row r="3255" spans="1:10" x14ac:dyDescent="0.3">
      <c r="A3255" s="3" t="s">
        <v>8162</v>
      </c>
      <c r="C3255" s="3" t="s">
        <v>8169</v>
      </c>
      <c r="D3255" s="3" t="s">
        <v>3911</v>
      </c>
      <c r="E3255" s="4">
        <v>26095.8</v>
      </c>
      <c r="F3255" s="4">
        <f t="shared" si="911"/>
        <v>24629.999999999996</v>
      </c>
      <c r="G3255" s="4">
        <f t="shared" si="908"/>
        <v>1724.1</v>
      </c>
      <c r="H3255" s="46">
        <f t="shared" si="909"/>
        <v>26354.099999999995</v>
      </c>
      <c r="J3255" s="9" t="s">
        <v>7715</v>
      </c>
    </row>
    <row r="3256" spans="1:10" x14ac:dyDescent="0.3">
      <c r="A3256" s="3" t="s">
        <v>8162</v>
      </c>
      <c r="D3256" s="3" t="s">
        <v>6460</v>
      </c>
      <c r="E3256" s="4">
        <v>9880</v>
      </c>
      <c r="F3256" s="4">
        <f t="shared" si="911"/>
        <v>9332.0754716981119</v>
      </c>
      <c r="G3256" s="4">
        <f t="shared" si="908"/>
        <v>653.24528301886789</v>
      </c>
      <c r="H3256" s="46">
        <f t="shared" si="909"/>
        <v>9985.3207547169804</v>
      </c>
    </row>
    <row r="3257" spans="1:10" x14ac:dyDescent="0.3">
      <c r="A3257" s="3" t="s">
        <v>8163</v>
      </c>
      <c r="C3257" s="3" t="s">
        <v>8170</v>
      </c>
      <c r="D3257" s="3" t="s">
        <v>8171</v>
      </c>
      <c r="E3257" s="4">
        <v>1981.31</v>
      </c>
      <c r="F3257" s="4">
        <f>(E3257)/1.06</f>
        <v>1869.1603773584905</v>
      </c>
      <c r="G3257" s="4">
        <f t="shared" si="908"/>
        <v>130.84122641509435</v>
      </c>
      <c r="H3257" s="46">
        <f t="shared" si="909"/>
        <v>2000.0016037735847</v>
      </c>
    </row>
    <row r="3258" spans="1:10" x14ac:dyDescent="0.3">
      <c r="A3258" s="3" t="s">
        <v>8163</v>
      </c>
      <c r="C3258" s="3" t="s">
        <v>8172</v>
      </c>
      <c r="D3258" s="3" t="s">
        <v>7882</v>
      </c>
      <c r="E3258" s="4">
        <v>1981.31</v>
      </c>
      <c r="F3258" s="4">
        <f>(E3258)/1.06</f>
        <v>1869.1603773584905</v>
      </c>
      <c r="G3258" s="4">
        <f t="shared" si="908"/>
        <v>130.84122641509435</v>
      </c>
      <c r="H3258" s="46">
        <f t="shared" si="909"/>
        <v>2000.0016037735847</v>
      </c>
    </row>
    <row r="3259" spans="1:10" x14ac:dyDescent="0.3">
      <c r="A3259" s="3" t="s">
        <v>8163</v>
      </c>
      <c r="C3259" s="3" t="s">
        <v>8173</v>
      </c>
      <c r="D3259" s="3" t="s">
        <v>7880</v>
      </c>
      <c r="E3259" s="4">
        <v>1981.31</v>
      </c>
      <c r="F3259" s="4">
        <f>(E3259)/1.06</f>
        <v>1869.1603773584905</v>
      </c>
      <c r="G3259" s="4">
        <f t="shared" si="908"/>
        <v>130.84122641509435</v>
      </c>
      <c r="H3259" s="46">
        <f t="shared" si="909"/>
        <v>2000.0016037735847</v>
      </c>
    </row>
    <row r="3260" spans="1:10" x14ac:dyDescent="0.3">
      <c r="A3260" s="3" t="s">
        <v>8163</v>
      </c>
      <c r="C3260" s="3" t="s">
        <v>8174</v>
      </c>
      <c r="D3260" s="3" t="s">
        <v>7809</v>
      </c>
      <c r="E3260" s="4">
        <v>1981.31</v>
      </c>
      <c r="F3260" s="4">
        <f>(E3260)/1.06</f>
        <v>1869.1603773584905</v>
      </c>
      <c r="G3260" s="4">
        <f t="shared" si="908"/>
        <v>130.84122641509435</v>
      </c>
      <c r="H3260" s="46">
        <f t="shared" si="909"/>
        <v>2000.0016037735847</v>
      </c>
    </row>
    <row r="3261" spans="1:10" x14ac:dyDescent="0.3">
      <c r="A3261" s="3" t="s">
        <v>8158</v>
      </c>
      <c r="C3261" s="3" t="s">
        <v>8175</v>
      </c>
      <c r="D3261" s="3" t="s">
        <v>7968</v>
      </c>
      <c r="E3261" s="4">
        <v>10092.67</v>
      </c>
      <c r="F3261" s="4">
        <f t="shared" ref="F3261:F3268" si="912">(E3261+12)/1.06</f>
        <v>9532.7075471698117</v>
      </c>
      <c r="G3261" s="4">
        <f t="shared" si="908"/>
        <v>667.28952830188689</v>
      </c>
      <c r="H3261" s="46">
        <f t="shared" si="909"/>
        <v>10199.997075471698</v>
      </c>
    </row>
    <row r="3262" spans="1:10" x14ac:dyDescent="0.3">
      <c r="A3262" s="3" t="s">
        <v>8158</v>
      </c>
      <c r="D3262" s="3" t="s">
        <v>973</v>
      </c>
      <c r="E3262" s="4">
        <v>4007.4</v>
      </c>
      <c r="F3262" s="4">
        <f t="shared" si="912"/>
        <v>3791.8867924528299</v>
      </c>
      <c r="G3262" s="4">
        <f t="shared" si="908"/>
        <v>265.43207547169811</v>
      </c>
      <c r="H3262" s="46">
        <f t="shared" si="909"/>
        <v>4057.3188679245281</v>
      </c>
    </row>
    <row r="3263" spans="1:10" x14ac:dyDescent="0.3">
      <c r="A3263" s="3" t="s">
        <v>8185</v>
      </c>
      <c r="C3263" s="3" t="s">
        <v>8193</v>
      </c>
      <c r="D3263" s="3" t="s">
        <v>3525</v>
      </c>
      <c r="E3263" s="4">
        <v>14720.94</v>
      </c>
      <c r="F3263" s="4">
        <f t="shared" si="912"/>
        <v>13899</v>
      </c>
      <c r="G3263" s="4">
        <f t="shared" si="908"/>
        <v>972.93000000000006</v>
      </c>
      <c r="H3263" s="46">
        <f t="shared" si="909"/>
        <v>14871.93</v>
      </c>
    </row>
    <row r="3264" spans="1:10" x14ac:dyDescent="0.3">
      <c r="A3264" s="3" t="s">
        <v>8185</v>
      </c>
      <c r="C3264" s="3" t="s">
        <v>8194</v>
      </c>
      <c r="D3264" s="3" t="s">
        <v>2008</v>
      </c>
      <c r="E3264" s="4">
        <v>6809.1</v>
      </c>
      <c r="F3264" s="4">
        <f t="shared" si="912"/>
        <v>6435</v>
      </c>
      <c r="G3264" s="4">
        <f t="shared" si="908"/>
        <v>450.45000000000005</v>
      </c>
      <c r="H3264" s="46">
        <f t="shared" si="909"/>
        <v>6885.45</v>
      </c>
    </row>
    <row r="3265" spans="1:11" x14ac:dyDescent="0.3">
      <c r="A3265" s="3" t="s">
        <v>8186</v>
      </c>
      <c r="D3265" s="3" t="s">
        <v>8187</v>
      </c>
      <c r="E3265" s="4">
        <v>9800</v>
      </c>
      <c r="F3265" s="4">
        <f t="shared" si="912"/>
        <v>9256.6037735849059</v>
      </c>
      <c r="G3265" s="4">
        <f t="shared" si="908"/>
        <v>647.9622641509435</v>
      </c>
      <c r="H3265" s="46">
        <f t="shared" si="909"/>
        <v>9904.566037735849</v>
      </c>
    </row>
    <row r="3266" spans="1:11" x14ac:dyDescent="0.3">
      <c r="A3266" s="3">
        <v>45476</v>
      </c>
      <c r="D3266" s="3" t="s">
        <v>8187</v>
      </c>
      <c r="E3266" s="4">
        <v>6600</v>
      </c>
      <c r="F3266" s="4">
        <f t="shared" si="912"/>
        <v>6237.7358490566039</v>
      </c>
      <c r="G3266" s="4">
        <f t="shared" si="908"/>
        <v>436.64150943396231</v>
      </c>
      <c r="H3266" s="46">
        <f t="shared" si="909"/>
        <v>6674.3773584905666</v>
      </c>
    </row>
    <row r="3267" spans="1:11" x14ac:dyDescent="0.3">
      <c r="A3267" s="3" t="s">
        <v>8189</v>
      </c>
      <c r="C3267" s="3" t="s">
        <v>8192</v>
      </c>
      <c r="D3267" s="3" t="s">
        <v>4515</v>
      </c>
      <c r="E3267" s="4">
        <v>9342.5</v>
      </c>
      <c r="F3267" s="4">
        <f t="shared" si="912"/>
        <v>8825</v>
      </c>
      <c r="G3267" s="4">
        <f t="shared" si="908"/>
        <v>617.75000000000011</v>
      </c>
      <c r="H3267" s="46">
        <f t="shared" si="909"/>
        <v>9442.75</v>
      </c>
    </row>
    <row r="3268" spans="1:11" x14ac:dyDescent="0.3">
      <c r="A3268" s="3" t="s">
        <v>8190</v>
      </c>
      <c r="D3268" s="3" t="s">
        <v>5070</v>
      </c>
      <c r="E3268" s="4">
        <v>24096.799999999999</v>
      </c>
      <c r="F3268" s="4">
        <f t="shared" si="912"/>
        <v>22744.150943396224</v>
      </c>
      <c r="G3268" s="4">
        <f t="shared" si="908"/>
        <v>1592.0905660377359</v>
      </c>
      <c r="H3268" s="46">
        <f t="shared" si="909"/>
        <v>24336.241509433959</v>
      </c>
    </row>
    <row r="3269" spans="1:11" x14ac:dyDescent="0.3">
      <c r="A3269" s="3" t="s">
        <v>8195</v>
      </c>
      <c r="C3269" s="3" t="s">
        <v>8191</v>
      </c>
      <c r="D3269" s="3" t="s">
        <v>1106</v>
      </c>
      <c r="E3269" s="4">
        <v>20119.400000000001</v>
      </c>
      <c r="F3269" s="4">
        <f>(E3269+10)/1.06</f>
        <v>18990</v>
      </c>
      <c r="G3269" s="4">
        <f t="shared" si="908"/>
        <v>1329.3000000000002</v>
      </c>
      <c r="H3269" s="46">
        <f t="shared" si="909"/>
        <v>20319.3</v>
      </c>
    </row>
    <row r="3270" spans="1:11" x14ac:dyDescent="0.3">
      <c r="A3270" s="3" t="s">
        <v>8196</v>
      </c>
      <c r="C3270" s="3" t="s">
        <v>8204</v>
      </c>
      <c r="D3270" s="3" t="s">
        <v>8205</v>
      </c>
      <c r="E3270" s="4">
        <v>3402.6</v>
      </c>
      <c r="F3270" s="4">
        <f>(E3270)/1.06</f>
        <v>3209.9999999999995</v>
      </c>
      <c r="G3270" s="4">
        <f t="shared" si="908"/>
        <v>224.7</v>
      </c>
      <c r="H3270" s="46">
        <f t="shared" si="909"/>
        <v>3434.6999999999994</v>
      </c>
    </row>
    <row r="3271" spans="1:11" x14ac:dyDescent="0.3">
      <c r="A3271" s="3" t="s">
        <v>8196</v>
      </c>
      <c r="C3271" s="3" t="s">
        <v>8198</v>
      </c>
      <c r="D3271" s="3" t="s">
        <v>6959</v>
      </c>
      <c r="E3271" s="4">
        <v>4049.2</v>
      </c>
      <c r="F3271" s="4">
        <f>(E3271)/1.06</f>
        <v>3819.9999999999995</v>
      </c>
      <c r="G3271" s="4">
        <f t="shared" si="908"/>
        <v>267.39999999999998</v>
      </c>
      <c r="H3271" s="46">
        <f t="shared" si="909"/>
        <v>4087.3999999999996</v>
      </c>
    </row>
    <row r="3272" spans="1:11" x14ac:dyDescent="0.3">
      <c r="A3272" s="3" t="s">
        <v>8196</v>
      </c>
      <c r="C3272" s="3" t="s">
        <v>8202</v>
      </c>
      <c r="D3272" s="3" t="s">
        <v>8203</v>
      </c>
      <c r="E3272" s="4">
        <v>4324.8</v>
      </c>
      <c r="F3272" s="4">
        <f>(E3272)/1.06</f>
        <v>4080</v>
      </c>
      <c r="G3272" s="4">
        <f t="shared" si="908"/>
        <v>285.60000000000002</v>
      </c>
      <c r="H3272" s="46">
        <f t="shared" si="909"/>
        <v>4365.6000000000004</v>
      </c>
    </row>
    <row r="3273" spans="1:11" x14ac:dyDescent="0.3">
      <c r="A3273" s="3" t="s">
        <v>8196</v>
      </c>
      <c r="C3273" s="3" t="s">
        <v>8206</v>
      </c>
      <c r="D3273" s="3" t="s">
        <v>8207</v>
      </c>
      <c r="E3273" s="4">
        <v>4351.3</v>
      </c>
      <c r="F3273" s="4">
        <f>(E3273)/1.06</f>
        <v>4105</v>
      </c>
      <c r="G3273" s="4">
        <f t="shared" si="908"/>
        <v>287.35000000000002</v>
      </c>
      <c r="H3273" s="46">
        <f t="shared" si="909"/>
        <v>4392.3500000000004</v>
      </c>
    </row>
    <row r="3274" spans="1:11" x14ac:dyDescent="0.3">
      <c r="A3274" s="3" t="s">
        <v>8196</v>
      </c>
      <c r="C3274" s="3" t="s">
        <v>8199</v>
      </c>
      <c r="D3274" s="3" t="s">
        <v>5834</v>
      </c>
      <c r="E3274" s="4">
        <v>5713.4</v>
      </c>
      <c r="F3274" s="4">
        <f>(E3274)/1.06</f>
        <v>5389.9999999999991</v>
      </c>
      <c r="G3274" s="4">
        <f t="shared" si="908"/>
        <v>377.29999999999995</v>
      </c>
      <c r="H3274" s="46">
        <f t="shared" si="909"/>
        <v>5767.2999999999993</v>
      </c>
    </row>
    <row r="3275" spans="1:11" x14ac:dyDescent="0.3">
      <c r="A3275" s="3" t="s">
        <v>8196</v>
      </c>
      <c r="C3275" s="3" t="s">
        <v>8208</v>
      </c>
      <c r="D3275" s="3" t="s">
        <v>5877</v>
      </c>
      <c r="E3275" s="4">
        <v>6427.25</v>
      </c>
      <c r="F3275" s="4">
        <f t="shared" ref="F3275:F3282" si="913">(E3275+12)/1.06</f>
        <v>6074.7641509433961</v>
      </c>
      <c r="G3275" s="4">
        <f t="shared" si="908"/>
        <v>425.23349056603774</v>
      </c>
      <c r="H3275" s="46">
        <f t="shared" si="909"/>
        <v>6499.9976415094334</v>
      </c>
    </row>
    <row r="3276" spans="1:11" x14ac:dyDescent="0.3">
      <c r="A3276" s="3" t="s">
        <v>8196</v>
      </c>
      <c r="C3276" s="3" t="s">
        <v>8200</v>
      </c>
      <c r="D3276" s="3" t="s">
        <v>8201</v>
      </c>
      <c r="E3276" s="4">
        <v>11654.39</v>
      </c>
      <c r="F3276" s="4">
        <f t="shared" si="913"/>
        <v>11006.028301886792</v>
      </c>
      <c r="G3276" s="4">
        <f t="shared" si="908"/>
        <v>770.42198113207553</v>
      </c>
      <c r="H3276" s="46">
        <f t="shared" si="909"/>
        <v>11776.450283018869</v>
      </c>
    </row>
    <row r="3277" spans="1:11" x14ac:dyDescent="0.3">
      <c r="A3277" s="3" t="s">
        <v>8197</v>
      </c>
      <c r="D3277" s="3" t="s">
        <v>8212</v>
      </c>
      <c r="E3277" s="4">
        <v>19614.400000000001</v>
      </c>
      <c r="F3277" s="4">
        <f t="shared" si="913"/>
        <v>18515.471698113208</v>
      </c>
      <c r="G3277" s="4">
        <f t="shared" si="908"/>
        <v>1296.0830188679247</v>
      </c>
      <c r="H3277" s="46">
        <f t="shared" si="909"/>
        <v>19811.554716981133</v>
      </c>
    </row>
    <row r="3278" spans="1:11" x14ac:dyDescent="0.3">
      <c r="A3278" s="3" t="s">
        <v>8216</v>
      </c>
      <c r="C3278" s="3" t="s">
        <v>8217</v>
      </c>
      <c r="D3278" s="3" t="s">
        <v>7899</v>
      </c>
      <c r="E3278" s="4">
        <v>7726</v>
      </c>
      <c r="F3278" s="4">
        <f t="shared" si="913"/>
        <v>7300</v>
      </c>
      <c r="G3278" s="4">
        <f t="shared" si="908"/>
        <v>511.00000000000006</v>
      </c>
      <c r="H3278" s="46">
        <f t="shared" si="909"/>
        <v>7811</v>
      </c>
    </row>
    <row r="3279" spans="1:11" x14ac:dyDescent="0.3">
      <c r="A3279" s="3" t="s">
        <v>8218</v>
      </c>
      <c r="C3279" s="3" t="s">
        <v>8229</v>
      </c>
      <c r="D3279" s="3" t="s">
        <v>4292</v>
      </c>
      <c r="E3279" s="4">
        <v>2266.5</v>
      </c>
      <c r="F3279" s="4">
        <f t="shared" si="913"/>
        <v>2149.5283018867922</v>
      </c>
      <c r="G3279" s="4">
        <f t="shared" si="908"/>
        <v>150.46698113207546</v>
      </c>
      <c r="H3279" s="46">
        <f t="shared" si="909"/>
        <v>2299.9952830188677</v>
      </c>
      <c r="K3279" s="3"/>
    </row>
    <row r="3280" spans="1:11" x14ac:dyDescent="0.3">
      <c r="A3280" s="3" t="s">
        <v>8218</v>
      </c>
      <c r="C3280" s="3" t="s">
        <v>8244</v>
      </c>
      <c r="D3280" s="3" t="s">
        <v>5877</v>
      </c>
      <c r="E3280" s="4">
        <v>3168</v>
      </c>
      <c r="F3280" s="4">
        <f t="shared" si="913"/>
        <v>3000</v>
      </c>
      <c r="G3280" s="4">
        <f t="shared" si="908"/>
        <v>210.00000000000003</v>
      </c>
      <c r="H3280" s="46">
        <f t="shared" si="909"/>
        <v>3210</v>
      </c>
    </row>
    <row r="3281" spans="1:10" x14ac:dyDescent="0.3">
      <c r="A3281" s="3" t="s">
        <v>8219</v>
      </c>
      <c r="C3281" s="3" t="s">
        <v>8226</v>
      </c>
      <c r="D3281" s="3" t="s">
        <v>8227</v>
      </c>
      <c r="E3281" s="4">
        <v>13857.16</v>
      </c>
      <c r="F3281" s="4">
        <f t="shared" si="913"/>
        <v>13084.113207547169</v>
      </c>
      <c r="G3281" s="4">
        <f t="shared" si="908"/>
        <v>915.88792452830194</v>
      </c>
      <c r="H3281" s="46">
        <f t="shared" si="909"/>
        <v>14000.001132075471</v>
      </c>
    </row>
    <row r="3282" spans="1:10" x14ac:dyDescent="0.3">
      <c r="A3282" s="3" t="s">
        <v>8219</v>
      </c>
      <c r="C3282" s="3" t="s">
        <v>8242</v>
      </c>
      <c r="D3282" s="3" t="s">
        <v>8243</v>
      </c>
      <c r="E3282" s="4">
        <v>45013.04</v>
      </c>
      <c r="F3282" s="4">
        <f t="shared" si="913"/>
        <v>42476.452830188675</v>
      </c>
      <c r="G3282" s="4">
        <f t="shared" si="908"/>
        <v>2973.3516981132075</v>
      </c>
      <c r="H3282" s="46">
        <f t="shared" si="909"/>
        <v>45449.80452830188</v>
      </c>
    </row>
    <row r="3283" spans="1:10" x14ac:dyDescent="0.3">
      <c r="A3283" s="3" t="s">
        <v>8220</v>
      </c>
      <c r="C3283" s="3" t="s">
        <v>8240</v>
      </c>
      <c r="D3283" s="3" t="s">
        <v>4053</v>
      </c>
      <c r="E3283" s="4">
        <v>3467.29</v>
      </c>
      <c r="F3283" s="4">
        <f>(E3283)/1.06</f>
        <v>3271.0283018867922</v>
      </c>
      <c r="G3283" s="4">
        <f t="shared" si="908"/>
        <v>228.97198113207548</v>
      </c>
      <c r="H3283" s="46">
        <f t="shared" si="909"/>
        <v>3500.0002830188678</v>
      </c>
    </row>
    <row r="3284" spans="1:10" x14ac:dyDescent="0.3">
      <c r="A3284" s="3" t="s">
        <v>8220</v>
      </c>
      <c r="C3284" s="3" t="s">
        <v>8241</v>
      </c>
      <c r="D3284" s="3" t="s">
        <v>4656</v>
      </c>
      <c r="E3284" s="4">
        <v>3467.29</v>
      </c>
      <c r="F3284" s="4">
        <f>(E3284)/1.06</f>
        <v>3271.0283018867922</v>
      </c>
      <c r="G3284" s="4">
        <f t="shared" si="908"/>
        <v>228.97198113207548</v>
      </c>
      <c r="H3284" s="46">
        <f t="shared" si="909"/>
        <v>3500.0002830188678</v>
      </c>
    </row>
    <row r="3285" spans="1:10" x14ac:dyDescent="0.3">
      <c r="A3285" s="3" t="s">
        <v>8221</v>
      </c>
      <c r="C3285" s="3" t="s">
        <v>8232</v>
      </c>
      <c r="D3285" s="3" t="s">
        <v>3674</v>
      </c>
      <c r="E3285" s="4">
        <v>1684</v>
      </c>
      <c r="F3285" s="4">
        <f>(E3285+12)/1.06</f>
        <v>1600</v>
      </c>
      <c r="G3285" s="4">
        <f t="shared" si="908"/>
        <v>112.00000000000001</v>
      </c>
      <c r="H3285" s="46">
        <f t="shared" si="909"/>
        <v>1712</v>
      </c>
    </row>
    <row r="3286" spans="1:10" x14ac:dyDescent="0.3">
      <c r="A3286" s="3" t="s">
        <v>8221</v>
      </c>
      <c r="C3286" s="3" t="s">
        <v>8230</v>
      </c>
      <c r="D3286" s="3" t="s">
        <v>3911</v>
      </c>
      <c r="E3286" s="4">
        <v>2994.5</v>
      </c>
      <c r="F3286" s="4">
        <f>(E3286)/1.06</f>
        <v>2825</v>
      </c>
      <c r="G3286" s="4">
        <f t="shared" si="908"/>
        <v>197.75000000000003</v>
      </c>
      <c r="H3286" s="46">
        <f t="shared" si="909"/>
        <v>3022.75</v>
      </c>
    </row>
    <row r="3287" spans="1:10" x14ac:dyDescent="0.3">
      <c r="A3287" s="3" t="s">
        <v>8221</v>
      </c>
      <c r="C3287" s="3" t="s">
        <v>8228</v>
      </c>
      <c r="D3287" s="3" t="s">
        <v>5328</v>
      </c>
      <c r="E3287" s="4">
        <v>10992.2</v>
      </c>
      <c r="F3287" s="4">
        <f>(E3287)/1.06</f>
        <v>10370</v>
      </c>
      <c r="G3287" s="4">
        <f t="shared" si="908"/>
        <v>725.90000000000009</v>
      </c>
      <c r="H3287" s="46">
        <f t="shared" si="909"/>
        <v>11095.9</v>
      </c>
    </row>
    <row r="3288" spans="1:10" x14ac:dyDescent="0.3">
      <c r="A3288" s="3" t="s">
        <v>8221</v>
      </c>
      <c r="D3288" s="3" t="s">
        <v>6048</v>
      </c>
      <c r="E3288" s="4">
        <v>15496</v>
      </c>
      <c r="F3288" s="4">
        <f>(E3288+12)/1.06</f>
        <v>14630.188679245282</v>
      </c>
      <c r="G3288" s="4">
        <f t="shared" si="908"/>
        <v>1024.1132075471698</v>
      </c>
      <c r="H3288" s="46">
        <f t="shared" si="909"/>
        <v>15654.301886792453</v>
      </c>
    </row>
    <row r="3289" spans="1:10" x14ac:dyDescent="0.3">
      <c r="A3289" s="3" t="s">
        <v>8221</v>
      </c>
      <c r="D3289" s="3" t="s">
        <v>8187</v>
      </c>
      <c r="E3289" s="4">
        <v>10495.5</v>
      </c>
      <c r="F3289" s="4">
        <f>(E3289+12)/1.06</f>
        <v>9912.7358490566039</v>
      </c>
      <c r="G3289" s="4">
        <f t="shared" si="908"/>
        <v>693.89150943396237</v>
      </c>
      <c r="H3289" s="46">
        <f t="shared" si="909"/>
        <v>10606.627358490567</v>
      </c>
    </row>
    <row r="3290" spans="1:10" x14ac:dyDescent="0.3">
      <c r="A3290" s="3" t="s">
        <v>8221</v>
      </c>
      <c r="D3290" s="3" t="s">
        <v>6460</v>
      </c>
      <c r="E3290" s="4">
        <v>40000</v>
      </c>
      <c r="J3290" s="9" t="s">
        <v>7715</v>
      </c>
    </row>
    <row r="3291" spans="1:10" x14ac:dyDescent="0.3">
      <c r="A3291" s="3" t="s">
        <v>8221</v>
      </c>
      <c r="D3291" s="3" t="s">
        <v>6460</v>
      </c>
      <c r="E3291" s="4">
        <v>50000</v>
      </c>
      <c r="J3291" s="9" t="s">
        <v>7715</v>
      </c>
    </row>
    <row r="3292" spans="1:10" x14ac:dyDescent="0.3">
      <c r="A3292" s="3" t="s">
        <v>8221</v>
      </c>
      <c r="D3292" s="3" t="s">
        <v>6460</v>
      </c>
      <c r="E3292" s="4">
        <v>459.2</v>
      </c>
      <c r="J3292" s="9" t="s">
        <v>7715</v>
      </c>
    </row>
    <row r="3293" spans="1:10" x14ac:dyDescent="0.3">
      <c r="A3293" s="3" t="s">
        <v>8222</v>
      </c>
      <c r="C3293" s="3" t="s">
        <v>8231</v>
      </c>
      <c r="D3293" s="3" t="s">
        <v>1847</v>
      </c>
      <c r="E3293" s="4">
        <v>14213.79</v>
      </c>
      <c r="F3293" s="4">
        <f>(E3293+12)/1.06</f>
        <v>13420.556603773584</v>
      </c>
      <c r="G3293" s="4">
        <f t="shared" ref="G3293:G3298" si="914">F3293*7%</f>
        <v>939.43896226415097</v>
      </c>
      <c r="H3293" s="46">
        <f t="shared" ref="H3293:H3298" si="915">F3293+G3293</f>
        <v>14359.995566037735</v>
      </c>
    </row>
    <row r="3294" spans="1:10" x14ac:dyDescent="0.3">
      <c r="A3294" s="3" t="s">
        <v>8223</v>
      </c>
      <c r="D3294" s="3" t="s">
        <v>973</v>
      </c>
      <c r="E3294" s="4">
        <v>39614.43</v>
      </c>
      <c r="F3294" s="4">
        <f t="shared" ref="F3294" si="916">(E3294+12)/1.06</f>
        <v>37383.424528301883</v>
      </c>
      <c r="G3294" s="4">
        <f t="shared" si="914"/>
        <v>2616.8397169811319</v>
      </c>
      <c r="H3294" s="46">
        <f t="shared" si="915"/>
        <v>40000.264245283011</v>
      </c>
    </row>
    <row r="3295" spans="1:10" x14ac:dyDescent="0.3">
      <c r="A3295" s="237" t="s">
        <v>8223</v>
      </c>
      <c r="C3295" s="3" t="s">
        <v>8233</v>
      </c>
      <c r="D3295" s="3" t="s">
        <v>1491</v>
      </c>
      <c r="E3295" s="235">
        <v>36187</v>
      </c>
      <c r="F3295" s="4">
        <v>8775</v>
      </c>
      <c r="G3295" s="4">
        <f t="shared" si="914"/>
        <v>614.25000000000011</v>
      </c>
      <c r="H3295" s="46">
        <f t="shared" si="915"/>
        <v>9389.25</v>
      </c>
    </row>
    <row r="3296" spans="1:10" x14ac:dyDescent="0.3">
      <c r="A3296" s="239"/>
      <c r="C3296" s="3" t="s">
        <v>8234</v>
      </c>
      <c r="D3296" s="3" t="s">
        <v>4722</v>
      </c>
      <c r="E3296" s="240"/>
      <c r="F3296" s="4">
        <v>17280</v>
      </c>
      <c r="G3296" s="4">
        <f t="shared" si="914"/>
        <v>1209.6000000000001</v>
      </c>
      <c r="H3296" s="46">
        <f t="shared" si="915"/>
        <v>18489.599999999999</v>
      </c>
    </row>
    <row r="3297" spans="1:10" x14ac:dyDescent="0.3">
      <c r="A3297" s="238"/>
      <c r="C3297" s="3" t="s">
        <v>8235</v>
      </c>
      <c r="D3297" s="3" t="s">
        <v>1149</v>
      </c>
      <c r="E3297" s="236"/>
      <c r="F3297" s="4">
        <v>8095</v>
      </c>
      <c r="G3297" s="4">
        <f t="shared" si="914"/>
        <v>566.65000000000009</v>
      </c>
      <c r="H3297" s="46">
        <f t="shared" si="915"/>
        <v>8661.65</v>
      </c>
    </row>
    <row r="3298" spans="1:10" x14ac:dyDescent="0.3">
      <c r="A3298" s="3" t="s">
        <v>8377</v>
      </c>
      <c r="C3298" s="3" t="s">
        <v>8378</v>
      </c>
      <c r="D3298" s="3" t="s">
        <v>4147</v>
      </c>
      <c r="E3298" s="4">
        <v>16312</v>
      </c>
      <c r="F3298" s="4">
        <f>(E3298+12)/1.06</f>
        <v>15400</v>
      </c>
      <c r="G3298" s="4">
        <f t="shared" si="914"/>
        <v>1078</v>
      </c>
      <c r="H3298" s="46">
        <f t="shared" si="915"/>
        <v>16478</v>
      </c>
    </row>
    <row r="3299" spans="1:10" x14ac:dyDescent="0.3">
      <c r="A3299" s="3" t="s">
        <v>8252</v>
      </c>
      <c r="C3299" s="3" t="s">
        <v>8253</v>
      </c>
      <c r="D3299" s="3" t="s">
        <v>8255</v>
      </c>
      <c r="E3299" s="4">
        <v>83876.399999999994</v>
      </c>
      <c r="F3299" s="4">
        <f>(E3299+12)/1.06</f>
        <v>79139.999999999985</v>
      </c>
      <c r="G3299" s="4">
        <f t="shared" ref="G3299:G3301" si="917">F3299*7%</f>
        <v>5539.7999999999993</v>
      </c>
      <c r="H3299" s="46">
        <f t="shared" ref="H3299:H3301" si="918">F3299+G3299</f>
        <v>84679.799999999988</v>
      </c>
    </row>
    <row r="3300" spans="1:10" x14ac:dyDescent="0.3">
      <c r="A3300" s="3" t="s">
        <v>8252</v>
      </c>
      <c r="C3300" s="3" t="s">
        <v>8254</v>
      </c>
      <c r="D3300" s="3" t="s">
        <v>8255</v>
      </c>
      <c r="E3300" s="4">
        <v>88985.600000000006</v>
      </c>
      <c r="F3300" s="4">
        <f>(E3300+12)/1.06</f>
        <v>83960</v>
      </c>
      <c r="G3300" s="4">
        <f t="shared" si="917"/>
        <v>5877.2000000000007</v>
      </c>
      <c r="H3300" s="46">
        <f t="shared" si="918"/>
        <v>89837.2</v>
      </c>
    </row>
    <row r="3301" spans="1:10" x14ac:dyDescent="0.3">
      <c r="A3301" s="3" t="s">
        <v>8256</v>
      </c>
      <c r="C3301" s="3" t="s">
        <v>8258</v>
      </c>
      <c r="D3301" s="3" t="s">
        <v>7861</v>
      </c>
      <c r="E3301" s="4">
        <v>14223.8</v>
      </c>
      <c r="F3301" s="4">
        <f>(E3301+12)/1.06</f>
        <v>13429.999999999998</v>
      </c>
      <c r="G3301" s="4">
        <f t="shared" si="917"/>
        <v>940.09999999999991</v>
      </c>
      <c r="H3301" s="46">
        <f t="shared" si="918"/>
        <v>14370.099999999999</v>
      </c>
    </row>
    <row r="3302" spans="1:10" x14ac:dyDescent="0.3">
      <c r="A3302" s="3" t="s">
        <v>8260</v>
      </c>
      <c r="D3302" s="3" t="s">
        <v>5070</v>
      </c>
      <c r="E3302" s="4">
        <v>4763.2</v>
      </c>
    </row>
    <row r="3303" spans="1:10" x14ac:dyDescent="0.3">
      <c r="A3303" s="3" t="s">
        <v>8265</v>
      </c>
      <c r="C3303" s="3" t="s">
        <v>8269</v>
      </c>
      <c r="D3303" s="3" t="s">
        <v>4045</v>
      </c>
      <c r="E3303" s="4">
        <v>20290.57</v>
      </c>
      <c r="F3303" s="4">
        <f>(E3303+12)/1.06</f>
        <v>19153.367924528302</v>
      </c>
      <c r="G3303" s="4">
        <f t="shared" ref="G3303:G3308" si="919">F3303*7%</f>
        <v>1340.7357547169813</v>
      </c>
      <c r="H3303" s="46">
        <f t="shared" ref="H3303:H3308" si="920">F3303+G3303</f>
        <v>20494.103679245283</v>
      </c>
    </row>
    <row r="3304" spans="1:10" x14ac:dyDescent="0.3">
      <c r="A3304" s="3" t="s">
        <v>8268</v>
      </c>
      <c r="C3304" s="3" t="s">
        <v>8270</v>
      </c>
      <c r="D3304" s="3" t="s">
        <v>1140</v>
      </c>
      <c r="E3304" s="4">
        <v>3467.29</v>
      </c>
      <c r="F3304" s="4">
        <f>(E3304)/1.06</f>
        <v>3271.0283018867922</v>
      </c>
      <c r="G3304" s="4">
        <f t="shared" si="919"/>
        <v>228.97198113207548</v>
      </c>
      <c r="H3304" s="46">
        <f t="shared" si="920"/>
        <v>3500.0002830188678</v>
      </c>
    </row>
    <row r="3305" spans="1:10" x14ac:dyDescent="0.3">
      <c r="A3305" s="3" t="s">
        <v>8268</v>
      </c>
      <c r="C3305" s="3" t="s">
        <v>8307</v>
      </c>
      <c r="D3305" s="3" t="s">
        <v>8205</v>
      </c>
      <c r="E3305" s="4">
        <v>2278.5</v>
      </c>
      <c r="F3305" s="4">
        <f>(E3305)/1.06</f>
        <v>2149.5283018867922</v>
      </c>
      <c r="G3305" s="4">
        <f t="shared" si="919"/>
        <v>150.46698113207546</v>
      </c>
      <c r="H3305" s="46">
        <f t="shared" si="920"/>
        <v>2299.9952830188677</v>
      </c>
      <c r="J3305" s="9" t="s">
        <v>8308</v>
      </c>
    </row>
    <row r="3306" spans="1:10" x14ac:dyDescent="0.3">
      <c r="A3306" s="3" t="s">
        <v>8268</v>
      </c>
      <c r="C3306" s="3" t="s">
        <v>8272</v>
      </c>
      <c r="D3306" s="3" t="s">
        <v>4708</v>
      </c>
      <c r="E3306" s="4">
        <v>35168.230000000003</v>
      </c>
      <c r="F3306" s="4">
        <f>(E3306)/1.06</f>
        <v>33177.575471698117</v>
      </c>
      <c r="G3306" s="4">
        <f t="shared" si="919"/>
        <v>2322.4302830188685</v>
      </c>
      <c r="H3306" s="46">
        <f t="shared" si="920"/>
        <v>35500.005754716985</v>
      </c>
    </row>
    <row r="3307" spans="1:10" x14ac:dyDescent="0.3">
      <c r="A3307" s="3" t="s">
        <v>8268</v>
      </c>
      <c r="C3307" s="3" t="s">
        <v>8273</v>
      </c>
      <c r="D3307" s="3" t="s">
        <v>8274</v>
      </c>
      <c r="E3307" s="4">
        <v>35168.230000000003</v>
      </c>
      <c r="F3307" s="4">
        <f>(E3307)/1.06</f>
        <v>33177.575471698117</v>
      </c>
      <c r="G3307" s="4">
        <f t="shared" si="919"/>
        <v>2322.4302830188685</v>
      </c>
      <c r="H3307" s="46">
        <f t="shared" si="920"/>
        <v>35500.005754716985</v>
      </c>
    </row>
    <row r="3308" spans="1:10" x14ac:dyDescent="0.3">
      <c r="A3308" s="3" t="s">
        <v>8268</v>
      </c>
      <c r="C3308" s="3" t="s">
        <v>8271</v>
      </c>
      <c r="D3308" s="3" t="s">
        <v>4500</v>
      </c>
      <c r="E3308" s="4">
        <v>530</v>
      </c>
      <c r="F3308" s="4">
        <f>(E3308)/1.06</f>
        <v>500</v>
      </c>
      <c r="G3308" s="4">
        <f t="shared" si="919"/>
        <v>35</v>
      </c>
      <c r="H3308" s="46">
        <f t="shared" si="920"/>
        <v>535</v>
      </c>
    </row>
    <row r="3309" spans="1:10" x14ac:dyDescent="0.3">
      <c r="A3309" s="3" t="s">
        <v>8268</v>
      </c>
      <c r="D3309" s="3" t="s">
        <v>2440</v>
      </c>
      <c r="E3309" s="4">
        <v>2262.04</v>
      </c>
    </row>
    <row r="3310" spans="1:10" x14ac:dyDescent="0.3">
      <c r="A3310" s="3" t="s">
        <v>8279</v>
      </c>
      <c r="C3310" s="3" t="s">
        <v>8280</v>
      </c>
      <c r="D3310" s="3" t="s">
        <v>2100</v>
      </c>
      <c r="E3310" s="4">
        <v>13817.52</v>
      </c>
      <c r="F3310" s="4">
        <f>(E3310+12)/1.06</f>
        <v>13046.716981132075</v>
      </c>
      <c r="G3310" s="4">
        <f t="shared" ref="G3310:G3314" si="921">F3310*7%</f>
        <v>913.27018867924528</v>
      </c>
      <c r="H3310" s="46">
        <f t="shared" ref="H3310:H3314" si="922">F3310+G3310</f>
        <v>13959.98716981132</v>
      </c>
    </row>
    <row r="3311" spans="1:10" x14ac:dyDescent="0.3">
      <c r="A3311" s="3" t="s">
        <v>8289</v>
      </c>
      <c r="C3311" s="3" t="s">
        <v>8298</v>
      </c>
      <c r="D3311" s="3" t="s">
        <v>2100</v>
      </c>
      <c r="E3311" s="4">
        <v>44576.9</v>
      </c>
      <c r="F3311" s="4">
        <f>(E3311+12)/1.06</f>
        <v>42065</v>
      </c>
      <c r="G3311" s="4">
        <f t="shared" si="921"/>
        <v>2944.55</v>
      </c>
      <c r="H3311" s="46">
        <f t="shared" si="922"/>
        <v>45009.55</v>
      </c>
    </row>
    <row r="3312" spans="1:10" x14ac:dyDescent="0.3">
      <c r="A3312" s="3" t="s">
        <v>8289</v>
      </c>
      <c r="C3312" s="3" t="s">
        <v>8299</v>
      </c>
      <c r="D3312" s="3" t="s">
        <v>2094</v>
      </c>
      <c r="E3312" s="4">
        <v>17814.810000000001</v>
      </c>
      <c r="F3312" s="4">
        <f>(E3312+12)/1.06</f>
        <v>16817.745283018867</v>
      </c>
      <c r="G3312" s="4">
        <f t="shared" si="921"/>
        <v>1177.2421698113208</v>
      </c>
      <c r="H3312" s="46">
        <f t="shared" si="922"/>
        <v>17994.987452830188</v>
      </c>
    </row>
    <row r="3313" spans="1:10" x14ac:dyDescent="0.3">
      <c r="A3313" s="3" t="s">
        <v>8296</v>
      </c>
      <c r="C3313" s="3" t="s">
        <v>8297</v>
      </c>
      <c r="D3313" s="3" t="s">
        <v>4558</v>
      </c>
      <c r="E3313" s="4">
        <v>6020.8</v>
      </c>
      <c r="F3313" s="4">
        <f>(E3313)/1.06</f>
        <v>5680</v>
      </c>
      <c r="G3313" s="4">
        <f t="shared" si="921"/>
        <v>397.6</v>
      </c>
      <c r="H3313" s="46">
        <f t="shared" si="922"/>
        <v>6077.6</v>
      </c>
    </row>
    <row r="3314" spans="1:10" x14ac:dyDescent="0.3">
      <c r="A3314" s="3" t="s">
        <v>8313</v>
      </c>
      <c r="C3314" s="3" t="s">
        <v>8317</v>
      </c>
      <c r="D3314" s="3" t="s">
        <v>4871</v>
      </c>
      <c r="E3314" s="4">
        <v>3702.95</v>
      </c>
      <c r="F3314" s="4">
        <f>(E3314+12)/1.06</f>
        <v>3504.6698113207544</v>
      </c>
      <c r="G3314" s="4">
        <f t="shared" si="921"/>
        <v>245.32688679245283</v>
      </c>
      <c r="H3314" s="46">
        <f t="shared" si="922"/>
        <v>3749.9966981132075</v>
      </c>
    </row>
    <row r="3315" spans="1:10" x14ac:dyDescent="0.3">
      <c r="A3315" s="3" t="s">
        <v>8313</v>
      </c>
      <c r="C3315" s="3" t="s">
        <v>8315</v>
      </c>
      <c r="D3315" s="3" t="s">
        <v>8314</v>
      </c>
      <c r="E3315" s="4">
        <v>39475</v>
      </c>
      <c r="J3315" s="9" t="s">
        <v>8316</v>
      </c>
    </row>
    <row r="3316" spans="1:10" x14ac:dyDescent="0.3">
      <c r="A3316" s="3" t="s">
        <v>8318</v>
      </c>
      <c r="C3316" s="3" t="s">
        <v>8321</v>
      </c>
      <c r="D3316" s="3" t="s">
        <v>8322</v>
      </c>
      <c r="E3316" s="4">
        <v>1896</v>
      </c>
      <c r="F3316" s="4">
        <f>(E3316+12)/1.06</f>
        <v>1800</v>
      </c>
      <c r="G3316" s="4">
        <f t="shared" ref="G3316" si="923">F3316*7%</f>
        <v>126.00000000000001</v>
      </c>
      <c r="H3316" s="46">
        <f t="shared" ref="H3316" si="924">F3316+G3316</f>
        <v>1926</v>
      </c>
    </row>
    <row r="3317" spans="1:10" x14ac:dyDescent="0.3">
      <c r="A3317" s="3" t="s">
        <v>8323</v>
      </c>
      <c r="D3317" s="3" t="s">
        <v>6460</v>
      </c>
      <c r="E3317" s="4">
        <v>27845.67</v>
      </c>
    </row>
    <row r="3318" spans="1:10" x14ac:dyDescent="0.3">
      <c r="A3318" s="3" t="s">
        <v>8324</v>
      </c>
      <c r="D3318" s="3" t="s">
        <v>3013</v>
      </c>
      <c r="E3318" s="4">
        <v>21591</v>
      </c>
      <c r="F3318" s="4">
        <f>(E3318+12)/1.06</f>
        <v>20380.188679245282</v>
      </c>
      <c r="G3318" s="4">
        <f t="shared" ref="G3318:G3338" si="925">F3318*7%</f>
        <v>1426.6132075471698</v>
      </c>
      <c r="H3318" s="46">
        <f t="shared" ref="H3318:H3338" si="926">F3318+G3318</f>
        <v>21806.801886792451</v>
      </c>
    </row>
    <row r="3319" spans="1:10" x14ac:dyDescent="0.3">
      <c r="A3319" s="3" t="s">
        <v>8324</v>
      </c>
      <c r="C3319" s="3" t="s">
        <v>8330</v>
      </c>
      <c r="D3319" s="3" t="s">
        <v>8331</v>
      </c>
      <c r="E3319" s="4">
        <v>3467.29</v>
      </c>
      <c r="F3319" s="4">
        <f>(E3319)/1.06</f>
        <v>3271.0283018867922</v>
      </c>
      <c r="G3319" s="4">
        <f t="shared" si="925"/>
        <v>228.97198113207548</v>
      </c>
      <c r="H3319" s="46">
        <f t="shared" si="926"/>
        <v>3500.0002830188678</v>
      </c>
    </row>
    <row r="3320" spans="1:10" x14ac:dyDescent="0.3">
      <c r="A3320" s="3" t="s">
        <v>8324</v>
      </c>
      <c r="D3320" s="3" t="s">
        <v>973</v>
      </c>
      <c r="E3320" s="4">
        <v>3332.96</v>
      </c>
      <c r="F3320" s="4">
        <f>(E3320)/1.06</f>
        <v>3144.3018867924529</v>
      </c>
      <c r="G3320" s="4">
        <f t="shared" si="925"/>
        <v>220.10113207547172</v>
      </c>
      <c r="H3320" s="46">
        <f t="shared" si="926"/>
        <v>3364.4030188679249</v>
      </c>
    </row>
    <row r="3321" spans="1:10" x14ac:dyDescent="0.3">
      <c r="A3321" s="3" t="s">
        <v>8324</v>
      </c>
      <c r="C3321" s="3" t="s">
        <v>8328</v>
      </c>
      <c r="D3321" s="3" t="s">
        <v>8329</v>
      </c>
      <c r="E3321" s="4">
        <v>9925.5</v>
      </c>
      <c r="F3321" s="4">
        <f t="shared" ref="F3321" si="927">(E3321+12)/1.06</f>
        <v>9375</v>
      </c>
      <c r="G3321" s="4">
        <f t="shared" si="925"/>
        <v>656.25000000000011</v>
      </c>
      <c r="H3321" s="46">
        <f t="shared" si="926"/>
        <v>10031.25</v>
      </c>
    </row>
    <row r="3322" spans="1:10" x14ac:dyDescent="0.3">
      <c r="A3322" s="3" t="s">
        <v>8324</v>
      </c>
      <c r="C3322" s="3" t="s">
        <v>8332</v>
      </c>
      <c r="D3322" s="3" t="s">
        <v>8333</v>
      </c>
      <c r="E3322" s="4">
        <v>667.8</v>
      </c>
      <c r="F3322" s="4">
        <f>(E3322)/1.06</f>
        <v>629.99999999999989</v>
      </c>
      <c r="G3322" s="4">
        <f t="shared" si="925"/>
        <v>44.099999999999994</v>
      </c>
      <c r="H3322" s="46">
        <f t="shared" si="926"/>
        <v>674.09999999999991</v>
      </c>
    </row>
    <row r="3323" spans="1:10" x14ac:dyDescent="0.3">
      <c r="A3323" s="3" t="s">
        <v>8324</v>
      </c>
      <c r="C3323" s="3" t="s">
        <v>8334</v>
      </c>
      <c r="D3323" s="3" t="s">
        <v>7838</v>
      </c>
      <c r="E3323" s="4">
        <v>4430.8</v>
      </c>
      <c r="F3323" s="4">
        <f>(E3323)/1.06</f>
        <v>4180</v>
      </c>
      <c r="G3323" s="4">
        <f t="shared" si="925"/>
        <v>292.60000000000002</v>
      </c>
      <c r="H3323" s="46">
        <f t="shared" si="926"/>
        <v>4472.6000000000004</v>
      </c>
    </row>
    <row r="3324" spans="1:10" x14ac:dyDescent="0.3">
      <c r="A3324" s="3" t="s">
        <v>8337</v>
      </c>
      <c r="D3324" s="3" t="s">
        <v>6461</v>
      </c>
      <c r="E3324" s="4">
        <v>3271.6</v>
      </c>
      <c r="F3324" s="4">
        <f>(E3324)/1.06</f>
        <v>3086.4150943396226</v>
      </c>
      <c r="G3324" s="4">
        <f t="shared" si="925"/>
        <v>216.04905660377361</v>
      </c>
      <c r="H3324" s="46">
        <f t="shared" si="926"/>
        <v>3302.4641509433964</v>
      </c>
    </row>
    <row r="3325" spans="1:10" x14ac:dyDescent="0.3">
      <c r="A3325" s="3" t="s">
        <v>8342</v>
      </c>
      <c r="D3325" s="3" t="s">
        <v>5070</v>
      </c>
      <c r="E3325" s="4">
        <v>9245.6</v>
      </c>
      <c r="F3325" s="4">
        <f>(E3325)/1.06</f>
        <v>8722.2641509433961</v>
      </c>
      <c r="G3325" s="4">
        <f t="shared" si="925"/>
        <v>610.55849056603779</v>
      </c>
      <c r="H3325" s="46">
        <f t="shared" si="926"/>
        <v>9332.8226415094341</v>
      </c>
    </row>
    <row r="3326" spans="1:10" x14ac:dyDescent="0.3">
      <c r="A3326" s="3" t="s">
        <v>8361</v>
      </c>
      <c r="C3326" s="3" t="s">
        <v>8362</v>
      </c>
      <c r="D3326" s="3" t="s">
        <v>5877</v>
      </c>
      <c r="E3326" s="4">
        <v>34655.94</v>
      </c>
      <c r="F3326" s="4">
        <f>(E3326+12)/1.06</f>
        <v>32705.603773584906</v>
      </c>
      <c r="G3326" s="4">
        <f t="shared" si="925"/>
        <v>2289.3922641509434</v>
      </c>
      <c r="H3326" s="46">
        <f t="shared" si="926"/>
        <v>34994.996037735851</v>
      </c>
    </row>
    <row r="3327" spans="1:10" x14ac:dyDescent="0.3">
      <c r="A3327" s="3" t="s">
        <v>8363</v>
      </c>
      <c r="C3327" s="3" t="s">
        <v>8371</v>
      </c>
      <c r="D3327" s="3" t="s">
        <v>4844</v>
      </c>
      <c r="E3327" s="4">
        <v>3158.09</v>
      </c>
      <c r="F3327" s="4">
        <f>(E3327+12)/1.06</f>
        <v>2990.6509433962265</v>
      </c>
      <c r="G3327" s="4">
        <f t="shared" si="925"/>
        <v>209.34556603773586</v>
      </c>
      <c r="H3327" s="46">
        <f t="shared" si="926"/>
        <v>3199.9965094339623</v>
      </c>
    </row>
    <row r="3328" spans="1:10" x14ac:dyDescent="0.3">
      <c r="A3328" s="3" t="s">
        <v>8363</v>
      </c>
      <c r="C3328" s="3" t="s">
        <v>8372</v>
      </c>
      <c r="D3328" s="3" t="s">
        <v>8373</v>
      </c>
      <c r="E3328" s="4">
        <v>2203.4</v>
      </c>
      <c r="F3328" s="4">
        <f t="shared" ref="F3328:F3336" si="928">(E3328+12)/1.06</f>
        <v>2090</v>
      </c>
      <c r="G3328" s="4">
        <f t="shared" si="925"/>
        <v>146.30000000000001</v>
      </c>
      <c r="H3328" s="46">
        <f t="shared" si="926"/>
        <v>2236.3000000000002</v>
      </c>
    </row>
    <row r="3329" spans="1:8" x14ac:dyDescent="0.3">
      <c r="A3329" s="3" t="s">
        <v>8363</v>
      </c>
      <c r="C3329" s="3" t="s">
        <v>8374</v>
      </c>
      <c r="D3329" s="3" t="s">
        <v>4844</v>
      </c>
      <c r="E3329" s="4">
        <v>22650.799999999999</v>
      </c>
      <c r="F3329" s="4">
        <f t="shared" si="928"/>
        <v>21380</v>
      </c>
      <c r="G3329" s="4">
        <f t="shared" si="925"/>
        <v>1496.6000000000001</v>
      </c>
      <c r="H3329" s="46">
        <f t="shared" si="926"/>
        <v>22876.6</v>
      </c>
    </row>
    <row r="3330" spans="1:8" x14ac:dyDescent="0.3">
      <c r="A3330" s="3" t="s">
        <v>8363</v>
      </c>
      <c r="C3330" s="3" t="s">
        <v>8370</v>
      </c>
      <c r="D3330" s="3" t="s">
        <v>1274</v>
      </c>
      <c r="E3330" s="4">
        <v>16100</v>
      </c>
      <c r="F3330" s="4">
        <f t="shared" si="928"/>
        <v>15200</v>
      </c>
      <c r="G3330" s="4">
        <f t="shared" si="925"/>
        <v>1064</v>
      </c>
      <c r="H3330" s="46">
        <f t="shared" si="926"/>
        <v>16264</v>
      </c>
    </row>
    <row r="3331" spans="1:8" x14ac:dyDescent="0.3">
      <c r="A3331" s="3" t="s">
        <v>8363</v>
      </c>
      <c r="C3331" s="3" t="s">
        <v>8375</v>
      </c>
      <c r="D3331" s="3" t="s">
        <v>8373</v>
      </c>
      <c r="E3331" s="4">
        <v>14451.53</v>
      </c>
      <c r="F3331" s="4">
        <f t="shared" si="928"/>
        <v>13644.83962264151</v>
      </c>
      <c r="G3331" s="4">
        <f t="shared" si="925"/>
        <v>955.13877358490572</v>
      </c>
      <c r="H3331" s="46">
        <f t="shared" si="926"/>
        <v>14599.978396226415</v>
      </c>
    </row>
    <row r="3332" spans="1:8" x14ac:dyDescent="0.3">
      <c r="A3332" s="3" t="s">
        <v>8376</v>
      </c>
      <c r="C3332" s="3" t="s">
        <v>8379</v>
      </c>
      <c r="D3332" s="3" t="s">
        <v>4092</v>
      </c>
      <c r="E3332" s="4">
        <v>10284.84</v>
      </c>
      <c r="F3332" s="4">
        <f t="shared" si="928"/>
        <v>9714</v>
      </c>
      <c r="G3332" s="4">
        <f t="shared" si="925"/>
        <v>679.98</v>
      </c>
      <c r="H3332" s="46">
        <f t="shared" si="926"/>
        <v>10393.98</v>
      </c>
    </row>
    <row r="3333" spans="1:8" x14ac:dyDescent="0.3">
      <c r="A3333" s="3" t="s">
        <v>8376</v>
      </c>
      <c r="C3333" s="3" t="s">
        <v>8380</v>
      </c>
      <c r="D3333" s="3" t="s">
        <v>2486</v>
      </c>
      <c r="E3333" s="4">
        <v>42921.57</v>
      </c>
      <c r="F3333" s="4">
        <f t="shared" si="928"/>
        <v>40503.367924528298</v>
      </c>
      <c r="G3333" s="4">
        <f t="shared" si="925"/>
        <v>2835.2357547169813</v>
      </c>
      <c r="H3333" s="46">
        <f t="shared" si="926"/>
        <v>43338.60367924528</v>
      </c>
    </row>
    <row r="3334" spans="1:8" x14ac:dyDescent="0.3">
      <c r="A3334" s="3" t="s">
        <v>8376</v>
      </c>
      <c r="C3334" s="3" t="s">
        <v>8381</v>
      </c>
      <c r="D3334" s="3" t="s">
        <v>4256</v>
      </c>
      <c r="E3334" s="4">
        <v>28788.2</v>
      </c>
      <c r="F3334" s="4">
        <f t="shared" si="928"/>
        <v>27170</v>
      </c>
      <c r="G3334" s="4">
        <f t="shared" si="925"/>
        <v>1901.9</v>
      </c>
      <c r="H3334" s="46">
        <f t="shared" si="926"/>
        <v>29071.9</v>
      </c>
    </row>
    <row r="3335" spans="1:8" x14ac:dyDescent="0.3">
      <c r="A3335" s="3" t="s">
        <v>8376</v>
      </c>
      <c r="C3335" s="3" t="s">
        <v>8382</v>
      </c>
      <c r="D3335" s="3" t="s">
        <v>5013</v>
      </c>
      <c r="E3335" s="4">
        <v>27528.2</v>
      </c>
      <c r="F3335" s="4">
        <f t="shared" si="928"/>
        <v>25981.32075471698</v>
      </c>
      <c r="G3335" s="4">
        <f t="shared" si="925"/>
        <v>1818.6924528301888</v>
      </c>
      <c r="H3335" s="46">
        <f t="shared" si="926"/>
        <v>27800.01320754717</v>
      </c>
    </row>
    <row r="3336" spans="1:8" x14ac:dyDescent="0.3">
      <c r="A3336" s="3" t="s">
        <v>8376</v>
      </c>
      <c r="C3336" s="3" t="s">
        <v>8383</v>
      </c>
      <c r="D3336" s="3" t="s">
        <v>2008</v>
      </c>
      <c r="E3336" s="4">
        <v>15252</v>
      </c>
      <c r="F3336" s="4">
        <f t="shared" si="928"/>
        <v>14400</v>
      </c>
      <c r="G3336" s="4">
        <f t="shared" si="925"/>
        <v>1008.0000000000001</v>
      </c>
      <c r="H3336" s="46">
        <f t="shared" si="926"/>
        <v>15408</v>
      </c>
    </row>
    <row r="3337" spans="1:8" x14ac:dyDescent="0.3">
      <c r="A3337" s="3" t="s">
        <v>8384</v>
      </c>
      <c r="C3337" s="3" t="s">
        <v>8385</v>
      </c>
      <c r="D3337" s="3" t="s">
        <v>7968</v>
      </c>
      <c r="E3337" s="4">
        <v>572.4</v>
      </c>
      <c r="F3337" s="4">
        <f>(E3337)/1.06</f>
        <v>540</v>
      </c>
      <c r="G3337" s="4">
        <f t="shared" si="925"/>
        <v>37.800000000000004</v>
      </c>
      <c r="H3337" s="46">
        <f t="shared" si="926"/>
        <v>577.79999999999995</v>
      </c>
    </row>
    <row r="3338" spans="1:8" x14ac:dyDescent="0.3">
      <c r="A3338" s="3" t="s">
        <v>8384</v>
      </c>
      <c r="C3338" s="3" t="s">
        <v>8386</v>
      </c>
      <c r="D3338" s="3" t="s">
        <v>2148</v>
      </c>
      <c r="E3338" s="4">
        <v>3365.5</v>
      </c>
      <c r="F3338" s="4">
        <f>(E3338)/1.06</f>
        <v>3175</v>
      </c>
      <c r="G3338" s="4">
        <f t="shared" si="925"/>
        <v>222.25000000000003</v>
      </c>
      <c r="H3338" s="46">
        <f t="shared" si="926"/>
        <v>3397.25</v>
      </c>
    </row>
    <row r="3339" spans="1:8" x14ac:dyDescent="0.3">
      <c r="A3339" s="3" t="s">
        <v>8393</v>
      </c>
      <c r="C3339" s="3" t="s">
        <v>8394</v>
      </c>
      <c r="D3339" s="3" t="s">
        <v>950</v>
      </c>
      <c r="E3339" s="4">
        <v>3467.29</v>
      </c>
      <c r="F3339" s="4">
        <f t="shared" ref="F3339:F3350" si="929">(E3339)/1.06</f>
        <v>3271.0283018867922</v>
      </c>
      <c r="G3339" s="4">
        <f t="shared" ref="G3339:G3350" si="930">F3339*7%</f>
        <v>228.97198113207548</v>
      </c>
      <c r="H3339" s="46">
        <f t="shared" ref="H3339:H3350" si="931">F3339+G3339</f>
        <v>3500.0002830188678</v>
      </c>
    </row>
    <row r="3340" spans="1:8" x14ac:dyDescent="0.3">
      <c r="A3340" s="3" t="s">
        <v>8393</v>
      </c>
      <c r="C3340" s="3" t="s">
        <v>8398</v>
      </c>
      <c r="D3340" s="3" t="s">
        <v>4444</v>
      </c>
      <c r="E3340" s="4">
        <v>3467.29</v>
      </c>
      <c r="F3340" s="4">
        <f t="shared" si="929"/>
        <v>3271.0283018867922</v>
      </c>
      <c r="G3340" s="4">
        <f t="shared" si="930"/>
        <v>228.97198113207548</v>
      </c>
      <c r="H3340" s="46">
        <f t="shared" si="931"/>
        <v>3500.0002830188678</v>
      </c>
    </row>
    <row r="3341" spans="1:8" x14ac:dyDescent="0.3">
      <c r="A3341" s="3" t="s">
        <v>8393</v>
      </c>
      <c r="C3341" s="3" t="s">
        <v>8399</v>
      </c>
      <c r="D3341" s="3" t="s">
        <v>8400</v>
      </c>
      <c r="E3341" s="4">
        <v>1981.31</v>
      </c>
      <c r="F3341" s="4">
        <f t="shared" si="929"/>
        <v>1869.1603773584905</v>
      </c>
      <c r="G3341" s="4">
        <f t="shared" si="930"/>
        <v>130.84122641509435</v>
      </c>
      <c r="H3341" s="46">
        <f t="shared" si="931"/>
        <v>2000.0016037735847</v>
      </c>
    </row>
    <row r="3342" spans="1:8" x14ac:dyDescent="0.3">
      <c r="A3342" s="3" t="s">
        <v>8393</v>
      </c>
      <c r="C3342" s="3" t="s">
        <v>8401</v>
      </c>
      <c r="D3342" s="3" t="s">
        <v>8402</v>
      </c>
      <c r="E3342" s="4">
        <v>1981.31</v>
      </c>
      <c r="F3342" s="4">
        <f t="shared" si="929"/>
        <v>1869.1603773584905</v>
      </c>
      <c r="G3342" s="4">
        <f t="shared" si="930"/>
        <v>130.84122641509435</v>
      </c>
      <c r="H3342" s="46">
        <f t="shared" si="931"/>
        <v>2000.0016037735847</v>
      </c>
    </row>
    <row r="3343" spans="1:8" x14ac:dyDescent="0.3">
      <c r="A3343" s="3" t="s">
        <v>8393</v>
      </c>
      <c r="C3343" s="3" t="s">
        <v>8396</v>
      </c>
      <c r="D3343" s="3" t="s">
        <v>8397</v>
      </c>
      <c r="E3343" s="4">
        <v>1908</v>
      </c>
      <c r="F3343" s="4">
        <f t="shared" si="929"/>
        <v>1800</v>
      </c>
      <c r="G3343" s="4">
        <f t="shared" si="930"/>
        <v>126.00000000000001</v>
      </c>
      <c r="H3343" s="46">
        <f t="shared" si="931"/>
        <v>1926</v>
      </c>
    </row>
    <row r="3344" spans="1:8" x14ac:dyDescent="0.3">
      <c r="A3344" s="3" t="s">
        <v>8393</v>
      </c>
      <c r="C3344" s="3" t="s">
        <v>8403</v>
      </c>
      <c r="D3344" s="3" t="s">
        <v>8404</v>
      </c>
      <c r="E3344" s="4">
        <v>1749</v>
      </c>
      <c r="F3344" s="4">
        <f t="shared" si="929"/>
        <v>1650</v>
      </c>
      <c r="G3344" s="4">
        <f t="shared" si="930"/>
        <v>115.50000000000001</v>
      </c>
      <c r="H3344" s="46">
        <f t="shared" si="931"/>
        <v>1765.5</v>
      </c>
    </row>
    <row r="3345" spans="1:10" x14ac:dyDescent="0.3">
      <c r="A3345" s="3" t="s">
        <v>8393</v>
      </c>
      <c r="C3345" s="3" t="s">
        <v>8405</v>
      </c>
      <c r="D3345" s="3" t="s">
        <v>5127</v>
      </c>
      <c r="E3345" s="4">
        <v>1590</v>
      </c>
      <c r="F3345" s="4">
        <f t="shared" si="929"/>
        <v>1500</v>
      </c>
      <c r="G3345" s="4">
        <f t="shared" si="930"/>
        <v>105.00000000000001</v>
      </c>
      <c r="H3345" s="46">
        <f t="shared" si="931"/>
        <v>1605</v>
      </c>
    </row>
    <row r="3346" spans="1:10" x14ac:dyDescent="0.3">
      <c r="A3346" s="3" t="s">
        <v>8393</v>
      </c>
      <c r="C3346" s="3" t="s">
        <v>8395</v>
      </c>
      <c r="D3346" s="3" t="s">
        <v>7792</v>
      </c>
      <c r="E3346" s="4">
        <v>6232.8</v>
      </c>
      <c r="F3346" s="4">
        <f t="shared" si="929"/>
        <v>5880</v>
      </c>
      <c r="G3346" s="4">
        <f t="shared" si="930"/>
        <v>411.6</v>
      </c>
      <c r="H3346" s="46">
        <f t="shared" si="931"/>
        <v>6291.6</v>
      </c>
    </row>
    <row r="3347" spans="1:10" x14ac:dyDescent="0.3">
      <c r="A3347" s="3" t="s">
        <v>8406</v>
      </c>
      <c r="C3347" s="3" t="s">
        <v>8411</v>
      </c>
      <c r="D3347" s="3" t="s">
        <v>8255</v>
      </c>
      <c r="E3347" s="4">
        <v>37731.93</v>
      </c>
      <c r="F3347" s="4">
        <f>(E3347+12)/1.06</f>
        <v>35607.481132075467</v>
      </c>
      <c r="G3347" s="4">
        <f t="shared" si="930"/>
        <v>2492.5236792452829</v>
      </c>
      <c r="H3347" s="46">
        <f t="shared" si="931"/>
        <v>38100.004811320752</v>
      </c>
    </row>
    <row r="3348" spans="1:10" x14ac:dyDescent="0.3">
      <c r="A3348" s="3" t="s">
        <v>8406</v>
      </c>
      <c r="C3348" s="3" t="s">
        <v>8410</v>
      </c>
      <c r="D3348" s="3" t="s">
        <v>8255</v>
      </c>
      <c r="E3348" s="4">
        <v>30505.4</v>
      </c>
      <c r="F3348" s="4">
        <f>(E3348+12)/1.06</f>
        <v>28790</v>
      </c>
      <c r="G3348" s="4">
        <f t="shared" si="930"/>
        <v>2015.3000000000002</v>
      </c>
      <c r="H3348" s="46">
        <f t="shared" si="931"/>
        <v>30805.3</v>
      </c>
    </row>
    <row r="3349" spans="1:10" x14ac:dyDescent="0.3">
      <c r="A3349" s="3" t="s">
        <v>8406</v>
      </c>
      <c r="C3349" s="3" t="s">
        <v>8408</v>
      </c>
      <c r="D3349" s="3" t="s">
        <v>6809</v>
      </c>
      <c r="E3349" s="4">
        <v>3467.29</v>
      </c>
      <c r="F3349" s="4">
        <f>(E3349)/1.06</f>
        <v>3271.0283018867922</v>
      </c>
      <c r="G3349" s="4">
        <f t="shared" si="930"/>
        <v>228.97198113207548</v>
      </c>
      <c r="H3349" s="46">
        <f t="shared" si="931"/>
        <v>3500.0002830188678</v>
      </c>
    </row>
    <row r="3350" spans="1:10" x14ac:dyDescent="0.3">
      <c r="A3350" s="3" t="s">
        <v>8406</v>
      </c>
      <c r="D3350" s="3" t="s">
        <v>6460</v>
      </c>
      <c r="E3350" s="4">
        <v>16025.16</v>
      </c>
      <c r="F3350" s="4">
        <f t="shared" si="929"/>
        <v>15118.075471698112</v>
      </c>
      <c r="G3350" s="4">
        <f t="shared" si="930"/>
        <v>1058.2652830188679</v>
      </c>
      <c r="H3350" s="46">
        <f t="shared" si="931"/>
        <v>16176.340754716979</v>
      </c>
    </row>
    <row r="3351" spans="1:10" x14ac:dyDescent="0.3">
      <c r="A3351" s="3" t="s">
        <v>8407</v>
      </c>
      <c r="D3351" s="3" t="s">
        <v>6048</v>
      </c>
      <c r="E3351" s="4">
        <v>374.5</v>
      </c>
      <c r="F3351" s="4">
        <f>(E3351)/1.06</f>
        <v>353.30188679245282</v>
      </c>
      <c r="G3351" s="4">
        <f t="shared" ref="G3351:G3352" si="932">F3351*7%</f>
        <v>24.731132075471699</v>
      </c>
      <c r="H3351" s="46">
        <f t="shared" ref="H3351:H3352" si="933">F3351+G3351</f>
        <v>378.03301886792451</v>
      </c>
    </row>
    <row r="3352" spans="1:10" x14ac:dyDescent="0.3">
      <c r="A3352" s="3" t="s">
        <v>8407</v>
      </c>
      <c r="D3352" s="3" t="s">
        <v>8409</v>
      </c>
      <c r="E3352" s="4">
        <v>2567.1999999999998</v>
      </c>
      <c r="F3352" s="4">
        <f>(E3352-12)/1.06</f>
        <v>2410.5660377358486</v>
      </c>
      <c r="G3352" s="4">
        <f t="shared" si="932"/>
        <v>168.73962264150941</v>
      </c>
      <c r="H3352" s="46">
        <f t="shared" si="933"/>
        <v>2579.305660377358</v>
      </c>
    </row>
    <row r="3353" spans="1:10" x14ac:dyDescent="0.3">
      <c r="A3353" s="3" t="s">
        <v>8413</v>
      </c>
      <c r="D3353" s="3" t="s">
        <v>8187</v>
      </c>
      <c r="E3353" s="4">
        <v>9800</v>
      </c>
    </row>
    <row r="3354" spans="1:10" x14ac:dyDescent="0.3">
      <c r="A3354" s="106" t="s">
        <v>8419</v>
      </c>
      <c r="B3354" s="106"/>
      <c r="C3354" s="106" t="s">
        <v>8511</v>
      </c>
      <c r="D3354" s="106" t="s">
        <v>4290</v>
      </c>
      <c r="E3354" s="108">
        <v>8172.9</v>
      </c>
      <c r="F3354" s="108">
        <f>(E3354)/1.06</f>
        <v>7710.2830188679236</v>
      </c>
      <c r="G3354" s="108">
        <f t="shared" ref="G3354" si="934">F3354*7%</f>
        <v>539.71981132075473</v>
      </c>
      <c r="H3354" s="109">
        <f t="shared" ref="H3354" si="935">F3354+G3354</f>
        <v>8250.0028301886778</v>
      </c>
      <c r="J3354" s="9" t="s">
        <v>8512</v>
      </c>
    </row>
    <row r="3355" spans="1:10" x14ac:dyDescent="0.3">
      <c r="A3355" s="3" t="s">
        <v>8420</v>
      </c>
      <c r="C3355" s="3" t="s">
        <v>8423</v>
      </c>
      <c r="D3355" s="3" t="s">
        <v>7968</v>
      </c>
      <c r="E3355" s="4">
        <v>10482</v>
      </c>
      <c r="F3355" s="4">
        <f t="shared" ref="F3355:F3365" si="936">(E3355+12)/1.06</f>
        <v>9900</v>
      </c>
      <c r="G3355" s="4">
        <f t="shared" ref="G3355:G3365" si="937">F3355*7%</f>
        <v>693.00000000000011</v>
      </c>
      <c r="H3355" s="46">
        <f t="shared" ref="H3355:H3365" si="938">F3355+G3355</f>
        <v>10593</v>
      </c>
    </row>
    <row r="3356" spans="1:10" x14ac:dyDescent="0.3">
      <c r="A3356" s="3" t="s">
        <v>8420</v>
      </c>
      <c r="C3356" s="3" t="s">
        <v>8421</v>
      </c>
      <c r="D3356" s="3" t="s">
        <v>7105</v>
      </c>
      <c r="E3356" s="4">
        <v>3158.09</v>
      </c>
      <c r="F3356" s="4">
        <f t="shared" si="936"/>
        <v>2990.6509433962265</v>
      </c>
      <c r="G3356" s="4">
        <f t="shared" si="937"/>
        <v>209.34556603773586</v>
      </c>
      <c r="H3356" s="46">
        <f t="shared" si="938"/>
        <v>3199.9965094339623</v>
      </c>
    </row>
    <row r="3357" spans="1:10" x14ac:dyDescent="0.3">
      <c r="A3357" s="3" t="s">
        <v>8420</v>
      </c>
      <c r="C3357" s="3" t="s">
        <v>8422</v>
      </c>
      <c r="D3357" s="3" t="s">
        <v>5739</v>
      </c>
      <c r="E3357" s="4">
        <v>3158.09</v>
      </c>
      <c r="F3357" s="4">
        <f t="shared" si="936"/>
        <v>2990.6509433962265</v>
      </c>
      <c r="G3357" s="4">
        <f t="shared" si="937"/>
        <v>209.34556603773586</v>
      </c>
      <c r="H3357" s="46">
        <f t="shared" si="938"/>
        <v>3199.9965094339623</v>
      </c>
    </row>
    <row r="3358" spans="1:10" x14ac:dyDescent="0.3">
      <c r="A3358" s="3" t="s">
        <v>8424</v>
      </c>
      <c r="C3358" s="3" t="s">
        <v>8427</v>
      </c>
      <c r="D3358" s="3" t="s">
        <v>5537</v>
      </c>
      <c r="E3358" s="4">
        <v>20989.87</v>
      </c>
      <c r="F3358" s="4">
        <f t="shared" si="936"/>
        <v>19813.084905660377</v>
      </c>
      <c r="G3358" s="4">
        <f t="shared" si="937"/>
        <v>1386.9159433962266</v>
      </c>
      <c r="H3358" s="46">
        <f t="shared" si="938"/>
        <v>21200.000849056603</v>
      </c>
    </row>
    <row r="3359" spans="1:10" x14ac:dyDescent="0.3">
      <c r="A3359" s="3" t="s">
        <v>8424</v>
      </c>
      <c r="C3359" s="3" t="s">
        <v>8426</v>
      </c>
      <c r="D3359" s="3" t="s">
        <v>2739</v>
      </c>
      <c r="E3359" s="4">
        <v>14022.4</v>
      </c>
      <c r="F3359" s="4">
        <f t="shared" si="936"/>
        <v>13239.999999999998</v>
      </c>
      <c r="G3359" s="4">
        <f t="shared" si="937"/>
        <v>926.8</v>
      </c>
      <c r="H3359" s="46">
        <f t="shared" si="938"/>
        <v>14166.799999999997</v>
      </c>
    </row>
    <row r="3360" spans="1:10" x14ac:dyDescent="0.3">
      <c r="A3360" s="3" t="s">
        <v>8424</v>
      </c>
      <c r="C3360" s="3" t="s">
        <v>8428</v>
      </c>
      <c r="D3360" s="3" t="s">
        <v>7899</v>
      </c>
      <c r="E3360" s="4">
        <v>5129</v>
      </c>
      <c r="F3360" s="4">
        <f t="shared" si="936"/>
        <v>4850</v>
      </c>
      <c r="G3360" s="4">
        <f t="shared" si="937"/>
        <v>339.50000000000006</v>
      </c>
      <c r="H3360" s="46">
        <f t="shared" si="938"/>
        <v>5189.5</v>
      </c>
    </row>
    <row r="3361" spans="1:10" x14ac:dyDescent="0.3">
      <c r="A3361" s="3" t="s">
        <v>8424</v>
      </c>
      <c r="C3361" s="3" t="s">
        <v>8429</v>
      </c>
      <c r="D3361" s="3" t="s">
        <v>6173</v>
      </c>
      <c r="E3361" s="4">
        <v>42218.400000000001</v>
      </c>
      <c r="F3361" s="4">
        <f t="shared" si="936"/>
        <v>39840</v>
      </c>
      <c r="G3361" s="4">
        <f t="shared" si="937"/>
        <v>2788.8</v>
      </c>
      <c r="H3361" s="46">
        <f t="shared" si="938"/>
        <v>42628.800000000003</v>
      </c>
    </row>
    <row r="3362" spans="1:10" x14ac:dyDescent="0.3">
      <c r="A3362" s="3" t="s">
        <v>8430</v>
      </c>
      <c r="C3362" s="3" t="s">
        <v>8439</v>
      </c>
      <c r="D3362" s="3" t="s">
        <v>6474</v>
      </c>
      <c r="E3362" s="4">
        <v>2120</v>
      </c>
      <c r="F3362" s="4">
        <f>(E3362)/1.06</f>
        <v>2000</v>
      </c>
      <c r="G3362" s="4">
        <f t="shared" si="937"/>
        <v>140</v>
      </c>
      <c r="H3362" s="46">
        <f t="shared" si="938"/>
        <v>2140</v>
      </c>
    </row>
    <row r="3363" spans="1:10" x14ac:dyDescent="0.3">
      <c r="A3363" s="3" t="s">
        <v>8430</v>
      </c>
      <c r="C3363" s="3" t="s">
        <v>8440</v>
      </c>
      <c r="D3363" s="3" t="s">
        <v>8441</v>
      </c>
      <c r="E3363" s="4">
        <v>2671.2</v>
      </c>
      <c r="F3363" s="4">
        <f>(E3363)/1.06</f>
        <v>2519.9999999999995</v>
      </c>
      <c r="G3363" s="4">
        <f t="shared" si="937"/>
        <v>176.39999999999998</v>
      </c>
      <c r="H3363" s="46">
        <f t="shared" si="938"/>
        <v>2696.3999999999996</v>
      </c>
    </row>
    <row r="3364" spans="1:10" x14ac:dyDescent="0.3">
      <c r="A3364" s="3" t="s">
        <v>8430</v>
      </c>
      <c r="C3364" s="3" t="s">
        <v>8442</v>
      </c>
      <c r="D3364" s="3" t="s">
        <v>5795</v>
      </c>
      <c r="E3364" s="4">
        <v>1485.98</v>
      </c>
      <c r="F3364" s="4">
        <f>(E3364)/1.06</f>
        <v>1401.8679245283017</v>
      </c>
      <c r="G3364" s="4">
        <f t="shared" si="937"/>
        <v>98.13075471698113</v>
      </c>
      <c r="H3364" s="46">
        <f t="shared" si="938"/>
        <v>1499.9986792452828</v>
      </c>
    </row>
    <row r="3365" spans="1:10" x14ac:dyDescent="0.3">
      <c r="A3365" s="3" t="s">
        <v>8430</v>
      </c>
      <c r="C3365" s="3" t="s">
        <v>8446</v>
      </c>
      <c r="D3365" s="3" t="s">
        <v>8447</v>
      </c>
      <c r="E3365" s="4">
        <v>4307.5</v>
      </c>
      <c r="F3365" s="4">
        <f t="shared" si="936"/>
        <v>4075</v>
      </c>
      <c r="G3365" s="4">
        <f t="shared" si="937"/>
        <v>285.25</v>
      </c>
      <c r="H3365" s="46">
        <f t="shared" si="938"/>
        <v>4360.25</v>
      </c>
    </row>
    <row r="3366" spans="1:10" x14ac:dyDescent="0.3">
      <c r="A3366" s="3" t="s">
        <v>8443</v>
      </c>
      <c r="D3366" s="3" t="s">
        <v>6460</v>
      </c>
      <c r="E3366" s="4">
        <v>14861.6</v>
      </c>
      <c r="F3366" s="4">
        <f t="shared" ref="F3366:F3372" si="939">(E3366+12)/1.06</f>
        <v>14031.698113207547</v>
      </c>
      <c r="G3366" s="4">
        <f t="shared" ref="G3366:G3373" si="940">F3366*7%</f>
        <v>982.21886792452835</v>
      </c>
      <c r="H3366" s="46">
        <f t="shared" ref="H3366:H3373" si="941">F3366+G3366</f>
        <v>15013.916981132075</v>
      </c>
      <c r="J3366" s="9" t="s">
        <v>7715</v>
      </c>
    </row>
    <row r="3367" spans="1:10" x14ac:dyDescent="0.3">
      <c r="A3367" s="3" t="s">
        <v>8443</v>
      </c>
      <c r="C3367" s="3" t="s">
        <v>8448</v>
      </c>
      <c r="D3367" s="3" t="s">
        <v>4888</v>
      </c>
      <c r="E3367" s="4">
        <v>20989.87</v>
      </c>
      <c r="F3367" s="4">
        <f t="shared" si="939"/>
        <v>19813.084905660377</v>
      </c>
      <c r="G3367" s="4">
        <f t="shared" si="940"/>
        <v>1386.9159433962266</v>
      </c>
      <c r="H3367" s="46">
        <f t="shared" si="941"/>
        <v>21200.000849056603</v>
      </c>
    </row>
    <row r="3368" spans="1:10" x14ac:dyDescent="0.3">
      <c r="A3368" s="3" t="s">
        <v>8443</v>
      </c>
      <c r="C3368" s="3" t="s">
        <v>8449</v>
      </c>
      <c r="D3368" s="3" t="s">
        <v>6173</v>
      </c>
      <c r="E3368" s="4">
        <v>12668.35</v>
      </c>
      <c r="F3368" s="4">
        <f t="shared" si="939"/>
        <v>11962.594339622641</v>
      </c>
      <c r="G3368" s="4">
        <f t="shared" si="940"/>
        <v>837.38160377358497</v>
      </c>
      <c r="H3368" s="46">
        <f t="shared" si="941"/>
        <v>12799.975943396226</v>
      </c>
    </row>
    <row r="3369" spans="1:10" x14ac:dyDescent="0.3">
      <c r="A3369" s="3" t="s">
        <v>8443</v>
      </c>
      <c r="C3369" s="3" t="s">
        <v>8450</v>
      </c>
      <c r="D3369" s="3" t="s">
        <v>4761</v>
      </c>
      <c r="E3369" s="4">
        <v>2426</v>
      </c>
      <c r="F3369" s="4">
        <f t="shared" si="939"/>
        <v>2300</v>
      </c>
      <c r="G3369" s="4">
        <f t="shared" si="940"/>
        <v>161.00000000000003</v>
      </c>
      <c r="H3369" s="46">
        <f t="shared" si="941"/>
        <v>2461</v>
      </c>
    </row>
    <row r="3370" spans="1:10" x14ac:dyDescent="0.3">
      <c r="A3370" s="3" t="s">
        <v>8452</v>
      </c>
      <c r="C3370" s="3" t="s">
        <v>8459</v>
      </c>
      <c r="D3370" s="3" t="s">
        <v>7447</v>
      </c>
      <c r="E3370" s="4">
        <v>10143.49</v>
      </c>
      <c r="F3370" s="4">
        <f t="shared" si="939"/>
        <v>9580.6509433962256</v>
      </c>
      <c r="G3370" s="4">
        <f t="shared" si="940"/>
        <v>670.64556603773588</v>
      </c>
      <c r="H3370" s="46">
        <f t="shared" si="941"/>
        <v>10251.296509433962</v>
      </c>
    </row>
    <row r="3371" spans="1:10" x14ac:dyDescent="0.3">
      <c r="A3371" s="3" t="s">
        <v>8452</v>
      </c>
      <c r="C3371" s="3" t="s">
        <v>8456</v>
      </c>
      <c r="D3371" s="3" t="s">
        <v>4397</v>
      </c>
      <c r="E3371" s="4">
        <v>8897.2999999999993</v>
      </c>
      <c r="F3371" s="4">
        <f t="shared" si="939"/>
        <v>8404.9999999999982</v>
      </c>
      <c r="G3371" s="4">
        <f t="shared" si="940"/>
        <v>588.34999999999991</v>
      </c>
      <c r="H3371" s="46">
        <f t="shared" si="941"/>
        <v>8993.3499999999985</v>
      </c>
    </row>
    <row r="3372" spans="1:10" x14ac:dyDescent="0.3">
      <c r="A3372" s="3" t="s">
        <v>8452</v>
      </c>
      <c r="C3372" s="3" t="s">
        <v>8457</v>
      </c>
      <c r="D3372" s="3" t="s">
        <v>8458</v>
      </c>
      <c r="E3372" s="4">
        <v>1969.31</v>
      </c>
      <c r="F3372" s="4">
        <f t="shared" si="939"/>
        <v>1869.1603773584905</v>
      </c>
      <c r="G3372" s="4">
        <f t="shared" si="940"/>
        <v>130.84122641509435</v>
      </c>
      <c r="H3372" s="46">
        <f t="shared" si="941"/>
        <v>2000.0016037735847</v>
      </c>
    </row>
    <row r="3373" spans="1:10" x14ac:dyDescent="0.3">
      <c r="A3373" s="3" t="s">
        <v>8466</v>
      </c>
      <c r="C3373" s="3" t="s">
        <v>8472</v>
      </c>
      <c r="D3373" s="3" t="s">
        <v>8471</v>
      </c>
      <c r="E3373" s="4">
        <v>8453</v>
      </c>
      <c r="G3373" s="4">
        <f t="shared" si="940"/>
        <v>0</v>
      </c>
      <c r="H3373" s="46">
        <f t="shared" si="941"/>
        <v>0</v>
      </c>
      <c r="J3373" s="9" t="s">
        <v>8470</v>
      </c>
    </row>
    <row r="3374" spans="1:10" x14ac:dyDescent="0.3">
      <c r="A3374" s="3" t="s">
        <v>8467</v>
      </c>
      <c r="C3374" s="3" t="s">
        <v>8468</v>
      </c>
      <c r="D3374" s="3" t="s">
        <v>8469</v>
      </c>
      <c r="E3374" s="4">
        <v>8881</v>
      </c>
      <c r="J3374" s="9" t="s">
        <v>8470</v>
      </c>
    </row>
    <row r="3375" spans="1:10" x14ac:dyDescent="0.3">
      <c r="A3375" s="3" t="s">
        <v>8492</v>
      </c>
      <c r="D3375" s="3" t="s">
        <v>6048</v>
      </c>
      <c r="E3375" s="4">
        <v>15535</v>
      </c>
      <c r="F3375" s="4">
        <f t="shared" ref="F3375" si="942">(E3375+12)/1.06</f>
        <v>14666.981132075471</v>
      </c>
      <c r="G3375" s="4">
        <f t="shared" ref="G3375" si="943">F3375*7%</f>
        <v>1026.6886792452831</v>
      </c>
      <c r="H3375" s="46">
        <f t="shared" ref="H3375" si="944">F3375+G3375</f>
        <v>15693.669811320753</v>
      </c>
    </row>
    <row r="3376" spans="1:10" x14ac:dyDescent="0.3">
      <c r="A3376" s="3" t="s">
        <v>8494</v>
      </c>
      <c r="C3376" s="3" t="s">
        <v>8503</v>
      </c>
      <c r="D3376" s="3" t="s">
        <v>8504</v>
      </c>
      <c r="E3376" s="4">
        <v>6281.6</v>
      </c>
      <c r="F3376" s="4">
        <f t="shared" ref="F3376" si="945">(E3376+12)/1.06</f>
        <v>5937.3584905660382</v>
      </c>
      <c r="G3376" s="4">
        <f t="shared" ref="G3376" si="946">F3376*7%</f>
        <v>415.61509433962271</v>
      </c>
      <c r="H3376" s="46">
        <f t="shared" ref="H3376" si="947">F3376+G3376</f>
        <v>6352.9735849056606</v>
      </c>
    </row>
    <row r="3377" spans="1:8" x14ac:dyDescent="0.3">
      <c r="A3377" s="3" t="s">
        <v>8505</v>
      </c>
      <c r="D3377" s="3" t="s">
        <v>6461</v>
      </c>
      <c r="E3377" s="4">
        <v>4405.8</v>
      </c>
    </row>
    <row r="3378" spans="1:8" x14ac:dyDescent="0.3">
      <c r="A3378" s="3" t="s">
        <v>8509</v>
      </c>
      <c r="C3378" s="3" t="s">
        <v>8513</v>
      </c>
      <c r="D3378" s="3" t="s">
        <v>5971</v>
      </c>
      <c r="E3378" s="4">
        <v>42875.6</v>
      </c>
      <c r="F3378" s="4">
        <f t="shared" ref="F3378" si="948">(E3378+12)/1.06</f>
        <v>40460</v>
      </c>
      <c r="G3378" s="4">
        <f t="shared" ref="G3378" si="949">F3378*7%</f>
        <v>2832.2000000000003</v>
      </c>
      <c r="H3378" s="46">
        <f t="shared" ref="H3378" si="950">F3378+G3378</f>
        <v>43292.2</v>
      </c>
    </row>
    <row r="3379" spans="1:8" x14ac:dyDescent="0.3">
      <c r="A3379" s="3" t="s">
        <v>8510</v>
      </c>
      <c r="D3379" s="3" t="s">
        <v>8409</v>
      </c>
      <c r="E3379" s="4">
        <v>15339.86</v>
      </c>
      <c r="F3379" s="4">
        <f t="shared" ref="F3379:F3383" si="951">(E3379+12)/1.06</f>
        <v>14482.886792452829</v>
      </c>
      <c r="G3379" s="4">
        <f t="shared" ref="G3379:G3386" si="952">F3379*7%</f>
        <v>1013.8020754716981</v>
      </c>
      <c r="H3379" s="46">
        <f t="shared" ref="H3379:H3386" si="953">F3379+G3379</f>
        <v>15496.688867924528</v>
      </c>
    </row>
    <row r="3380" spans="1:8" x14ac:dyDescent="0.3">
      <c r="A3380" s="3" t="s">
        <v>8510</v>
      </c>
      <c r="D3380" s="3" t="s">
        <v>5070</v>
      </c>
      <c r="E3380" s="4">
        <v>21772.400000000001</v>
      </c>
      <c r="F3380" s="4">
        <f t="shared" si="951"/>
        <v>20551.32075471698</v>
      </c>
      <c r="G3380" s="4">
        <f t="shared" si="952"/>
        <v>1438.5924528301887</v>
      </c>
      <c r="H3380" s="46">
        <f t="shared" si="953"/>
        <v>21989.913207547168</v>
      </c>
    </row>
    <row r="3381" spans="1:8" x14ac:dyDescent="0.3">
      <c r="A3381" s="3" t="s">
        <v>8515</v>
      </c>
      <c r="D3381" s="3" t="s">
        <v>6460</v>
      </c>
      <c r="E3381" s="4">
        <v>40000</v>
      </c>
      <c r="F3381" s="4">
        <f t="shared" si="951"/>
        <v>37747.169811320753</v>
      </c>
      <c r="G3381" s="4">
        <f t="shared" si="952"/>
        <v>2642.3018867924529</v>
      </c>
      <c r="H3381" s="46">
        <f t="shared" si="953"/>
        <v>40389.471698113208</v>
      </c>
    </row>
    <row r="3382" spans="1:8" x14ac:dyDescent="0.3">
      <c r="A3382" s="3" t="s">
        <v>8515</v>
      </c>
      <c r="D3382" s="3" t="s">
        <v>6460</v>
      </c>
      <c r="E3382" s="4">
        <v>13523.6</v>
      </c>
      <c r="F3382" s="4">
        <f t="shared" si="951"/>
        <v>12769.433962264151</v>
      </c>
      <c r="G3382" s="4">
        <f t="shared" si="952"/>
        <v>893.86037735849061</v>
      </c>
      <c r="H3382" s="46">
        <f t="shared" si="953"/>
        <v>13663.294339622642</v>
      </c>
    </row>
    <row r="3383" spans="1:8" x14ac:dyDescent="0.3">
      <c r="A3383" s="3" t="s">
        <v>8521</v>
      </c>
      <c r="C3383" s="3" t="s">
        <v>8548</v>
      </c>
      <c r="D3383" s="3" t="s">
        <v>2396</v>
      </c>
      <c r="E3383" s="4">
        <v>3455.29</v>
      </c>
      <c r="F3383" s="4">
        <f t="shared" si="951"/>
        <v>3271.0283018867922</v>
      </c>
      <c r="G3383" s="4">
        <f t="shared" si="952"/>
        <v>228.97198113207548</v>
      </c>
      <c r="H3383" s="46">
        <f t="shared" si="953"/>
        <v>3500.0002830188678</v>
      </c>
    </row>
    <row r="3384" spans="1:8" x14ac:dyDescent="0.3">
      <c r="A3384" s="3" t="s">
        <v>8522</v>
      </c>
      <c r="C3384" s="3" t="s">
        <v>8524</v>
      </c>
      <c r="D3384" s="3" t="s">
        <v>2131</v>
      </c>
      <c r="E3384" s="4">
        <v>5644.5</v>
      </c>
      <c r="F3384" s="4">
        <f>(E3384)/1.06</f>
        <v>5325</v>
      </c>
      <c r="G3384" s="4">
        <f t="shared" si="952"/>
        <v>372.75000000000006</v>
      </c>
      <c r="H3384" s="46">
        <f t="shared" si="953"/>
        <v>5697.75</v>
      </c>
    </row>
    <row r="3385" spans="1:8" x14ac:dyDescent="0.3">
      <c r="A3385" s="3" t="s">
        <v>8522</v>
      </c>
      <c r="C3385" s="3" t="s">
        <v>8525</v>
      </c>
      <c r="D3385" s="3" t="s">
        <v>8165</v>
      </c>
      <c r="E3385" s="4">
        <v>3259.5</v>
      </c>
      <c r="F3385" s="4">
        <f>(E3385)/1.06</f>
        <v>3075</v>
      </c>
      <c r="G3385" s="4">
        <f t="shared" si="952"/>
        <v>215.25000000000003</v>
      </c>
      <c r="H3385" s="46">
        <f t="shared" si="953"/>
        <v>3290.25</v>
      </c>
    </row>
    <row r="3386" spans="1:8" x14ac:dyDescent="0.3">
      <c r="A3386" s="3" t="s">
        <v>8522</v>
      </c>
      <c r="C3386" s="3" t="s">
        <v>8526</v>
      </c>
      <c r="D3386" s="3" t="s">
        <v>2778</v>
      </c>
      <c r="E3386" s="4">
        <v>3153.5</v>
      </c>
      <c r="F3386" s="4">
        <f>(E3386)/1.06</f>
        <v>2975</v>
      </c>
      <c r="G3386" s="4">
        <f t="shared" si="952"/>
        <v>208.25000000000003</v>
      </c>
      <c r="H3386" s="46">
        <f t="shared" si="953"/>
        <v>3183.25</v>
      </c>
    </row>
    <row r="3387" spans="1:8" x14ac:dyDescent="0.3">
      <c r="A3387" s="3" t="s">
        <v>8533</v>
      </c>
      <c r="C3387" s="3" t="s">
        <v>8549</v>
      </c>
      <c r="D3387" s="3" t="s">
        <v>4333</v>
      </c>
      <c r="E3387" s="4">
        <v>3455.29</v>
      </c>
      <c r="F3387" s="4">
        <f t="shared" ref="F3387" si="954">(E3387+12)/1.06</f>
        <v>3271.0283018867922</v>
      </c>
      <c r="G3387" s="4">
        <f t="shared" ref="G3387" si="955">F3387*7%</f>
        <v>228.97198113207548</v>
      </c>
      <c r="H3387" s="46">
        <f t="shared" ref="H3387" si="956">F3387+G3387</f>
        <v>3500.0002830188678</v>
      </c>
    </row>
    <row r="3388" spans="1:8" x14ac:dyDescent="0.3">
      <c r="A3388" s="3" t="s">
        <v>8546</v>
      </c>
      <c r="C3388" s="3" t="s">
        <v>8550</v>
      </c>
      <c r="D3388" s="3" t="s">
        <v>6857</v>
      </c>
      <c r="E3388" s="4">
        <v>12570.89</v>
      </c>
      <c r="F3388" s="4">
        <f t="shared" ref="F3388" si="957">(E3388+12)/1.06</f>
        <v>11870.650943396226</v>
      </c>
      <c r="G3388" s="4">
        <f t="shared" ref="G3388:G3416" si="958">F3388*7%</f>
        <v>830.94556603773583</v>
      </c>
      <c r="H3388" s="46">
        <f t="shared" ref="H3388:H3416" si="959">F3388+G3388</f>
        <v>12701.596509433961</v>
      </c>
    </row>
    <row r="3389" spans="1:8" x14ac:dyDescent="0.3">
      <c r="A3389" s="3" t="s">
        <v>8546</v>
      </c>
      <c r="C3389" s="3" t="s">
        <v>8552</v>
      </c>
      <c r="D3389" s="3" t="s">
        <v>8551</v>
      </c>
      <c r="E3389" s="4">
        <v>2787.8</v>
      </c>
      <c r="F3389" s="4">
        <f t="shared" ref="F3389:F3402" si="960">(E3389)/1.06</f>
        <v>2630</v>
      </c>
      <c r="G3389" s="4">
        <f t="shared" si="958"/>
        <v>184.10000000000002</v>
      </c>
      <c r="H3389" s="46">
        <f t="shared" si="959"/>
        <v>2814.1</v>
      </c>
    </row>
    <row r="3390" spans="1:8" x14ac:dyDescent="0.3">
      <c r="A3390" s="3" t="s">
        <v>8546</v>
      </c>
      <c r="C3390" s="3" t="s">
        <v>8553</v>
      </c>
      <c r="D3390" s="3" t="s">
        <v>8207</v>
      </c>
      <c r="E3390" s="4">
        <v>3047.5</v>
      </c>
      <c r="F3390" s="4">
        <f t="shared" si="960"/>
        <v>2875</v>
      </c>
      <c r="G3390" s="4">
        <f t="shared" si="958"/>
        <v>201.25000000000003</v>
      </c>
      <c r="H3390" s="46">
        <f t="shared" si="959"/>
        <v>3076.25</v>
      </c>
    </row>
    <row r="3391" spans="1:8" x14ac:dyDescent="0.3">
      <c r="A3391" s="3" t="s">
        <v>8546</v>
      </c>
      <c r="C3391" s="3" t="s">
        <v>8523</v>
      </c>
      <c r="D3391" s="3" t="s">
        <v>2741</v>
      </c>
      <c r="E3391" s="4">
        <v>3467.29</v>
      </c>
      <c r="F3391" s="4">
        <f t="shared" si="960"/>
        <v>3271.0283018867922</v>
      </c>
      <c r="G3391" s="4">
        <f t="shared" si="958"/>
        <v>228.97198113207548</v>
      </c>
      <c r="H3391" s="46">
        <f t="shared" si="959"/>
        <v>3500.0002830188678</v>
      </c>
    </row>
    <row r="3392" spans="1:8" x14ac:dyDescent="0.3">
      <c r="A3392" s="3" t="s">
        <v>8546</v>
      </c>
      <c r="C3392" s="3" t="s">
        <v>8554</v>
      </c>
      <c r="D3392" s="3" t="s">
        <v>5038</v>
      </c>
      <c r="E3392" s="4">
        <v>7345.8</v>
      </c>
      <c r="F3392" s="4">
        <f t="shared" si="960"/>
        <v>6930</v>
      </c>
      <c r="G3392" s="4">
        <f t="shared" si="958"/>
        <v>485.1</v>
      </c>
      <c r="H3392" s="46">
        <f t="shared" si="959"/>
        <v>7415.1</v>
      </c>
    </row>
    <row r="3393" spans="1:10" x14ac:dyDescent="0.3">
      <c r="A3393" s="3" t="s">
        <v>8555</v>
      </c>
      <c r="D3393" s="3" t="s">
        <v>973</v>
      </c>
      <c r="E3393" s="4">
        <v>5537.66</v>
      </c>
      <c r="F3393" s="4">
        <f t="shared" si="960"/>
        <v>5224.2075471698108</v>
      </c>
      <c r="G3393" s="4">
        <f t="shared" si="958"/>
        <v>365.69452830188681</v>
      </c>
      <c r="H3393" s="46">
        <f t="shared" si="959"/>
        <v>5589.9020754716976</v>
      </c>
    </row>
    <row r="3394" spans="1:10" x14ac:dyDescent="0.3">
      <c r="A3394" s="3" t="s">
        <v>8557</v>
      </c>
      <c r="D3394" s="3" t="s">
        <v>5070</v>
      </c>
      <c r="E3394" s="4">
        <v>4992</v>
      </c>
      <c r="F3394" s="4">
        <f t="shared" si="960"/>
        <v>4709.433962264151</v>
      </c>
      <c r="G3394" s="4">
        <f t="shared" si="958"/>
        <v>329.66037735849062</v>
      </c>
      <c r="H3394" s="46">
        <f t="shared" si="959"/>
        <v>5039.0943396226412</v>
      </c>
    </row>
    <row r="3395" spans="1:10" x14ac:dyDescent="0.3">
      <c r="A3395" s="3" t="s">
        <v>8558</v>
      </c>
      <c r="C3395" s="3" t="s">
        <v>8560</v>
      </c>
      <c r="D3395" s="3" t="s">
        <v>8561</v>
      </c>
      <c r="E3395" s="4">
        <v>1981.31</v>
      </c>
      <c r="F3395" s="4">
        <f t="shared" si="960"/>
        <v>1869.1603773584905</v>
      </c>
      <c r="G3395" s="4">
        <f t="shared" si="958"/>
        <v>130.84122641509435</v>
      </c>
      <c r="H3395" s="46">
        <f t="shared" si="959"/>
        <v>2000.0016037735847</v>
      </c>
    </row>
    <row r="3396" spans="1:10" x14ac:dyDescent="0.3">
      <c r="A3396" s="3" t="s">
        <v>8558</v>
      </c>
      <c r="C3396" s="3" t="s">
        <v>8562</v>
      </c>
      <c r="D3396" s="3" t="s">
        <v>8564</v>
      </c>
      <c r="E3396" s="4">
        <v>1981.31</v>
      </c>
      <c r="F3396" s="4">
        <f t="shared" si="960"/>
        <v>1869.1603773584905</v>
      </c>
      <c r="G3396" s="4">
        <f t="shared" si="958"/>
        <v>130.84122641509435</v>
      </c>
      <c r="H3396" s="46">
        <f t="shared" si="959"/>
        <v>2000.0016037735847</v>
      </c>
    </row>
    <row r="3397" spans="1:10" x14ac:dyDescent="0.3">
      <c r="A3397" s="3" t="s">
        <v>8558</v>
      </c>
      <c r="C3397" s="3" t="s">
        <v>8563</v>
      </c>
      <c r="D3397" s="3" t="s">
        <v>8565</v>
      </c>
      <c r="E3397" s="4">
        <v>1981.31</v>
      </c>
      <c r="F3397" s="4">
        <f t="shared" si="960"/>
        <v>1869.1603773584905</v>
      </c>
      <c r="G3397" s="4">
        <f t="shared" si="958"/>
        <v>130.84122641509435</v>
      </c>
      <c r="H3397" s="46">
        <f t="shared" si="959"/>
        <v>2000.0016037735847</v>
      </c>
    </row>
    <row r="3398" spans="1:10" x14ac:dyDescent="0.3">
      <c r="A3398" s="3" t="s">
        <v>8566</v>
      </c>
      <c r="D3398" s="3" t="s">
        <v>6460</v>
      </c>
      <c r="E3398" s="4">
        <v>13832</v>
      </c>
      <c r="F3398" s="4">
        <f t="shared" si="960"/>
        <v>13049.056603773584</v>
      </c>
      <c r="G3398" s="4">
        <f t="shared" si="958"/>
        <v>913.43396226415098</v>
      </c>
      <c r="H3398" s="46">
        <f t="shared" si="959"/>
        <v>13962.490566037735</v>
      </c>
    </row>
    <row r="3399" spans="1:10" x14ac:dyDescent="0.3">
      <c r="A3399" s="3" t="s">
        <v>8567</v>
      </c>
      <c r="C3399" s="3" t="s">
        <v>8582</v>
      </c>
      <c r="D3399" s="3" t="s">
        <v>1922</v>
      </c>
      <c r="E3399" s="4">
        <v>3047.5</v>
      </c>
      <c r="F3399" s="4">
        <f t="shared" si="960"/>
        <v>2875</v>
      </c>
      <c r="G3399" s="4">
        <f t="shared" si="958"/>
        <v>201.25000000000003</v>
      </c>
      <c r="H3399" s="46">
        <f t="shared" si="959"/>
        <v>3076.25</v>
      </c>
    </row>
    <row r="3400" spans="1:10" x14ac:dyDescent="0.3">
      <c r="A3400" s="3" t="s">
        <v>8567</v>
      </c>
      <c r="C3400" s="3" t="s">
        <v>8583</v>
      </c>
      <c r="D3400" s="3" t="s">
        <v>1290</v>
      </c>
      <c r="E3400" s="4">
        <v>4605.7</v>
      </c>
      <c r="F3400" s="4">
        <f t="shared" si="960"/>
        <v>4345</v>
      </c>
      <c r="G3400" s="4">
        <f t="shared" si="958"/>
        <v>304.15000000000003</v>
      </c>
      <c r="H3400" s="46">
        <f t="shared" si="959"/>
        <v>4649.1499999999996</v>
      </c>
    </row>
    <row r="3401" spans="1:10" x14ac:dyDescent="0.3">
      <c r="A3401" s="3" t="s">
        <v>8567</v>
      </c>
      <c r="C3401" s="3" t="s">
        <v>8584</v>
      </c>
      <c r="D3401" s="3" t="s">
        <v>8585</v>
      </c>
      <c r="E3401" s="4">
        <v>6715.1</v>
      </c>
      <c r="F3401" s="4">
        <f t="shared" si="960"/>
        <v>6335</v>
      </c>
      <c r="G3401" s="4">
        <f t="shared" si="958"/>
        <v>443.45000000000005</v>
      </c>
      <c r="H3401" s="46">
        <f t="shared" si="959"/>
        <v>6778.45</v>
      </c>
    </row>
    <row r="3402" spans="1:10" x14ac:dyDescent="0.3">
      <c r="A3402" s="3" t="s">
        <v>8567</v>
      </c>
      <c r="C3402" s="3" t="s">
        <v>8586</v>
      </c>
      <c r="D3402" s="3" t="s">
        <v>8207</v>
      </c>
      <c r="E3402" s="4">
        <v>1070</v>
      </c>
      <c r="F3402" s="4">
        <f t="shared" si="960"/>
        <v>1009.4339622641509</v>
      </c>
      <c r="G3402" s="4">
        <f t="shared" si="958"/>
        <v>70.660377358490564</v>
      </c>
      <c r="H3402" s="46">
        <f t="shared" si="959"/>
        <v>1080.0943396226414</v>
      </c>
    </row>
    <row r="3403" spans="1:10" x14ac:dyDescent="0.3">
      <c r="A3403" s="3" t="s">
        <v>8567</v>
      </c>
      <c r="C3403" s="3" t="s">
        <v>8588</v>
      </c>
      <c r="D3403" s="3" t="s">
        <v>2396</v>
      </c>
      <c r="E3403" s="4">
        <v>36510.300000000003</v>
      </c>
      <c r="F3403" s="4">
        <f>(E3403+12)/1.06</f>
        <v>34455</v>
      </c>
      <c r="G3403" s="4">
        <f t="shared" si="958"/>
        <v>2411.8500000000004</v>
      </c>
      <c r="H3403" s="46">
        <f t="shared" si="959"/>
        <v>36866.85</v>
      </c>
    </row>
    <row r="3404" spans="1:10" x14ac:dyDescent="0.3">
      <c r="A3404" s="3" t="s">
        <v>8567</v>
      </c>
      <c r="C3404" s="3" t="s">
        <v>8580</v>
      </c>
      <c r="D3404" s="3" t="s">
        <v>1096</v>
      </c>
      <c r="E3404" s="4">
        <v>97667</v>
      </c>
      <c r="F3404" s="4">
        <f t="shared" ref="F3404:F3413" si="961">(E3404+12)/1.06</f>
        <v>92150</v>
      </c>
      <c r="G3404" s="4">
        <f t="shared" si="958"/>
        <v>6450.5000000000009</v>
      </c>
      <c r="H3404" s="46">
        <f t="shared" si="959"/>
        <v>98600.5</v>
      </c>
    </row>
    <row r="3405" spans="1:10" x14ac:dyDescent="0.3">
      <c r="A3405" s="3" t="s">
        <v>8568</v>
      </c>
      <c r="C3405" s="3" t="s">
        <v>8574</v>
      </c>
      <c r="D3405" s="3" t="s">
        <v>8575</v>
      </c>
      <c r="E3405" s="4">
        <v>217297.61</v>
      </c>
      <c r="F3405" s="4">
        <f t="shared" si="961"/>
        <v>205009.06603773581</v>
      </c>
      <c r="G3405" s="4">
        <f t="shared" si="958"/>
        <v>14350.634622641508</v>
      </c>
      <c r="H3405" s="46">
        <f t="shared" si="959"/>
        <v>219359.70066037733</v>
      </c>
    </row>
    <row r="3406" spans="1:10" x14ac:dyDescent="0.3">
      <c r="A3406" s="3" t="s">
        <v>8568</v>
      </c>
      <c r="C3406" s="3" t="s">
        <v>8590</v>
      </c>
      <c r="D3406" s="3" t="s">
        <v>8589</v>
      </c>
      <c r="E3406" s="4">
        <v>7800.3</v>
      </c>
      <c r="F3406" s="4">
        <f t="shared" si="961"/>
        <v>7370.0943396226412</v>
      </c>
      <c r="G3406" s="4">
        <f t="shared" si="958"/>
        <v>515.90660377358495</v>
      </c>
      <c r="H3406" s="46">
        <f t="shared" si="959"/>
        <v>7886.0009433962259</v>
      </c>
      <c r="J3406" s="9" t="s">
        <v>8470</v>
      </c>
    </row>
    <row r="3407" spans="1:10" x14ac:dyDescent="0.3">
      <c r="A3407" s="3" t="s">
        <v>8568</v>
      </c>
      <c r="C3407" s="3" t="s">
        <v>8579</v>
      </c>
      <c r="D3407" s="3" t="s">
        <v>6906</v>
      </c>
      <c r="E3407" s="4">
        <v>36441.89</v>
      </c>
      <c r="F3407" s="4">
        <f t="shared" si="961"/>
        <v>34390.462264150941</v>
      </c>
      <c r="G3407" s="4">
        <f t="shared" si="958"/>
        <v>2407.3323584905661</v>
      </c>
      <c r="H3407" s="46">
        <f t="shared" si="959"/>
        <v>36797.794622641508</v>
      </c>
    </row>
    <row r="3408" spans="1:10" x14ac:dyDescent="0.3">
      <c r="A3408" s="3" t="s">
        <v>8568</v>
      </c>
      <c r="D3408" s="3" t="s">
        <v>8212</v>
      </c>
      <c r="E3408" s="4">
        <v>20337.2</v>
      </c>
      <c r="F3408" s="4">
        <f t="shared" si="961"/>
        <v>19197.358490566039</v>
      </c>
      <c r="G3408" s="4">
        <f t="shared" si="958"/>
        <v>1343.8150943396229</v>
      </c>
      <c r="H3408" s="46">
        <f t="shared" si="959"/>
        <v>20541.17358490566</v>
      </c>
      <c r="J3408" s="9" t="s">
        <v>8597</v>
      </c>
    </row>
    <row r="3409" spans="1:10" x14ac:dyDescent="0.3">
      <c r="A3409" s="3" t="s">
        <v>8568</v>
      </c>
      <c r="C3409" s="3" t="s">
        <v>8581</v>
      </c>
      <c r="D3409" s="3" t="s">
        <v>3415</v>
      </c>
      <c r="E3409" s="4">
        <v>19481.400000000001</v>
      </c>
      <c r="F3409" s="4">
        <f t="shared" si="961"/>
        <v>18390</v>
      </c>
      <c r="G3409" s="4">
        <f t="shared" si="958"/>
        <v>1287.3000000000002</v>
      </c>
      <c r="H3409" s="46">
        <f t="shared" si="959"/>
        <v>19677.3</v>
      </c>
    </row>
    <row r="3410" spans="1:10" x14ac:dyDescent="0.3">
      <c r="A3410" s="3" t="s">
        <v>8568</v>
      </c>
      <c r="C3410" s="3" t="s">
        <v>8577</v>
      </c>
      <c r="D3410" s="3" t="s">
        <v>284</v>
      </c>
      <c r="E3410" s="4">
        <v>17652.900000000001</v>
      </c>
      <c r="F3410" s="4">
        <f t="shared" si="961"/>
        <v>16665</v>
      </c>
      <c r="G3410" s="4">
        <f t="shared" si="958"/>
        <v>1166.5500000000002</v>
      </c>
      <c r="H3410" s="46">
        <f t="shared" si="959"/>
        <v>17831.55</v>
      </c>
    </row>
    <row r="3411" spans="1:10" x14ac:dyDescent="0.3">
      <c r="A3411" s="3" t="s">
        <v>8568</v>
      </c>
      <c r="C3411" s="3" t="s">
        <v>8587</v>
      </c>
      <c r="D3411" s="3" t="s">
        <v>1149</v>
      </c>
      <c r="E3411" s="4">
        <v>15672.52</v>
      </c>
      <c r="F3411" s="4">
        <f t="shared" si="961"/>
        <v>14796.716981132075</v>
      </c>
      <c r="G3411" s="4">
        <f t="shared" si="958"/>
        <v>1035.7701886792454</v>
      </c>
      <c r="H3411" s="46">
        <f t="shared" si="959"/>
        <v>15832.48716981132</v>
      </c>
    </row>
    <row r="3412" spans="1:10" x14ac:dyDescent="0.3">
      <c r="A3412" s="3" t="s">
        <v>8568</v>
      </c>
      <c r="C3412" s="3" t="s">
        <v>8576</v>
      </c>
      <c r="D3412" s="3" t="s">
        <v>3856</v>
      </c>
      <c r="E3412" s="4">
        <v>8330.2000000000007</v>
      </c>
      <c r="F3412" s="4">
        <f t="shared" si="961"/>
        <v>7870</v>
      </c>
      <c r="G3412" s="4">
        <f t="shared" si="958"/>
        <v>550.90000000000009</v>
      </c>
      <c r="H3412" s="46">
        <f t="shared" si="959"/>
        <v>8420.9</v>
      </c>
    </row>
    <row r="3413" spans="1:10" x14ac:dyDescent="0.3">
      <c r="A3413" s="3" t="s">
        <v>8568</v>
      </c>
      <c r="C3413" s="3" t="s">
        <v>8578</v>
      </c>
      <c r="D3413" s="3" t="s">
        <v>4062</v>
      </c>
      <c r="E3413" s="4">
        <v>6613</v>
      </c>
      <c r="F3413" s="4">
        <f t="shared" si="961"/>
        <v>6250</v>
      </c>
      <c r="G3413" s="4">
        <f t="shared" si="958"/>
        <v>437.50000000000006</v>
      </c>
      <c r="H3413" s="46">
        <f t="shared" si="959"/>
        <v>6687.5</v>
      </c>
    </row>
    <row r="3414" spans="1:10" x14ac:dyDescent="0.3">
      <c r="A3414" s="3" t="s">
        <v>8568</v>
      </c>
      <c r="C3414" s="3" t="s">
        <v>8569</v>
      </c>
      <c r="D3414" s="3" t="s">
        <v>5812</v>
      </c>
      <c r="E3414" s="4">
        <v>4467.8999999999996</v>
      </c>
      <c r="F3414" s="4">
        <f t="shared" ref="F3414:F3421" si="962">(E3414)/1.06</f>
        <v>4214.9999999999991</v>
      </c>
      <c r="G3414" s="4">
        <f t="shared" si="958"/>
        <v>295.04999999999995</v>
      </c>
      <c r="H3414" s="46">
        <f t="shared" si="959"/>
        <v>4510.0499999999993</v>
      </c>
    </row>
    <row r="3415" spans="1:10" x14ac:dyDescent="0.3">
      <c r="A3415" s="3" t="s">
        <v>8568</v>
      </c>
      <c r="C3415" s="3" t="s">
        <v>8570</v>
      </c>
      <c r="D3415" s="3" t="s">
        <v>8571</v>
      </c>
      <c r="E3415" s="4">
        <v>4467.8999999999996</v>
      </c>
      <c r="F3415" s="4">
        <f t="shared" si="962"/>
        <v>4214.9999999999991</v>
      </c>
      <c r="G3415" s="4">
        <f t="shared" si="958"/>
        <v>295.04999999999995</v>
      </c>
      <c r="H3415" s="46">
        <f t="shared" si="959"/>
        <v>4510.0499999999993</v>
      </c>
    </row>
    <row r="3416" spans="1:10" x14ac:dyDescent="0.3">
      <c r="A3416" s="3" t="s">
        <v>8568</v>
      </c>
      <c r="C3416" s="3" t="s">
        <v>8572</v>
      </c>
      <c r="D3416" s="3" t="s">
        <v>8573</v>
      </c>
      <c r="E3416" s="4">
        <v>6640.9</v>
      </c>
      <c r="F3416" s="4">
        <f t="shared" si="962"/>
        <v>6264.9999999999991</v>
      </c>
      <c r="G3416" s="4">
        <f t="shared" si="958"/>
        <v>438.54999999999995</v>
      </c>
      <c r="H3416" s="46">
        <f t="shared" si="959"/>
        <v>6703.5499999999993</v>
      </c>
    </row>
    <row r="3417" spans="1:10" x14ac:dyDescent="0.3">
      <c r="A3417" s="3" t="s">
        <v>8598</v>
      </c>
      <c r="C3417" s="3" t="s">
        <v>8602</v>
      </c>
      <c r="D3417" s="3" t="s">
        <v>6413</v>
      </c>
      <c r="E3417" s="4">
        <v>3222.4</v>
      </c>
      <c r="F3417" s="4">
        <f t="shared" si="962"/>
        <v>3040</v>
      </c>
      <c r="G3417" s="4">
        <f t="shared" ref="G3417:G3422" si="963">F3417*7%</f>
        <v>212.8</v>
      </c>
      <c r="H3417" s="46">
        <f t="shared" ref="H3417:H3422" si="964">F3417+G3417</f>
        <v>3252.8</v>
      </c>
      <c r="J3417" s="9" t="s">
        <v>8619</v>
      </c>
    </row>
    <row r="3418" spans="1:10" x14ac:dyDescent="0.3">
      <c r="A3418" s="3" t="s">
        <v>8612</v>
      </c>
      <c r="C3418" s="3" t="s">
        <v>8624</v>
      </c>
      <c r="D3418" s="3" t="s">
        <v>8625</v>
      </c>
      <c r="E3418" s="4">
        <v>3467.29</v>
      </c>
      <c r="F3418" s="4">
        <f t="shared" si="962"/>
        <v>3271.0283018867922</v>
      </c>
      <c r="G3418" s="4">
        <f t="shared" si="963"/>
        <v>228.97198113207548</v>
      </c>
      <c r="H3418" s="46">
        <f t="shared" si="964"/>
        <v>3500.0002830188678</v>
      </c>
      <c r="J3418" s="9" t="s">
        <v>8619</v>
      </c>
    </row>
    <row r="3419" spans="1:10" x14ac:dyDescent="0.3">
      <c r="A3419" s="3" t="s">
        <v>8612</v>
      </c>
      <c r="C3419" s="3" t="s">
        <v>8621</v>
      </c>
      <c r="D3419" s="3" t="s">
        <v>4147</v>
      </c>
      <c r="E3419" s="4">
        <v>15006.34</v>
      </c>
      <c r="F3419" s="4">
        <f>(E3419+12)/1.06</f>
        <v>14168.245283018867</v>
      </c>
      <c r="G3419" s="4">
        <f t="shared" si="963"/>
        <v>991.77716981132073</v>
      </c>
      <c r="H3419" s="46">
        <f t="shared" si="964"/>
        <v>15160.022452830188</v>
      </c>
      <c r="J3419" s="9" t="s">
        <v>8620</v>
      </c>
    </row>
    <row r="3420" spans="1:10" x14ac:dyDescent="0.3">
      <c r="A3420" s="3" t="s">
        <v>8603</v>
      </c>
      <c r="C3420" s="3" t="s">
        <v>8622</v>
      </c>
      <c r="D3420" s="3" t="s">
        <v>8623</v>
      </c>
      <c r="E3420" s="4">
        <v>530</v>
      </c>
      <c r="F3420" s="4">
        <f>(E3420)/1.06</f>
        <v>500</v>
      </c>
      <c r="G3420" s="4">
        <f t="shared" ref="G3420" si="965">F3420*7%</f>
        <v>35</v>
      </c>
      <c r="H3420" s="46">
        <f t="shared" ref="H3420" si="966">F3420+G3420</f>
        <v>535</v>
      </c>
      <c r="J3420" s="9" t="s">
        <v>8619</v>
      </c>
    </row>
    <row r="3421" spans="1:10" x14ac:dyDescent="0.3">
      <c r="A3421" s="3" t="s">
        <v>8603</v>
      </c>
      <c r="D3421" s="3" t="s">
        <v>2440</v>
      </c>
      <c r="E3421" s="4">
        <v>2667.5</v>
      </c>
      <c r="F3421" s="4">
        <f t="shared" si="962"/>
        <v>2516.5094339622642</v>
      </c>
      <c r="G3421" s="4">
        <f t="shared" si="963"/>
        <v>176.15566037735852</v>
      </c>
      <c r="H3421" s="46">
        <f t="shared" si="964"/>
        <v>2692.6650943396226</v>
      </c>
    </row>
    <row r="3422" spans="1:10" x14ac:dyDescent="0.3">
      <c r="A3422" s="3" t="s">
        <v>8603</v>
      </c>
      <c r="C3422" s="3" t="s">
        <v>8627</v>
      </c>
      <c r="D3422" s="3" t="s">
        <v>8626</v>
      </c>
      <c r="E3422" s="4">
        <v>3531</v>
      </c>
      <c r="F3422" s="4">
        <f>(E3422+12)/1.06</f>
        <v>3342.4528301886789</v>
      </c>
      <c r="G3422" s="4">
        <f t="shared" si="963"/>
        <v>233.97169811320754</v>
      </c>
      <c r="H3422" s="46">
        <f t="shared" si="964"/>
        <v>3576.4245283018863</v>
      </c>
      <c r="J3422" s="9" t="s">
        <v>8618</v>
      </c>
    </row>
    <row r="3423" spans="1:10" x14ac:dyDescent="0.3">
      <c r="A3423" s="3" t="s">
        <v>8603</v>
      </c>
      <c r="D3423" s="3" t="s">
        <v>6048</v>
      </c>
      <c r="E3423" s="4">
        <v>2246.4</v>
      </c>
    </row>
    <row r="3424" spans="1:10" x14ac:dyDescent="0.3">
      <c r="A3424" s="3" t="s">
        <v>8628</v>
      </c>
      <c r="C3424" s="3" t="s">
        <v>8634</v>
      </c>
      <c r="D3424" s="3" t="s">
        <v>8635</v>
      </c>
      <c r="E3424" s="4">
        <v>3467.29</v>
      </c>
      <c r="F3424" s="4">
        <f t="shared" ref="F3424" si="967">(E3424)/1.06</f>
        <v>3271.0283018867922</v>
      </c>
      <c r="G3424" s="4">
        <f t="shared" ref="G3424" si="968">F3424*7%</f>
        <v>228.97198113207548</v>
      </c>
      <c r="H3424" s="46">
        <f t="shared" ref="H3424" si="969">F3424+G3424</f>
        <v>3500.0002830188678</v>
      </c>
      <c r="J3424" s="9" t="s">
        <v>8619</v>
      </c>
    </row>
    <row r="3425" spans="1:10" x14ac:dyDescent="0.3">
      <c r="A3425" s="3" t="s">
        <v>8629</v>
      </c>
      <c r="D3425" s="3" t="s">
        <v>973</v>
      </c>
      <c r="E3425" s="4">
        <v>15097.48</v>
      </c>
    </row>
    <row r="3426" spans="1:10" x14ac:dyDescent="0.3">
      <c r="A3426" s="3" t="s">
        <v>8630</v>
      </c>
      <c r="C3426" s="3" t="s">
        <v>8637</v>
      </c>
      <c r="D3426" s="3" t="s">
        <v>4838</v>
      </c>
      <c r="E3426" s="4">
        <v>1238.8</v>
      </c>
      <c r="F3426" s="4">
        <f>(E3426+12)/1.06</f>
        <v>1180</v>
      </c>
      <c r="G3426" s="4">
        <f t="shared" ref="G3426" si="970">F3426*7%</f>
        <v>82.600000000000009</v>
      </c>
      <c r="H3426" s="46">
        <f t="shared" ref="H3426" si="971">F3426+G3426</f>
        <v>1262.5999999999999</v>
      </c>
      <c r="J3426" s="9" t="s">
        <v>8631</v>
      </c>
    </row>
    <row r="3427" spans="1:10" x14ac:dyDescent="0.3">
      <c r="A3427" s="3" t="s">
        <v>8630</v>
      </c>
      <c r="C3427" s="3" t="s">
        <v>8636</v>
      </c>
      <c r="D3427" s="3" t="s">
        <v>4838</v>
      </c>
      <c r="E3427" s="4">
        <v>3158.09</v>
      </c>
      <c r="F3427" s="4">
        <f>(E3427+12)/1.06</f>
        <v>2990.6509433962265</v>
      </c>
      <c r="G3427" s="4">
        <f t="shared" ref="G3427" si="972">F3427*7%</f>
        <v>209.34556603773586</v>
      </c>
      <c r="H3427" s="46">
        <f t="shared" ref="H3427" si="973">F3427+G3427</f>
        <v>3199.9965094339623</v>
      </c>
      <c r="J3427" s="9" t="s">
        <v>8631</v>
      </c>
    </row>
    <row r="3428" spans="1:10" x14ac:dyDescent="0.3">
      <c r="A3428" s="3" t="s">
        <v>8632</v>
      </c>
      <c r="D3428" s="3" t="s">
        <v>5070</v>
      </c>
      <c r="E3428" s="4">
        <v>9568</v>
      </c>
      <c r="J3428" s="9" t="s">
        <v>8639</v>
      </c>
    </row>
    <row r="3429" spans="1:10" x14ac:dyDescent="0.3">
      <c r="A3429" s="3" t="s">
        <v>8638</v>
      </c>
      <c r="C3429" s="3" t="s">
        <v>8647</v>
      </c>
      <c r="D3429" s="3" t="s">
        <v>7838</v>
      </c>
      <c r="E3429" s="4">
        <v>1473.4</v>
      </c>
      <c r="F3429" s="4">
        <f>(E3429)/1.06</f>
        <v>1390</v>
      </c>
      <c r="G3429" s="4">
        <f t="shared" ref="G3429" si="974">F3429*7%</f>
        <v>97.300000000000011</v>
      </c>
      <c r="H3429" s="46">
        <f t="shared" ref="H3429" si="975">F3429+G3429</f>
        <v>1487.3</v>
      </c>
      <c r="J3429" s="9" t="s">
        <v>8639</v>
      </c>
    </row>
    <row r="3430" spans="1:10" x14ac:dyDescent="0.3">
      <c r="A3430" s="3" t="s">
        <v>8638</v>
      </c>
      <c r="C3430" s="3" t="s">
        <v>8650</v>
      </c>
      <c r="D3430" s="3" t="s">
        <v>8203</v>
      </c>
      <c r="E3430" s="4">
        <v>1473.4</v>
      </c>
      <c r="F3430" s="4">
        <f t="shared" ref="F3430:F3433" si="976">(E3430)/1.06</f>
        <v>1390</v>
      </c>
      <c r="G3430" s="4">
        <f t="shared" ref="G3430:G3435" si="977">F3430*7%</f>
        <v>97.300000000000011</v>
      </c>
      <c r="H3430" s="46">
        <f t="shared" ref="H3430:H3435" si="978">F3430+G3430</f>
        <v>1487.3</v>
      </c>
      <c r="J3430" s="9" t="s">
        <v>8639</v>
      </c>
    </row>
    <row r="3431" spans="1:10" x14ac:dyDescent="0.3">
      <c r="A3431" s="3" t="s">
        <v>8638</v>
      </c>
      <c r="C3431" s="3" t="s">
        <v>8648</v>
      </c>
      <c r="D3431" s="3" t="s">
        <v>8205</v>
      </c>
      <c r="E3431" s="4">
        <v>1632.4</v>
      </c>
      <c r="F3431" s="4">
        <f t="shared" si="976"/>
        <v>1540</v>
      </c>
      <c r="G3431" s="4">
        <f t="shared" si="977"/>
        <v>107.80000000000001</v>
      </c>
      <c r="H3431" s="46">
        <f t="shared" si="978"/>
        <v>1647.8</v>
      </c>
      <c r="J3431" s="9" t="s">
        <v>8639</v>
      </c>
    </row>
    <row r="3432" spans="1:10" x14ac:dyDescent="0.3">
      <c r="A3432" s="106" t="s">
        <v>8638</v>
      </c>
      <c r="B3432" s="106"/>
      <c r="C3432" s="106" t="s">
        <v>8649</v>
      </c>
      <c r="D3432" s="106" t="s">
        <v>5451</v>
      </c>
      <c r="E3432" s="108">
        <v>3467.29</v>
      </c>
      <c r="F3432" s="108">
        <f t="shared" si="976"/>
        <v>3271.0283018867922</v>
      </c>
      <c r="G3432" s="108">
        <f t="shared" si="977"/>
        <v>228.97198113207548</v>
      </c>
      <c r="H3432" s="109">
        <f t="shared" si="978"/>
        <v>3500.0002830188678</v>
      </c>
      <c r="J3432" s="9" t="s">
        <v>8639</v>
      </c>
    </row>
    <row r="3433" spans="1:10" x14ac:dyDescent="0.3">
      <c r="A3433" s="3" t="s">
        <v>8653</v>
      </c>
      <c r="C3433" s="3" t="s">
        <v>8654</v>
      </c>
      <c r="D3433" s="3" t="s">
        <v>8655</v>
      </c>
      <c r="E3433" s="4">
        <v>16017.9</v>
      </c>
      <c r="F3433" s="4">
        <f t="shared" si="976"/>
        <v>15111.226415094339</v>
      </c>
      <c r="G3433" s="4">
        <f t="shared" si="977"/>
        <v>1057.7858490566039</v>
      </c>
      <c r="H3433" s="46">
        <f t="shared" si="978"/>
        <v>16169.012264150942</v>
      </c>
      <c r="J3433" s="9" t="s">
        <v>8656</v>
      </c>
    </row>
    <row r="3434" spans="1:10" x14ac:dyDescent="0.3">
      <c r="A3434" s="3" t="s">
        <v>8652</v>
      </c>
      <c r="C3434" s="3" t="s">
        <v>8657</v>
      </c>
      <c r="D3434" s="3" t="s">
        <v>5052</v>
      </c>
      <c r="E3434" s="4">
        <v>5150.2</v>
      </c>
      <c r="F3434" s="4">
        <f>(E3434+12)/1.06</f>
        <v>4870</v>
      </c>
      <c r="G3434" s="4">
        <f t="shared" si="977"/>
        <v>340.90000000000003</v>
      </c>
      <c r="H3434" s="46">
        <f t="shared" si="978"/>
        <v>5210.8999999999996</v>
      </c>
    </row>
    <row r="3435" spans="1:10" x14ac:dyDescent="0.3">
      <c r="A3435" s="3" t="s">
        <v>8658</v>
      </c>
      <c r="C3435" s="3" t="s">
        <v>8660</v>
      </c>
      <c r="D3435" s="3" t="s">
        <v>4147</v>
      </c>
      <c r="E3435" s="4">
        <v>13105.5</v>
      </c>
      <c r="F3435" s="4">
        <f>(E3435+12)/1.06</f>
        <v>12375</v>
      </c>
      <c r="G3435" s="4">
        <f t="shared" si="977"/>
        <v>866.25000000000011</v>
      </c>
      <c r="H3435" s="46">
        <f t="shared" si="978"/>
        <v>13241.25</v>
      </c>
    </row>
    <row r="3436" spans="1:10" x14ac:dyDescent="0.3">
      <c r="A3436" s="3" t="s">
        <v>8658</v>
      </c>
      <c r="D3436" s="3" t="s">
        <v>6460</v>
      </c>
      <c r="E3436" s="4">
        <v>4253.6000000000004</v>
      </c>
      <c r="J3436" s="9" t="s">
        <v>7715</v>
      </c>
    </row>
    <row r="3437" spans="1:10" x14ac:dyDescent="0.3">
      <c r="A3437" s="3" t="s">
        <v>8661</v>
      </c>
      <c r="C3437" s="3" t="s">
        <v>8679</v>
      </c>
      <c r="D3437" s="3" t="s">
        <v>8680</v>
      </c>
      <c r="E3437" s="4">
        <v>3467.29</v>
      </c>
      <c r="F3437" s="4">
        <f>(E3437)/1.06</f>
        <v>3271.0283018867922</v>
      </c>
      <c r="G3437" s="4">
        <f t="shared" ref="G3437" si="979">F3437*7%</f>
        <v>228.97198113207548</v>
      </c>
      <c r="H3437" s="46">
        <f t="shared" ref="H3437" si="980">F3437+G3437</f>
        <v>3500.0002830188678</v>
      </c>
    </row>
    <row r="3438" spans="1:10" x14ac:dyDescent="0.3">
      <c r="A3438" s="3" t="s">
        <v>8661</v>
      </c>
      <c r="C3438" s="3" t="s">
        <v>8694</v>
      </c>
      <c r="D3438" s="3" t="s">
        <v>8680</v>
      </c>
      <c r="E3438" s="4">
        <v>3467.29</v>
      </c>
      <c r="F3438" s="4">
        <f>(E3438)/1.06</f>
        <v>3271.0283018867922</v>
      </c>
      <c r="G3438" s="4">
        <f t="shared" ref="G3438:G3441" si="981">F3438*7%</f>
        <v>228.97198113207548</v>
      </c>
      <c r="H3438" s="46">
        <f t="shared" ref="H3438:H3441" si="982">F3438+G3438</f>
        <v>3500.0002830188678</v>
      </c>
    </row>
    <row r="3439" spans="1:10" x14ac:dyDescent="0.3">
      <c r="A3439" s="3" t="s">
        <v>8674</v>
      </c>
      <c r="C3439" s="3" t="s">
        <v>8703</v>
      </c>
      <c r="D3439" s="3" t="s">
        <v>3772</v>
      </c>
      <c r="E3439" s="4">
        <v>5637.8</v>
      </c>
      <c r="F3439" s="4">
        <f>(E3439+12)/1.06</f>
        <v>5330</v>
      </c>
      <c r="G3439" s="4">
        <f t="shared" si="981"/>
        <v>373.1</v>
      </c>
      <c r="H3439" s="46">
        <f t="shared" si="982"/>
        <v>5703.1</v>
      </c>
    </row>
    <row r="3440" spans="1:10" x14ac:dyDescent="0.3">
      <c r="A3440" s="3" t="s">
        <v>8674</v>
      </c>
      <c r="D3440" s="3" t="s">
        <v>8409</v>
      </c>
      <c r="E3440" s="4">
        <v>3827.93</v>
      </c>
      <c r="F3440" s="4">
        <f t="shared" ref="F3440:F3441" si="983">(E3440+12)/1.06</f>
        <v>3622.5754716981128</v>
      </c>
      <c r="G3440" s="4">
        <f t="shared" si="981"/>
        <v>253.58028301886793</v>
      </c>
      <c r="H3440" s="46">
        <f t="shared" si="982"/>
        <v>3876.1557547169805</v>
      </c>
    </row>
    <row r="3441" spans="1:11" x14ac:dyDescent="0.3">
      <c r="A3441" s="3" t="s">
        <v>8676</v>
      </c>
      <c r="C3441" s="3" t="s">
        <v>8678</v>
      </c>
      <c r="D3441" s="3" t="s">
        <v>3311</v>
      </c>
      <c r="E3441" s="4">
        <v>21400</v>
      </c>
      <c r="F3441" s="4">
        <f t="shared" si="983"/>
        <v>20200</v>
      </c>
      <c r="G3441" s="4">
        <f t="shared" si="981"/>
        <v>1414.0000000000002</v>
      </c>
      <c r="H3441" s="46">
        <f t="shared" si="982"/>
        <v>21614</v>
      </c>
    </row>
    <row r="3442" spans="1:11" x14ac:dyDescent="0.3">
      <c r="A3442" s="3" t="s">
        <v>8676</v>
      </c>
      <c r="D3442" s="3" t="s">
        <v>6460</v>
      </c>
      <c r="E3442" s="4">
        <v>3598.4</v>
      </c>
      <c r="J3442" s="9" t="s">
        <v>7715</v>
      </c>
    </row>
    <row r="3443" spans="1:11" x14ac:dyDescent="0.3">
      <c r="A3443" s="3" t="s">
        <v>8681</v>
      </c>
      <c r="C3443" s="3" t="s">
        <v>8693</v>
      </c>
      <c r="D3443" s="3" t="s">
        <v>1922</v>
      </c>
      <c r="E3443" s="4">
        <v>19566.2</v>
      </c>
      <c r="F3443" s="4">
        <f t="shared" ref="F3443" si="984">(E3443+12)/1.06</f>
        <v>18470</v>
      </c>
      <c r="G3443" s="4">
        <f t="shared" ref="G3443" si="985">F3443*7%</f>
        <v>1292.9000000000001</v>
      </c>
      <c r="H3443" s="46">
        <f t="shared" ref="H3443" si="986">F3443+G3443</f>
        <v>19762.900000000001</v>
      </c>
    </row>
    <row r="3444" spans="1:11" x14ac:dyDescent="0.3">
      <c r="A3444" s="3" t="s">
        <v>8692</v>
      </c>
      <c r="C3444" s="3" t="s">
        <v>8695</v>
      </c>
      <c r="D3444" s="3" t="s">
        <v>8696</v>
      </c>
      <c r="E3444" s="4">
        <v>3467.29</v>
      </c>
      <c r="F3444" s="4">
        <f>(E3444)/1.06</f>
        <v>3271.0283018867922</v>
      </c>
      <c r="G3444" s="4">
        <f t="shared" ref="G3444:G3445" si="987">F3444*7%</f>
        <v>228.97198113207548</v>
      </c>
      <c r="H3444" s="46">
        <f t="shared" ref="H3444:H3445" si="988">F3444+G3444</f>
        <v>3500.0002830188678</v>
      </c>
    </row>
    <row r="3445" spans="1:11" x14ac:dyDescent="0.3">
      <c r="A3445" s="3" t="s">
        <v>8692</v>
      </c>
      <c r="C3445" s="3" t="s">
        <v>8697</v>
      </c>
      <c r="D3445" s="3" t="s">
        <v>8698</v>
      </c>
      <c r="E3445" s="4">
        <v>3467.29</v>
      </c>
      <c r="F3445" s="4">
        <f>(E3445)/1.06</f>
        <v>3271.0283018867922</v>
      </c>
      <c r="G3445" s="4">
        <f t="shared" si="987"/>
        <v>228.97198113207548</v>
      </c>
      <c r="H3445" s="46">
        <f t="shared" si="988"/>
        <v>3500.0002830188678</v>
      </c>
    </row>
    <row r="3446" spans="1:11" x14ac:dyDescent="0.3">
      <c r="A3446" s="3" t="s">
        <v>8701</v>
      </c>
      <c r="D3446" s="3" t="s">
        <v>973</v>
      </c>
      <c r="E3446" s="4">
        <v>8803.2999999999993</v>
      </c>
      <c r="F3446" s="4">
        <f t="shared" ref="F3446" si="989">(E3446)/1.06</f>
        <v>8304.9999999999982</v>
      </c>
      <c r="G3446" s="4">
        <f t="shared" ref="G3446" si="990">F3446*7%</f>
        <v>581.34999999999991</v>
      </c>
      <c r="H3446" s="46">
        <f t="shared" ref="H3446" si="991">F3446+G3446</f>
        <v>8886.3499999999985</v>
      </c>
    </row>
    <row r="3447" spans="1:11" x14ac:dyDescent="0.3">
      <c r="A3447" s="3" t="s">
        <v>8700</v>
      </c>
      <c r="C3447" s="3" t="s">
        <v>8702</v>
      </c>
      <c r="D3447" s="3" t="s">
        <v>6314</v>
      </c>
      <c r="E3447" s="4">
        <v>5553</v>
      </c>
      <c r="F3447" s="4">
        <f>(E3447+12)/1.06</f>
        <v>5250</v>
      </c>
      <c r="G3447" s="4">
        <f t="shared" ref="G3447" si="992">F3447*7%</f>
        <v>367.50000000000006</v>
      </c>
      <c r="H3447" s="46">
        <f t="shared" ref="H3447" si="993">F3447+G3447</f>
        <v>5617.5</v>
      </c>
    </row>
    <row r="3448" spans="1:11" x14ac:dyDescent="0.3">
      <c r="A3448" s="3" t="s">
        <v>8700</v>
      </c>
      <c r="D3448" s="3" t="s">
        <v>6460</v>
      </c>
      <c r="E3448" s="4">
        <v>2662.4</v>
      </c>
    </row>
    <row r="3449" spans="1:11" x14ac:dyDescent="0.3">
      <c r="A3449" s="3" t="s">
        <v>8715</v>
      </c>
      <c r="C3449" s="3" t="s">
        <v>8716</v>
      </c>
      <c r="D3449" s="3" t="s">
        <v>8717</v>
      </c>
      <c r="E3449" s="4">
        <v>20989.87</v>
      </c>
      <c r="F3449" s="4">
        <f>(E3449+12)/1.06</f>
        <v>19813.084905660377</v>
      </c>
      <c r="G3449" s="4">
        <f t="shared" ref="G3449" si="994">F3449*7%</f>
        <v>1386.9159433962266</v>
      </c>
      <c r="H3449" s="46">
        <f t="shared" ref="H3449" si="995">F3449+G3449</f>
        <v>21200.000849056603</v>
      </c>
    </row>
    <row r="3450" spans="1:11" x14ac:dyDescent="0.3">
      <c r="A3450" s="3" t="s">
        <v>8715</v>
      </c>
      <c r="D3450" s="3" t="s">
        <v>5070</v>
      </c>
      <c r="E3450" s="4">
        <v>884</v>
      </c>
    </row>
    <row r="3451" spans="1:11" x14ac:dyDescent="0.3">
      <c r="A3451" s="106" t="s">
        <v>8720</v>
      </c>
      <c r="B3451" s="106"/>
      <c r="C3451" s="106" t="s">
        <v>8694</v>
      </c>
      <c r="D3451" s="106" t="s">
        <v>6314</v>
      </c>
      <c r="E3451" s="108">
        <v>3467.29</v>
      </c>
      <c r="F3451" s="108">
        <f>(E3451)/1.06</f>
        <v>3271.0283018867922</v>
      </c>
      <c r="G3451" s="108">
        <f t="shared" ref="G3451" si="996">F3451*7%</f>
        <v>228.97198113207548</v>
      </c>
      <c r="H3451" s="109">
        <f t="shared" ref="H3451" si="997">F3451+G3451</f>
        <v>3500.0002830188678</v>
      </c>
      <c r="J3451" s="106" t="s">
        <v>8776</v>
      </c>
      <c r="K3451" s="1" t="s">
        <v>9018</v>
      </c>
    </row>
    <row r="3452" spans="1:11" x14ac:dyDescent="0.3">
      <c r="A3452" s="106" t="s">
        <v>8720</v>
      </c>
      <c r="B3452" s="106"/>
      <c r="C3452" s="106" t="s">
        <v>8649</v>
      </c>
      <c r="D3452" s="106" t="s">
        <v>5451</v>
      </c>
      <c r="E3452" s="108">
        <v>3467.29</v>
      </c>
      <c r="F3452" s="108">
        <f>(E3452)/1.06</f>
        <v>3271.0283018867922</v>
      </c>
      <c r="G3452" s="108">
        <f t="shared" ref="G3452:G3453" si="998">F3452*7%</f>
        <v>228.97198113207548</v>
      </c>
      <c r="H3452" s="109">
        <f t="shared" ref="H3452:H3453" si="999">F3452+G3452</f>
        <v>3500.0002830188678</v>
      </c>
      <c r="J3452" s="106" t="s">
        <v>8777</v>
      </c>
    </row>
    <row r="3453" spans="1:11" x14ac:dyDescent="0.3">
      <c r="A3453" s="3" t="s">
        <v>8720</v>
      </c>
      <c r="C3453" s="3" t="s">
        <v>8721</v>
      </c>
      <c r="D3453" s="3" t="s">
        <v>1996</v>
      </c>
      <c r="E3453" s="4">
        <v>14213.79</v>
      </c>
      <c r="F3453" s="4">
        <f>(E3453+12)/1.06</f>
        <v>13420.556603773584</v>
      </c>
      <c r="G3453" s="4">
        <f t="shared" si="998"/>
        <v>939.43896226415097</v>
      </c>
      <c r="H3453" s="46">
        <f t="shared" si="999"/>
        <v>14359.995566037735</v>
      </c>
    </row>
    <row r="3454" spans="1:11" x14ac:dyDescent="0.3">
      <c r="A3454" s="3" t="s">
        <v>8731</v>
      </c>
      <c r="C3454" s="3" t="s">
        <v>8732</v>
      </c>
      <c r="D3454" s="3" t="s">
        <v>3656</v>
      </c>
      <c r="E3454" s="4">
        <v>5786.2</v>
      </c>
      <c r="F3454" s="4">
        <f>(E3454+12)/1.06</f>
        <v>5470</v>
      </c>
      <c r="G3454" s="4">
        <f t="shared" ref="G3454" si="1000">F3454*7%</f>
        <v>382.90000000000003</v>
      </c>
      <c r="H3454" s="46">
        <f t="shared" ref="H3454" si="1001">F3454+G3454</f>
        <v>5852.9</v>
      </c>
    </row>
    <row r="3455" spans="1:11" x14ac:dyDescent="0.3">
      <c r="A3455" s="3" t="s">
        <v>8746</v>
      </c>
      <c r="C3455" s="3" t="s">
        <v>8751</v>
      </c>
      <c r="D3455" s="3" t="s">
        <v>4444</v>
      </c>
      <c r="E3455" s="4">
        <v>5830</v>
      </c>
      <c r="F3455" s="4">
        <f>(E3455)/1.06</f>
        <v>5500</v>
      </c>
      <c r="G3455" s="4">
        <f t="shared" ref="G3455:G3456" si="1002">F3455*7%</f>
        <v>385.00000000000006</v>
      </c>
      <c r="H3455" s="46">
        <f t="shared" ref="H3455:H3456" si="1003">F3455+G3455</f>
        <v>5885</v>
      </c>
    </row>
    <row r="3456" spans="1:11" x14ac:dyDescent="0.3">
      <c r="A3456" s="3" t="s">
        <v>8752</v>
      </c>
      <c r="C3456" s="3" t="s">
        <v>8753</v>
      </c>
      <c r="D3456" s="3" t="s">
        <v>7838</v>
      </c>
      <c r="E3456" s="4">
        <v>9475</v>
      </c>
      <c r="F3456" s="4">
        <f>(E3456+12)/1.06</f>
        <v>8950</v>
      </c>
      <c r="G3456" s="4">
        <f t="shared" si="1002"/>
        <v>626.50000000000011</v>
      </c>
      <c r="H3456" s="46">
        <f t="shared" si="1003"/>
        <v>9576.5</v>
      </c>
    </row>
    <row r="3457" spans="1:11" x14ac:dyDescent="0.3">
      <c r="A3457" s="3" t="s">
        <v>8752</v>
      </c>
      <c r="C3457" s="3" t="s">
        <v>8754</v>
      </c>
      <c r="D3457" s="3" t="s">
        <v>8205</v>
      </c>
      <c r="E3457" s="4">
        <v>9316</v>
      </c>
      <c r="F3457" s="4">
        <f>(E3457+12)/1.06</f>
        <v>8800</v>
      </c>
      <c r="G3457" s="4">
        <f t="shared" ref="G3457:G3465" si="1004">F3457*7%</f>
        <v>616.00000000000011</v>
      </c>
      <c r="H3457" s="46">
        <f t="shared" ref="H3457:H3465" si="1005">F3457+G3457</f>
        <v>9416</v>
      </c>
    </row>
    <row r="3458" spans="1:11" x14ac:dyDescent="0.3">
      <c r="A3458" s="3" t="s">
        <v>8758</v>
      </c>
      <c r="C3458" s="3" t="s">
        <v>8761</v>
      </c>
      <c r="D3458" s="3" t="s">
        <v>8762</v>
      </c>
      <c r="E3458" s="4">
        <v>12190</v>
      </c>
      <c r="F3458" s="4">
        <f>(E3458)/1.06</f>
        <v>11500</v>
      </c>
      <c r="G3458" s="4">
        <f t="shared" si="1004"/>
        <v>805.00000000000011</v>
      </c>
      <c r="H3458" s="46">
        <f t="shared" si="1005"/>
        <v>12305</v>
      </c>
    </row>
    <row r="3459" spans="1:11" x14ac:dyDescent="0.3">
      <c r="A3459" s="3" t="s">
        <v>8759</v>
      </c>
      <c r="D3459" s="3" t="s">
        <v>6048</v>
      </c>
      <c r="E3459" s="4">
        <v>3000</v>
      </c>
      <c r="F3459" s="4">
        <f>(E3459+12)/1.06</f>
        <v>2841.5094339622642</v>
      </c>
      <c r="G3459" s="4">
        <f t="shared" si="1004"/>
        <v>198.90566037735852</v>
      </c>
      <c r="H3459" s="46">
        <f t="shared" si="1005"/>
        <v>3040.4150943396226</v>
      </c>
    </row>
    <row r="3460" spans="1:11" x14ac:dyDescent="0.3">
      <c r="A3460" s="3" t="s">
        <v>8760</v>
      </c>
      <c r="C3460" s="3" t="s">
        <v>8763</v>
      </c>
      <c r="D3460" s="3" t="s">
        <v>8165</v>
      </c>
      <c r="E3460" s="4">
        <v>64520.800000000003</v>
      </c>
      <c r="F3460" s="4">
        <f>(E3460+12)/1.06</f>
        <v>60880</v>
      </c>
      <c r="G3460" s="4">
        <f t="shared" si="1004"/>
        <v>4261.6000000000004</v>
      </c>
      <c r="H3460" s="46">
        <f t="shared" si="1005"/>
        <v>65141.599999999999</v>
      </c>
    </row>
    <row r="3461" spans="1:11" x14ac:dyDescent="0.3">
      <c r="A3461" s="3" t="s">
        <v>8764</v>
      </c>
      <c r="C3461" s="3" t="s">
        <v>8774</v>
      </c>
      <c r="D3461" s="3" t="s">
        <v>4145</v>
      </c>
      <c r="E3461" s="4">
        <v>13561.3</v>
      </c>
      <c r="F3461" s="4">
        <f>(E3461+12)/1.06</f>
        <v>12804.999999999998</v>
      </c>
      <c r="G3461" s="4">
        <f t="shared" si="1004"/>
        <v>896.34999999999991</v>
      </c>
      <c r="H3461" s="46">
        <f t="shared" si="1005"/>
        <v>13701.349999999999</v>
      </c>
    </row>
    <row r="3462" spans="1:11" x14ac:dyDescent="0.3">
      <c r="A3462" s="3" t="s">
        <v>8764</v>
      </c>
      <c r="C3462" s="3" t="s">
        <v>8768</v>
      </c>
      <c r="D3462" s="3" t="s">
        <v>6011</v>
      </c>
      <c r="E3462" s="4">
        <v>3158.09</v>
      </c>
      <c r="F3462" s="4">
        <f>(E3462+12)/1.06</f>
        <v>2990.6509433962265</v>
      </c>
      <c r="G3462" s="4">
        <f t="shared" si="1004"/>
        <v>209.34556603773586</v>
      </c>
      <c r="H3462" s="46">
        <f t="shared" si="1005"/>
        <v>3199.9965094339623</v>
      </c>
    </row>
    <row r="3463" spans="1:11" x14ac:dyDescent="0.3">
      <c r="A3463" s="3" t="s">
        <v>8764</v>
      </c>
      <c r="C3463" s="3" t="s">
        <v>8769</v>
      </c>
      <c r="D3463" s="3" t="s">
        <v>5544</v>
      </c>
      <c r="E3463" s="4">
        <v>3158.09</v>
      </c>
      <c r="F3463" s="4">
        <f>(E3463+12)/1.06</f>
        <v>2990.6509433962265</v>
      </c>
      <c r="G3463" s="4">
        <f t="shared" si="1004"/>
        <v>209.34556603773586</v>
      </c>
      <c r="H3463" s="46">
        <f t="shared" si="1005"/>
        <v>3199.9965094339623</v>
      </c>
    </row>
    <row r="3464" spans="1:11" x14ac:dyDescent="0.3">
      <c r="A3464" s="3" t="s">
        <v>8765</v>
      </c>
      <c r="C3464" s="3" t="s">
        <v>8766</v>
      </c>
      <c r="D3464" s="3" t="s">
        <v>8767</v>
      </c>
      <c r="E3464" s="4">
        <v>1981.31</v>
      </c>
      <c r="F3464" s="4">
        <f>(E3464)/1.06</f>
        <v>1869.1603773584905</v>
      </c>
      <c r="G3464" s="4">
        <f t="shared" si="1004"/>
        <v>130.84122641509435</v>
      </c>
      <c r="H3464" s="46">
        <f t="shared" si="1005"/>
        <v>2000.0016037735847</v>
      </c>
    </row>
    <row r="3465" spans="1:11" x14ac:dyDescent="0.3">
      <c r="A3465" s="3" t="s">
        <v>8772</v>
      </c>
      <c r="D3465" s="3" t="s">
        <v>2440</v>
      </c>
      <c r="E3465" s="4">
        <v>2379.41</v>
      </c>
      <c r="F3465" s="4">
        <f>(E3465)/1.06</f>
        <v>2244.7264150943392</v>
      </c>
      <c r="G3465" s="4">
        <f t="shared" si="1004"/>
        <v>157.13084905660375</v>
      </c>
      <c r="H3465" s="46">
        <f t="shared" si="1005"/>
        <v>2401.8572641509431</v>
      </c>
    </row>
    <row r="3466" spans="1:11" x14ac:dyDescent="0.3">
      <c r="A3466" s="3" t="s">
        <v>8773</v>
      </c>
      <c r="D3466" s="3" t="s">
        <v>973</v>
      </c>
      <c r="E3466" s="4">
        <v>12868.5</v>
      </c>
      <c r="F3466" s="4">
        <f>(E3466+12)/1.06</f>
        <v>12151.415094339622</v>
      </c>
      <c r="G3466" s="4">
        <f t="shared" ref="G3466" si="1006">F3466*7%</f>
        <v>850.59905660377365</v>
      </c>
      <c r="H3466" s="46">
        <f t="shared" ref="H3466" si="1007">F3466+G3466</f>
        <v>13002.014150943396</v>
      </c>
    </row>
    <row r="3467" spans="1:11" x14ac:dyDescent="0.3">
      <c r="A3467" s="3" t="s">
        <v>8773</v>
      </c>
      <c r="C3467" s="3" t="s">
        <v>8775</v>
      </c>
      <c r="D3467" s="106" t="s">
        <v>8776</v>
      </c>
      <c r="E3467" s="108">
        <v>3467.29</v>
      </c>
      <c r="F3467" s="108">
        <f t="shared" ref="F3467:F3468" si="1008">(E3467)/1.06</f>
        <v>3271.0283018867922</v>
      </c>
      <c r="G3467" s="108">
        <f t="shared" ref="G3467:G3480" si="1009">F3467*7%</f>
        <v>228.97198113207548</v>
      </c>
      <c r="H3467" s="109">
        <f t="shared" ref="H3467:H3480" si="1010">F3467+G3467</f>
        <v>3500.0002830188678</v>
      </c>
      <c r="J3467" s="106" t="s">
        <v>6314</v>
      </c>
      <c r="K3467" s="1" t="s">
        <v>9018</v>
      </c>
    </row>
    <row r="3468" spans="1:11" x14ac:dyDescent="0.3">
      <c r="A3468" s="3" t="s">
        <v>8773</v>
      </c>
      <c r="C3468" s="3" t="s">
        <v>8778</v>
      </c>
      <c r="D3468" s="106" t="s">
        <v>8777</v>
      </c>
      <c r="E3468" s="108">
        <v>3467.29</v>
      </c>
      <c r="F3468" s="108">
        <f t="shared" si="1008"/>
        <v>3271.0283018867922</v>
      </c>
      <c r="G3468" s="108">
        <f t="shared" si="1009"/>
        <v>228.97198113207548</v>
      </c>
      <c r="H3468" s="109">
        <f t="shared" si="1010"/>
        <v>3500.0002830188678</v>
      </c>
      <c r="J3468" s="106" t="s">
        <v>5451</v>
      </c>
    </row>
    <row r="3469" spans="1:11" x14ac:dyDescent="0.3">
      <c r="A3469" s="3" t="s">
        <v>8783</v>
      </c>
      <c r="C3469" s="3" t="s">
        <v>8785</v>
      </c>
      <c r="D3469" s="3" t="s">
        <v>7392</v>
      </c>
      <c r="E3469" s="4">
        <v>3401.2</v>
      </c>
      <c r="F3469" s="4">
        <f>(E3469+12)/1.06</f>
        <v>3219.9999999999995</v>
      </c>
      <c r="G3469" s="4">
        <f t="shared" si="1009"/>
        <v>225.39999999999998</v>
      </c>
      <c r="H3469" s="46">
        <f t="shared" si="1010"/>
        <v>3445.3999999999996</v>
      </c>
    </row>
    <row r="3470" spans="1:11" x14ac:dyDescent="0.3">
      <c r="A3470" s="3" t="s">
        <v>8783</v>
      </c>
      <c r="C3470" s="3" t="s">
        <v>8786</v>
      </c>
      <c r="D3470" s="3" t="s">
        <v>7089</v>
      </c>
      <c r="E3470" s="4">
        <v>2500.1999999999998</v>
      </c>
      <c r="F3470" s="4">
        <f t="shared" ref="F3470:F3478" si="1011">(E3470+12)/1.06</f>
        <v>2369.9999999999995</v>
      </c>
      <c r="G3470" s="4">
        <f t="shared" si="1009"/>
        <v>165.89999999999998</v>
      </c>
      <c r="H3470" s="46">
        <f t="shared" si="1010"/>
        <v>2535.8999999999996</v>
      </c>
    </row>
    <row r="3471" spans="1:11" x14ac:dyDescent="0.3">
      <c r="A3471" s="3" t="s">
        <v>8783</v>
      </c>
      <c r="C3471" s="3" t="s">
        <v>8787</v>
      </c>
      <c r="D3471" s="3" t="s">
        <v>1847</v>
      </c>
      <c r="E3471" s="4">
        <v>2489.6</v>
      </c>
      <c r="F3471" s="4">
        <f t="shared" si="1011"/>
        <v>2360</v>
      </c>
      <c r="G3471" s="4">
        <f t="shared" si="1009"/>
        <v>165.20000000000002</v>
      </c>
      <c r="H3471" s="46">
        <f t="shared" si="1010"/>
        <v>2525.1999999999998</v>
      </c>
    </row>
    <row r="3472" spans="1:11" x14ac:dyDescent="0.3">
      <c r="A3472" s="3" t="s">
        <v>8783</v>
      </c>
      <c r="C3472" s="3" t="s">
        <v>8788</v>
      </c>
      <c r="D3472" s="3" t="s">
        <v>3674</v>
      </c>
      <c r="E3472" s="4">
        <v>2468.4</v>
      </c>
      <c r="F3472" s="4">
        <f t="shared" si="1011"/>
        <v>2340</v>
      </c>
      <c r="G3472" s="4">
        <f t="shared" si="1009"/>
        <v>163.80000000000001</v>
      </c>
      <c r="H3472" s="46">
        <f t="shared" si="1010"/>
        <v>2503.8000000000002</v>
      </c>
    </row>
    <row r="3473" spans="1:10" x14ac:dyDescent="0.3">
      <c r="A3473" s="3" t="s">
        <v>8783</v>
      </c>
      <c r="D3473" s="3" t="s">
        <v>8878</v>
      </c>
      <c r="E3473" s="4">
        <v>113702.25</v>
      </c>
      <c r="F3473" s="4">
        <f t="shared" si="1011"/>
        <v>107277.59433962264</v>
      </c>
      <c r="G3473" s="4">
        <f t="shared" si="1009"/>
        <v>7509.4316037735853</v>
      </c>
      <c r="H3473" s="46">
        <f t="shared" si="1010"/>
        <v>114787.02594339622</v>
      </c>
    </row>
    <row r="3474" spans="1:10" x14ac:dyDescent="0.3">
      <c r="A3474" s="3" t="s">
        <v>8784</v>
      </c>
      <c r="C3474" s="3" t="s">
        <v>8789</v>
      </c>
      <c r="D3474" s="3" t="s">
        <v>3656</v>
      </c>
      <c r="E3474" s="4">
        <v>13817.52</v>
      </c>
      <c r="F3474" s="4">
        <f t="shared" si="1011"/>
        <v>13046.716981132075</v>
      </c>
      <c r="G3474" s="4">
        <f t="shared" si="1009"/>
        <v>913.27018867924528</v>
      </c>
      <c r="H3474" s="46">
        <f t="shared" si="1010"/>
        <v>13959.98716981132</v>
      </c>
    </row>
    <row r="3475" spans="1:10" x14ac:dyDescent="0.3">
      <c r="A3475" s="3" t="s">
        <v>8784</v>
      </c>
      <c r="C3475" s="3" t="s">
        <v>8790</v>
      </c>
      <c r="D3475" s="3" t="s">
        <v>5971</v>
      </c>
      <c r="E3475" s="4">
        <v>29408.3</v>
      </c>
      <c r="F3475" s="4">
        <f t="shared" si="1011"/>
        <v>27754.999999999996</v>
      </c>
      <c r="G3475" s="4">
        <f t="shared" si="1009"/>
        <v>1942.85</v>
      </c>
      <c r="H3475" s="46">
        <f t="shared" si="1010"/>
        <v>29697.849999999995</v>
      </c>
    </row>
    <row r="3476" spans="1:10" x14ac:dyDescent="0.3">
      <c r="A3476" s="3" t="s">
        <v>8791</v>
      </c>
      <c r="D3476" s="3" t="s">
        <v>5070</v>
      </c>
      <c r="E3476" s="4">
        <v>9568</v>
      </c>
      <c r="F3476" s="4">
        <f t="shared" si="1011"/>
        <v>9037.7358490566039</v>
      </c>
      <c r="G3476" s="4">
        <f t="shared" si="1009"/>
        <v>632.64150943396237</v>
      </c>
      <c r="H3476" s="46">
        <f t="shared" si="1010"/>
        <v>9670.3773584905666</v>
      </c>
    </row>
    <row r="3477" spans="1:10" x14ac:dyDescent="0.3">
      <c r="A3477" s="3" t="s">
        <v>8792</v>
      </c>
      <c r="C3477" s="3" t="s">
        <v>8793</v>
      </c>
      <c r="D3477" s="3" t="s">
        <v>6738</v>
      </c>
      <c r="E3477" s="4">
        <v>20989.87</v>
      </c>
      <c r="F3477" s="4">
        <f t="shared" si="1011"/>
        <v>19813.084905660377</v>
      </c>
      <c r="G3477" s="4">
        <f t="shared" si="1009"/>
        <v>1386.9159433962266</v>
      </c>
      <c r="H3477" s="46">
        <f t="shared" si="1010"/>
        <v>21200.000849056603</v>
      </c>
    </row>
    <row r="3478" spans="1:10" x14ac:dyDescent="0.3">
      <c r="A3478" s="3" t="s">
        <v>8792</v>
      </c>
      <c r="C3478" s="3" t="s">
        <v>8794</v>
      </c>
      <c r="D3478" s="3" t="s">
        <v>4333</v>
      </c>
      <c r="E3478" s="4">
        <v>20514.900000000001</v>
      </c>
      <c r="F3478" s="4">
        <f t="shared" si="1011"/>
        <v>19365</v>
      </c>
      <c r="G3478" s="4">
        <f t="shared" si="1009"/>
        <v>1355.5500000000002</v>
      </c>
      <c r="H3478" s="46">
        <f t="shared" si="1010"/>
        <v>20720.55</v>
      </c>
    </row>
    <row r="3479" spans="1:10" x14ac:dyDescent="0.3">
      <c r="A3479" s="237" t="s">
        <v>8792</v>
      </c>
      <c r="C3479" s="3" t="s">
        <v>8795</v>
      </c>
      <c r="D3479" s="3" t="s">
        <v>6173</v>
      </c>
      <c r="E3479" s="235">
        <v>14106.31</v>
      </c>
      <c r="F3479" s="4">
        <v>7549.16</v>
      </c>
      <c r="G3479" s="4">
        <f t="shared" si="1009"/>
        <v>528.44120000000009</v>
      </c>
      <c r="H3479" s="46">
        <f t="shared" si="1010"/>
        <v>8077.6012000000001</v>
      </c>
    </row>
    <row r="3480" spans="1:10" x14ac:dyDescent="0.3">
      <c r="A3480" s="238"/>
      <c r="C3480" s="3" t="s">
        <v>8796</v>
      </c>
      <c r="D3480" s="3" t="s">
        <v>5759</v>
      </c>
      <c r="E3480" s="236"/>
      <c r="F3480" s="4">
        <v>5770</v>
      </c>
      <c r="G3480" s="4">
        <f t="shared" si="1009"/>
        <v>403.90000000000003</v>
      </c>
      <c r="H3480" s="46">
        <f t="shared" si="1010"/>
        <v>6173.9</v>
      </c>
    </row>
    <row r="3481" spans="1:10" x14ac:dyDescent="0.3">
      <c r="A3481" s="3" t="s">
        <v>8792</v>
      </c>
      <c r="C3481" s="3" t="s">
        <v>8880</v>
      </c>
      <c r="D3481" s="3" t="s">
        <v>4147</v>
      </c>
      <c r="E3481" s="4">
        <v>3455.29</v>
      </c>
      <c r="F3481" s="4">
        <f t="shared" ref="F3481" si="1012">(E3481+12)/1.06</f>
        <v>3271.0283018867922</v>
      </c>
      <c r="G3481" s="4">
        <f t="shared" ref="G3481" si="1013">F3481*7%</f>
        <v>228.97198113207548</v>
      </c>
      <c r="H3481" s="46">
        <f t="shared" ref="H3481" si="1014">F3481+G3481</f>
        <v>3500.0002830188678</v>
      </c>
      <c r="J3481" s="9" t="s">
        <v>8877</v>
      </c>
    </row>
    <row r="3482" spans="1:10" x14ac:dyDescent="0.3">
      <c r="A3482" s="3" t="s">
        <v>8797</v>
      </c>
      <c r="C3482" s="3" t="s">
        <v>8808</v>
      </c>
      <c r="D3482" s="3" t="s">
        <v>7432</v>
      </c>
      <c r="E3482" s="4">
        <v>19068</v>
      </c>
      <c r="F3482" s="4">
        <f t="shared" ref="F3482" si="1015">(E3482+12)/1.06</f>
        <v>18000</v>
      </c>
      <c r="G3482" s="4">
        <f t="shared" ref="G3482" si="1016">F3482*7%</f>
        <v>1260.0000000000002</v>
      </c>
      <c r="H3482" s="46">
        <f t="shared" ref="H3482" si="1017">F3482+G3482</f>
        <v>19260</v>
      </c>
    </row>
    <row r="3483" spans="1:10" x14ac:dyDescent="0.3">
      <c r="A3483" s="3" t="s">
        <v>8798</v>
      </c>
      <c r="D3483" s="3" t="s">
        <v>8187</v>
      </c>
      <c r="E3483" s="4">
        <v>4900</v>
      </c>
    </row>
    <row r="3484" spans="1:10" x14ac:dyDescent="0.3">
      <c r="A3484" s="3" t="s">
        <v>8800</v>
      </c>
      <c r="C3484" s="3" t="s">
        <v>8810</v>
      </c>
      <c r="D3484" s="3" t="s">
        <v>2793</v>
      </c>
      <c r="E3484" s="4">
        <v>3662.3</v>
      </c>
      <c r="F3484" s="4">
        <f>(E3484)/1.06</f>
        <v>3455</v>
      </c>
      <c r="G3484" s="4">
        <f t="shared" ref="G3484" si="1018">F3484*7%</f>
        <v>241.85000000000002</v>
      </c>
      <c r="H3484" s="46">
        <f t="shared" ref="H3484" si="1019">F3484+G3484</f>
        <v>3696.85</v>
      </c>
    </row>
    <row r="3485" spans="1:10" x14ac:dyDescent="0.3">
      <c r="A3485" s="3" t="s">
        <v>8800</v>
      </c>
      <c r="C3485" s="3" t="s">
        <v>8811</v>
      </c>
      <c r="D3485" s="3" t="s">
        <v>5661</v>
      </c>
      <c r="E3485" s="4">
        <v>3741.8</v>
      </c>
      <c r="F3485" s="4">
        <f>(E3485)/1.06</f>
        <v>3530</v>
      </c>
      <c r="G3485" s="4">
        <f t="shared" ref="G3485:G3487" si="1020">F3485*7%</f>
        <v>247.10000000000002</v>
      </c>
      <c r="H3485" s="46">
        <f t="shared" ref="H3485:H3487" si="1021">F3485+G3485</f>
        <v>3777.1</v>
      </c>
    </row>
    <row r="3486" spans="1:10" x14ac:dyDescent="0.3">
      <c r="A3486" s="3" t="s">
        <v>8800</v>
      </c>
      <c r="C3486" s="3" t="s">
        <v>8812</v>
      </c>
      <c r="D3486" s="3" t="s">
        <v>6130</v>
      </c>
      <c r="E3486" s="4">
        <v>3752.4</v>
      </c>
      <c r="F3486" s="4">
        <f>(E3486)/1.06</f>
        <v>3540</v>
      </c>
      <c r="G3486" s="4">
        <f t="shared" si="1020"/>
        <v>247.8</v>
      </c>
      <c r="H3486" s="46">
        <f t="shared" si="1021"/>
        <v>3787.8</v>
      </c>
    </row>
    <row r="3487" spans="1:10" x14ac:dyDescent="0.3">
      <c r="A3487" s="3" t="s">
        <v>8809</v>
      </c>
      <c r="C3487" s="3" t="s">
        <v>8813</v>
      </c>
      <c r="D3487" s="3" t="s">
        <v>3245</v>
      </c>
      <c r="E3487" s="4">
        <v>46023.8</v>
      </c>
      <c r="F3487" s="4">
        <f t="shared" ref="F3487" si="1022">(E3487+12)/1.06</f>
        <v>43430</v>
      </c>
      <c r="G3487" s="4">
        <f t="shared" si="1020"/>
        <v>3040.1000000000004</v>
      </c>
      <c r="H3487" s="46">
        <f t="shared" si="1021"/>
        <v>46470.1</v>
      </c>
    </row>
    <row r="3488" spans="1:10" x14ac:dyDescent="0.3">
      <c r="A3488" s="3" t="s">
        <v>8818</v>
      </c>
      <c r="C3488" s="3" t="s">
        <v>8827</v>
      </c>
      <c r="D3488" s="3" t="s">
        <v>6474</v>
      </c>
      <c r="E3488" s="4">
        <v>3467.29</v>
      </c>
      <c r="F3488" s="4">
        <f>(E3488)/1.06</f>
        <v>3271.0283018867922</v>
      </c>
      <c r="G3488" s="4">
        <f t="shared" ref="G3488:G3493" si="1023">F3488*7%</f>
        <v>228.97198113207548</v>
      </c>
      <c r="H3488" s="46">
        <f t="shared" ref="H3488:H3493" si="1024">F3488+G3488</f>
        <v>3500.0002830188678</v>
      </c>
    </row>
    <row r="3489" spans="1:10" x14ac:dyDescent="0.3">
      <c r="A3489" s="3" t="s">
        <v>8819</v>
      </c>
      <c r="C3489" s="3" t="s">
        <v>8826</v>
      </c>
      <c r="D3489" s="3" t="s">
        <v>2739</v>
      </c>
      <c r="E3489" s="4">
        <v>3467.29</v>
      </c>
      <c r="F3489" s="4">
        <f t="shared" ref="F3489:F3490" si="1025">(E3489)/1.06</f>
        <v>3271.0283018867922</v>
      </c>
      <c r="G3489" s="4">
        <f t="shared" si="1023"/>
        <v>228.97198113207548</v>
      </c>
      <c r="H3489" s="46">
        <f t="shared" si="1024"/>
        <v>3500.0002830188678</v>
      </c>
    </row>
    <row r="3490" spans="1:10" x14ac:dyDescent="0.3">
      <c r="A3490" s="3" t="s">
        <v>8819</v>
      </c>
      <c r="C3490" s="3" t="s">
        <v>8825</v>
      </c>
      <c r="D3490" s="3" t="s">
        <v>5499</v>
      </c>
      <c r="E3490" s="4">
        <v>3423.8</v>
      </c>
      <c r="F3490" s="4">
        <f t="shared" si="1025"/>
        <v>3230</v>
      </c>
      <c r="G3490" s="4">
        <f t="shared" si="1023"/>
        <v>226.10000000000002</v>
      </c>
      <c r="H3490" s="46">
        <f t="shared" si="1024"/>
        <v>3456.1</v>
      </c>
    </row>
    <row r="3491" spans="1:10" x14ac:dyDescent="0.3">
      <c r="A3491" s="3" t="s">
        <v>8828</v>
      </c>
      <c r="C3491" s="3" t="s">
        <v>8829</v>
      </c>
      <c r="D3491" s="3" t="s">
        <v>4928</v>
      </c>
      <c r="E3491" s="4">
        <v>5051.5</v>
      </c>
      <c r="F3491" s="4">
        <f>(E3491+10)/1.06</f>
        <v>4775</v>
      </c>
      <c r="G3491" s="4">
        <f t="shared" si="1023"/>
        <v>334.25000000000006</v>
      </c>
      <c r="H3491" s="46">
        <f t="shared" si="1024"/>
        <v>5109.25</v>
      </c>
    </row>
    <row r="3492" spans="1:10" x14ac:dyDescent="0.3">
      <c r="A3492" s="3" t="s">
        <v>8828</v>
      </c>
      <c r="C3492" s="3" t="s">
        <v>8823</v>
      </c>
      <c r="D3492" s="3" t="s">
        <v>8824</v>
      </c>
      <c r="E3492" s="4">
        <v>3467.29</v>
      </c>
      <c r="F3492" s="4">
        <f>(E3492)/1.06</f>
        <v>3271.0283018867922</v>
      </c>
      <c r="G3492" s="4">
        <f t="shared" si="1023"/>
        <v>228.97198113207548</v>
      </c>
      <c r="H3492" s="46">
        <f t="shared" si="1024"/>
        <v>3500.0002830188678</v>
      </c>
      <c r="J3492" s="9" t="s">
        <v>8840</v>
      </c>
    </row>
    <row r="3493" spans="1:10" x14ac:dyDescent="0.3">
      <c r="A3493" s="3" t="s">
        <v>8839</v>
      </c>
      <c r="C3493" s="3" t="s">
        <v>8841</v>
      </c>
      <c r="D3493" s="3" t="s">
        <v>1847</v>
      </c>
      <c r="E3493" s="4">
        <v>12882.9</v>
      </c>
      <c r="F3493" s="4">
        <f>(E3493+12)/1.06</f>
        <v>12164.999999999998</v>
      </c>
      <c r="G3493" s="4">
        <f t="shared" si="1023"/>
        <v>851.55</v>
      </c>
      <c r="H3493" s="46">
        <f t="shared" si="1024"/>
        <v>13016.549999999997</v>
      </c>
    </row>
    <row r="3494" spans="1:10" x14ac:dyDescent="0.3">
      <c r="A3494" s="3" t="s">
        <v>8843</v>
      </c>
      <c r="C3494" s="3" t="s">
        <v>8844</v>
      </c>
      <c r="D3494" s="3" t="s">
        <v>7792</v>
      </c>
      <c r="E3494" s="4">
        <v>21177.4</v>
      </c>
      <c r="F3494" s="4">
        <f>(E3494+12)/1.06</f>
        <v>19990</v>
      </c>
      <c r="G3494" s="4">
        <f t="shared" ref="G3494" si="1026">F3494*7%</f>
        <v>1399.3000000000002</v>
      </c>
      <c r="H3494" s="46">
        <f t="shared" ref="H3494" si="1027">F3494+G3494</f>
        <v>21389.3</v>
      </c>
    </row>
    <row r="3495" spans="1:10" x14ac:dyDescent="0.3">
      <c r="A3495" s="3" t="s">
        <v>8845</v>
      </c>
      <c r="C3495" s="3" t="s">
        <v>8863</v>
      </c>
      <c r="D3495" s="3" t="s">
        <v>8207</v>
      </c>
      <c r="E3495" s="4">
        <v>7174.8</v>
      </c>
      <c r="F3495" s="4">
        <f t="shared" ref="F3495:F3502" si="1028">(E3495+12)/1.06</f>
        <v>6780</v>
      </c>
      <c r="G3495" s="4">
        <f t="shared" ref="G3495:G3502" si="1029">F3495*7%</f>
        <v>474.6</v>
      </c>
      <c r="H3495" s="46">
        <f t="shared" ref="H3495:H3502" si="1030">F3495+G3495</f>
        <v>7254.6</v>
      </c>
    </row>
    <row r="3496" spans="1:10" x14ac:dyDescent="0.3">
      <c r="A3496" s="3" t="s">
        <v>8845</v>
      </c>
      <c r="C3496" s="3" t="s">
        <v>8864</v>
      </c>
      <c r="D3496" s="3" t="s">
        <v>6959</v>
      </c>
      <c r="E3496" s="4">
        <v>6878</v>
      </c>
      <c r="F3496" s="4">
        <f t="shared" si="1028"/>
        <v>6500</v>
      </c>
      <c r="G3496" s="4">
        <f t="shared" si="1029"/>
        <v>455.00000000000006</v>
      </c>
      <c r="H3496" s="46">
        <f t="shared" si="1030"/>
        <v>6955</v>
      </c>
    </row>
    <row r="3497" spans="1:10" x14ac:dyDescent="0.3">
      <c r="A3497" s="3" t="s">
        <v>8847</v>
      </c>
      <c r="D3497" s="3" t="s">
        <v>5070</v>
      </c>
      <c r="E3497" s="4">
        <v>2721.49</v>
      </c>
      <c r="F3497" s="4">
        <f t="shared" si="1028"/>
        <v>2578.7641509433961</v>
      </c>
      <c r="G3497" s="4">
        <f t="shared" si="1029"/>
        <v>180.51349056603775</v>
      </c>
      <c r="H3497" s="46">
        <f t="shared" si="1030"/>
        <v>2759.277641509434</v>
      </c>
    </row>
    <row r="3498" spans="1:10" x14ac:dyDescent="0.3">
      <c r="A3498" s="3" t="s">
        <v>8848</v>
      </c>
      <c r="C3498" s="3" t="s">
        <v>8865</v>
      </c>
      <c r="D3498" s="3" t="s">
        <v>4558</v>
      </c>
      <c r="E3498" s="4">
        <v>3317.8</v>
      </c>
      <c r="F3498" s="4">
        <f>(E3498)/1.06</f>
        <v>3130</v>
      </c>
      <c r="G3498" s="4">
        <f t="shared" si="1029"/>
        <v>219.10000000000002</v>
      </c>
      <c r="H3498" s="46">
        <f t="shared" si="1030"/>
        <v>3349.1</v>
      </c>
    </row>
    <row r="3499" spans="1:10" x14ac:dyDescent="0.3">
      <c r="A3499" s="3" t="s">
        <v>8848</v>
      </c>
      <c r="C3499" s="3" t="s">
        <v>8866</v>
      </c>
      <c r="D3499" s="3" t="s">
        <v>5748</v>
      </c>
      <c r="E3499" s="4">
        <v>3582.8</v>
      </c>
      <c r="F3499" s="4">
        <f>(E3499)/1.06</f>
        <v>3380</v>
      </c>
      <c r="G3499" s="4">
        <f t="shared" si="1029"/>
        <v>236.60000000000002</v>
      </c>
      <c r="H3499" s="46">
        <f t="shared" si="1030"/>
        <v>3616.6</v>
      </c>
    </row>
    <row r="3500" spans="1:10" x14ac:dyDescent="0.3">
      <c r="A3500" s="3" t="s">
        <v>8848</v>
      </c>
      <c r="C3500" s="3" t="s">
        <v>8867</v>
      </c>
      <c r="D3500" s="3" t="s">
        <v>6535</v>
      </c>
      <c r="E3500" s="4">
        <v>67803.62</v>
      </c>
      <c r="F3500" s="4">
        <f t="shared" si="1028"/>
        <v>63976.999999999993</v>
      </c>
      <c r="G3500" s="4">
        <f t="shared" si="1029"/>
        <v>4478.3900000000003</v>
      </c>
      <c r="H3500" s="46">
        <f t="shared" si="1030"/>
        <v>68455.39</v>
      </c>
    </row>
    <row r="3501" spans="1:10" x14ac:dyDescent="0.3">
      <c r="A3501" s="3" t="s">
        <v>8849</v>
      </c>
      <c r="C3501" s="3" t="s">
        <v>8868</v>
      </c>
      <c r="D3501" s="3" t="s">
        <v>2148</v>
      </c>
      <c r="E3501" s="4">
        <v>20292.3</v>
      </c>
      <c r="F3501" s="4">
        <f t="shared" si="1028"/>
        <v>19155</v>
      </c>
      <c r="G3501" s="4">
        <f t="shared" si="1029"/>
        <v>1340.8500000000001</v>
      </c>
      <c r="H3501" s="46">
        <f t="shared" si="1030"/>
        <v>20495.849999999999</v>
      </c>
    </row>
    <row r="3502" spans="1:10" x14ac:dyDescent="0.3">
      <c r="A3502" s="3" t="s">
        <v>8849</v>
      </c>
      <c r="C3502" s="3" t="s">
        <v>8887</v>
      </c>
      <c r="D3502" s="3" t="s">
        <v>3772</v>
      </c>
      <c r="E3502" s="4">
        <v>3455.29</v>
      </c>
      <c r="F3502" s="4">
        <f t="shared" si="1028"/>
        <v>3271.0283018867922</v>
      </c>
      <c r="G3502" s="4">
        <f t="shared" si="1029"/>
        <v>228.97198113207548</v>
      </c>
      <c r="H3502" s="46">
        <f t="shared" si="1030"/>
        <v>3500.0002830188678</v>
      </c>
      <c r="J3502" s="9" t="s">
        <v>8877</v>
      </c>
    </row>
    <row r="3503" spans="1:10" x14ac:dyDescent="0.3">
      <c r="A3503" s="3" t="s">
        <v>8881</v>
      </c>
      <c r="D3503" s="3" t="s">
        <v>8187</v>
      </c>
      <c r="E3503" s="4">
        <v>4900</v>
      </c>
    </row>
    <row r="3504" spans="1:10" x14ac:dyDescent="0.3">
      <c r="A3504" s="3" t="s">
        <v>8886</v>
      </c>
      <c r="C3504" s="3" t="s">
        <v>8888</v>
      </c>
      <c r="D3504" s="3" t="s">
        <v>8889</v>
      </c>
      <c r="E3504" s="4">
        <v>29056.34</v>
      </c>
      <c r="F3504" s="4">
        <f t="shared" ref="F3504" si="1031">(E3504+12)/1.06</f>
        <v>27422.962264150941</v>
      </c>
      <c r="G3504" s="4">
        <f t="shared" ref="G3504" si="1032">F3504*7%</f>
        <v>1919.6073584905662</v>
      </c>
      <c r="H3504" s="46">
        <f t="shared" ref="H3504" si="1033">F3504+G3504</f>
        <v>29342.569622641509</v>
      </c>
    </row>
    <row r="3505" spans="1:8" x14ac:dyDescent="0.3">
      <c r="A3505" s="3" t="s">
        <v>8885</v>
      </c>
      <c r="C3505" s="3" t="s">
        <v>8890</v>
      </c>
      <c r="D3505" s="3" t="s">
        <v>8891</v>
      </c>
      <c r="E3505" s="4">
        <v>3467.29</v>
      </c>
      <c r="F3505" s="4">
        <f>(E3505)/1.06</f>
        <v>3271.0283018867922</v>
      </c>
      <c r="G3505" s="4">
        <f t="shared" ref="G3505:G3507" si="1034">F3505*7%</f>
        <v>228.97198113207548</v>
      </c>
      <c r="H3505" s="46">
        <f t="shared" ref="H3505:H3507" si="1035">F3505+G3505</f>
        <v>3500.0002830188678</v>
      </c>
    </row>
    <row r="3506" spans="1:8" x14ac:dyDescent="0.3">
      <c r="A3506" s="3" t="s">
        <v>8885</v>
      </c>
      <c r="C3506" s="3" t="s">
        <v>8892</v>
      </c>
      <c r="D3506" s="3" t="s">
        <v>8893</v>
      </c>
      <c r="E3506" s="4">
        <v>3467.29</v>
      </c>
      <c r="F3506" s="4">
        <f>(E3506)/1.06</f>
        <v>3271.0283018867922</v>
      </c>
      <c r="G3506" s="4">
        <f t="shared" si="1034"/>
        <v>228.97198113207548</v>
      </c>
      <c r="H3506" s="46">
        <f t="shared" si="1035"/>
        <v>3500.0002830188678</v>
      </c>
    </row>
    <row r="3507" spans="1:8" x14ac:dyDescent="0.3">
      <c r="A3507" s="3" t="s">
        <v>8894</v>
      </c>
      <c r="C3507" s="3" t="s">
        <v>8897</v>
      </c>
      <c r="D3507" s="3" t="s">
        <v>6474</v>
      </c>
      <c r="E3507" s="4">
        <v>14213.79</v>
      </c>
      <c r="F3507" s="4">
        <f t="shared" ref="F3507" si="1036">(E3507+12)/1.06</f>
        <v>13420.556603773584</v>
      </c>
      <c r="G3507" s="4">
        <f t="shared" si="1034"/>
        <v>939.43896226415097</v>
      </c>
      <c r="H3507" s="46">
        <f t="shared" si="1035"/>
        <v>14359.995566037735</v>
      </c>
    </row>
    <row r="3508" spans="1:8" x14ac:dyDescent="0.3">
      <c r="A3508" s="3" t="s">
        <v>8896</v>
      </c>
      <c r="C3508" s="3" t="s">
        <v>8898</v>
      </c>
      <c r="D3508" s="3" t="s">
        <v>1970</v>
      </c>
      <c r="E3508" s="4">
        <v>54726.400000000001</v>
      </c>
      <c r="F3508" s="4">
        <f t="shared" ref="F3508" si="1037">(E3508+12)/1.06</f>
        <v>51640</v>
      </c>
      <c r="G3508" s="4">
        <f t="shared" ref="G3508" si="1038">F3508*7%</f>
        <v>3614.8</v>
      </c>
      <c r="H3508" s="46">
        <f t="shared" ref="H3508" si="1039">F3508+G3508</f>
        <v>55254.8</v>
      </c>
    </row>
    <row r="3509" spans="1:8" x14ac:dyDescent="0.3">
      <c r="A3509" s="3" t="s">
        <v>8900</v>
      </c>
      <c r="C3509" s="3" t="s">
        <v>8919</v>
      </c>
      <c r="D3509" s="3" t="s">
        <v>1189</v>
      </c>
      <c r="E3509" s="4">
        <v>1499.9</v>
      </c>
      <c r="F3509" s="4">
        <f>(E3509)/1.06</f>
        <v>1415</v>
      </c>
      <c r="G3509" s="4">
        <f t="shared" ref="G3509" si="1040">F3509*7%</f>
        <v>99.050000000000011</v>
      </c>
      <c r="H3509" s="46">
        <f t="shared" ref="H3509" si="1041">F3509+G3509</f>
        <v>1514.05</v>
      </c>
    </row>
    <row r="3510" spans="1:8" x14ac:dyDescent="0.3">
      <c r="A3510" s="3" t="s">
        <v>8900</v>
      </c>
      <c r="D3510" s="3" t="s">
        <v>973</v>
      </c>
      <c r="E3510" s="4">
        <v>987.59</v>
      </c>
    </row>
    <row r="3511" spans="1:8" x14ac:dyDescent="0.3">
      <c r="A3511" s="3" t="s">
        <v>8904</v>
      </c>
      <c r="D3511" s="3" t="s">
        <v>5070</v>
      </c>
      <c r="E3511" s="4">
        <v>21720.400000000001</v>
      </c>
      <c r="F3511" s="4">
        <f t="shared" ref="F3511" si="1042">(E3511+12)/1.06</f>
        <v>20502.264150943396</v>
      </c>
      <c r="G3511" s="4">
        <f t="shared" ref="G3511" si="1043">F3511*7%</f>
        <v>1435.1584905660379</v>
      </c>
      <c r="H3511" s="46">
        <f t="shared" ref="H3511" si="1044">F3511+G3511</f>
        <v>21937.422641509434</v>
      </c>
    </row>
    <row r="3512" spans="1:8" x14ac:dyDescent="0.3">
      <c r="A3512" s="3" t="s">
        <v>8905</v>
      </c>
      <c r="C3512" s="3" t="s">
        <v>8906</v>
      </c>
      <c r="D3512" s="3" t="s">
        <v>6474</v>
      </c>
      <c r="E3512" s="4">
        <v>6326.8</v>
      </c>
      <c r="F3512" s="4">
        <f t="shared" ref="F3512:F3514" si="1045">(E3512+12)/1.06</f>
        <v>5980</v>
      </c>
      <c r="G3512" s="4">
        <f t="shared" ref="G3512:G3515" si="1046">F3512*7%</f>
        <v>418.6</v>
      </c>
      <c r="H3512" s="46">
        <f t="shared" ref="H3512:H3515" si="1047">F3512+G3512</f>
        <v>6398.6</v>
      </c>
    </row>
    <row r="3513" spans="1:8" x14ac:dyDescent="0.3">
      <c r="A3513" s="3" t="s">
        <v>8905</v>
      </c>
      <c r="C3513" s="3" t="s">
        <v>8907</v>
      </c>
      <c r="D3513" s="3" t="s">
        <v>4430</v>
      </c>
      <c r="E3513" s="4">
        <v>14213.79</v>
      </c>
      <c r="F3513" s="4">
        <f t="shared" si="1045"/>
        <v>13420.556603773584</v>
      </c>
      <c r="G3513" s="4">
        <f t="shared" si="1046"/>
        <v>939.43896226415097</v>
      </c>
      <c r="H3513" s="46">
        <f t="shared" si="1047"/>
        <v>14359.995566037735</v>
      </c>
    </row>
    <row r="3514" spans="1:8" x14ac:dyDescent="0.3">
      <c r="A3514" s="3" t="s">
        <v>8905</v>
      </c>
      <c r="C3514" s="3" t="s">
        <v>8908</v>
      </c>
      <c r="D3514" s="3" t="s">
        <v>6307</v>
      </c>
      <c r="E3514" s="4">
        <v>14213.79</v>
      </c>
      <c r="F3514" s="4">
        <f t="shared" si="1045"/>
        <v>13420.556603773584</v>
      </c>
      <c r="G3514" s="4">
        <f t="shared" si="1046"/>
        <v>939.43896226415097</v>
      </c>
      <c r="H3514" s="46">
        <f t="shared" si="1047"/>
        <v>14359.995566037735</v>
      </c>
    </row>
    <row r="3515" spans="1:8" x14ac:dyDescent="0.3">
      <c r="A3515" s="3" t="s">
        <v>8915</v>
      </c>
      <c r="C3515" s="3" t="s">
        <v>8916</v>
      </c>
      <c r="D3515" s="3" t="s">
        <v>8918</v>
      </c>
      <c r="E3515" s="4">
        <v>3467.29</v>
      </c>
      <c r="F3515" s="4">
        <f>(E3515)/1.06</f>
        <v>3271.0283018867922</v>
      </c>
      <c r="G3515" s="4">
        <f t="shared" si="1046"/>
        <v>228.97198113207548</v>
      </c>
      <c r="H3515" s="46">
        <f t="shared" si="1047"/>
        <v>3500.0002830188678</v>
      </c>
    </row>
    <row r="3516" spans="1:8" x14ac:dyDescent="0.3">
      <c r="A3516" s="3" t="s">
        <v>8915</v>
      </c>
      <c r="C3516" s="3" t="s">
        <v>8917</v>
      </c>
      <c r="D3516" s="3" t="s">
        <v>8762</v>
      </c>
      <c r="E3516" s="4">
        <v>3467.29</v>
      </c>
      <c r="F3516" s="4">
        <f>(E3516)/1.06</f>
        <v>3271.0283018867922</v>
      </c>
      <c r="G3516" s="4">
        <f t="shared" ref="G3516" si="1048">F3516*7%</f>
        <v>228.97198113207548</v>
      </c>
      <c r="H3516" s="46">
        <f t="shared" ref="H3516" si="1049">F3516+G3516</f>
        <v>3500.0002830188678</v>
      </c>
    </row>
    <row r="3517" spans="1:8" x14ac:dyDescent="0.3">
      <c r="A3517" s="3" t="s">
        <v>8927</v>
      </c>
      <c r="D3517" s="3" t="s">
        <v>8187</v>
      </c>
      <c r="E3517" s="4">
        <v>4900</v>
      </c>
    </row>
    <row r="3518" spans="1:8" x14ac:dyDescent="0.3">
      <c r="A3518" s="3" t="s">
        <v>8928</v>
      </c>
      <c r="D3518" s="3" t="s">
        <v>8767</v>
      </c>
      <c r="E3518" s="4">
        <v>14364.49</v>
      </c>
      <c r="F3518" s="4">
        <f>(E3518)/1.06</f>
        <v>13551.405660377357</v>
      </c>
      <c r="G3518" s="4">
        <f t="shared" ref="G3518" si="1050">F3518*7%</f>
        <v>948.59839622641505</v>
      </c>
      <c r="H3518" s="46">
        <f t="shared" ref="H3518" si="1051">F3518+G3518</f>
        <v>14500.004056603771</v>
      </c>
    </row>
    <row r="3519" spans="1:8" x14ac:dyDescent="0.3">
      <c r="A3519" s="3" t="s">
        <v>8928</v>
      </c>
      <c r="D3519" s="3" t="s">
        <v>6460</v>
      </c>
      <c r="E3519" s="4">
        <v>14227.2</v>
      </c>
    </row>
    <row r="3520" spans="1:8" x14ac:dyDescent="0.3">
      <c r="A3520" s="3" t="s">
        <v>8929</v>
      </c>
      <c r="C3520" s="3" t="s">
        <v>8930</v>
      </c>
      <c r="D3520" s="3" t="s">
        <v>6089</v>
      </c>
      <c r="E3520" s="4">
        <v>12085.99</v>
      </c>
      <c r="F3520" s="4">
        <f>(E3520)/1.06</f>
        <v>11401.877358490565</v>
      </c>
      <c r="G3520" s="4">
        <f t="shared" ref="G3520" si="1052">F3520*7%</f>
        <v>798.13141509433956</v>
      </c>
      <c r="H3520" s="46">
        <f t="shared" ref="H3520" si="1053">F3520+G3520</f>
        <v>12200.008773584905</v>
      </c>
    </row>
    <row r="3521" spans="1:11" x14ac:dyDescent="0.3">
      <c r="A3521" s="3" t="s">
        <v>8929</v>
      </c>
      <c r="C3521" s="3" t="s">
        <v>8935</v>
      </c>
      <c r="D3521" s="3" t="s">
        <v>218</v>
      </c>
      <c r="E3521" s="4">
        <v>14213.79</v>
      </c>
      <c r="F3521" s="4">
        <f>(E3521+12)/1.06</f>
        <v>13420.556603773584</v>
      </c>
      <c r="G3521" s="4">
        <f t="shared" ref="G3521:G3528" si="1054">F3521*7%</f>
        <v>939.43896226415097</v>
      </c>
      <c r="H3521" s="46">
        <f t="shared" ref="H3521:H3528" si="1055">F3521+G3521</f>
        <v>14359.995566037735</v>
      </c>
    </row>
    <row r="3522" spans="1:11" x14ac:dyDescent="0.3">
      <c r="A3522" s="3" t="s">
        <v>8929</v>
      </c>
      <c r="C3522" s="3" t="s">
        <v>8939</v>
      </c>
      <c r="D3522" s="3" t="s">
        <v>1149</v>
      </c>
      <c r="E3522" s="235">
        <v>65486.49</v>
      </c>
      <c r="F3522" s="4">
        <v>48390</v>
      </c>
      <c r="G3522" s="4">
        <f t="shared" si="1054"/>
        <v>3387.3</v>
      </c>
      <c r="H3522" s="46">
        <f t="shared" si="1055"/>
        <v>51777.3</v>
      </c>
      <c r="J3522" s="9" t="s">
        <v>8306</v>
      </c>
    </row>
    <row r="3523" spans="1:11" x14ac:dyDescent="0.3">
      <c r="C3523" s="3" t="s">
        <v>8940</v>
      </c>
      <c r="D3523" s="3" t="s">
        <v>673</v>
      </c>
      <c r="E3523" s="236"/>
      <c r="F3523" s="4">
        <v>13401.03</v>
      </c>
      <c r="G3523" s="4">
        <f t="shared" ref="G3523" si="1056">F3523*7%</f>
        <v>938.07210000000009</v>
      </c>
      <c r="H3523" s="46">
        <f t="shared" ref="H3523" si="1057">F3523+G3523</f>
        <v>14339.1021</v>
      </c>
    </row>
    <row r="3524" spans="1:11" x14ac:dyDescent="0.3">
      <c r="A3524" s="3" t="s">
        <v>8929</v>
      </c>
      <c r="C3524" s="3" t="s">
        <v>8931</v>
      </c>
      <c r="D3524" s="3" t="s">
        <v>8932</v>
      </c>
      <c r="E3524" s="4">
        <v>1981.31</v>
      </c>
      <c r="F3524" s="4">
        <f>(E3524)/1.06</f>
        <v>1869.1603773584905</v>
      </c>
      <c r="G3524" s="4">
        <f t="shared" si="1054"/>
        <v>130.84122641509435</v>
      </c>
      <c r="H3524" s="46">
        <f t="shared" si="1055"/>
        <v>2000.0016037735847</v>
      </c>
    </row>
    <row r="3525" spans="1:11" x14ac:dyDescent="0.3">
      <c r="A3525" s="3" t="s">
        <v>8929</v>
      </c>
      <c r="C3525" s="3" t="s">
        <v>8933</v>
      </c>
      <c r="D3525" s="3" t="s">
        <v>4809</v>
      </c>
      <c r="E3525" s="4">
        <v>2922.43</v>
      </c>
      <c r="F3525" s="4">
        <f>(E3525)/1.06</f>
        <v>2757.0094339622638</v>
      </c>
      <c r="G3525" s="4">
        <f t="shared" si="1054"/>
        <v>192.99066037735849</v>
      </c>
      <c r="H3525" s="46">
        <f t="shared" si="1055"/>
        <v>2950.0000943396221</v>
      </c>
    </row>
    <row r="3526" spans="1:11" x14ac:dyDescent="0.3">
      <c r="A3526" s="3" t="s">
        <v>8929</v>
      </c>
      <c r="C3526" s="3" t="s">
        <v>8934</v>
      </c>
      <c r="D3526" s="3" t="s">
        <v>5127</v>
      </c>
      <c r="E3526" s="4">
        <v>2922.43</v>
      </c>
      <c r="F3526" s="4">
        <f>(E3526)/1.06</f>
        <v>2757.0094339622638</v>
      </c>
      <c r="G3526" s="4">
        <f t="shared" si="1054"/>
        <v>192.99066037735849</v>
      </c>
      <c r="H3526" s="46">
        <f t="shared" si="1055"/>
        <v>2950.0000943396221</v>
      </c>
      <c r="J3526" s="9" t="s">
        <v>8942</v>
      </c>
    </row>
    <row r="3527" spans="1:11" x14ac:dyDescent="0.3">
      <c r="A3527" s="3" t="s">
        <v>8929</v>
      </c>
      <c r="C3527" s="3" t="s">
        <v>9017</v>
      </c>
      <c r="D3527" s="3" t="s">
        <v>8971</v>
      </c>
      <c r="E3527" s="4">
        <v>3467.29</v>
      </c>
      <c r="F3527" s="4">
        <f>(E3527)/1.06</f>
        <v>3271.0283018867922</v>
      </c>
      <c r="G3527" s="4">
        <f t="shared" si="1054"/>
        <v>228.97198113207548</v>
      </c>
      <c r="H3527" s="46">
        <f t="shared" si="1055"/>
        <v>3500.0002830188678</v>
      </c>
      <c r="I3527" s="108"/>
      <c r="J3527" s="9" t="s">
        <v>8942</v>
      </c>
      <c r="K3527" s="1" t="s">
        <v>8512</v>
      </c>
    </row>
    <row r="3528" spans="1:11" x14ac:dyDescent="0.3">
      <c r="A3528" s="3" t="s">
        <v>8937</v>
      </c>
      <c r="C3528" s="3" t="s">
        <v>8938</v>
      </c>
      <c r="D3528" s="3" t="s">
        <v>8575</v>
      </c>
      <c r="E3528" s="4">
        <v>78695.53</v>
      </c>
      <c r="F3528" s="4">
        <f>(E3528+12)/1.06</f>
        <v>74252.386792452831</v>
      </c>
      <c r="G3528" s="4">
        <f t="shared" si="1054"/>
        <v>5197.6670754716988</v>
      </c>
      <c r="H3528" s="46">
        <f t="shared" si="1055"/>
        <v>79450.053867924536</v>
      </c>
    </row>
    <row r="3529" spans="1:11" x14ac:dyDescent="0.3">
      <c r="A3529" s="3" t="s">
        <v>8937</v>
      </c>
      <c r="C3529" s="3" t="s">
        <v>8972</v>
      </c>
      <c r="D3529" s="3" t="s">
        <v>1970</v>
      </c>
      <c r="E3529" s="4">
        <v>3467.29</v>
      </c>
      <c r="F3529" s="4">
        <f>(E3529)/1.06</f>
        <v>3271.0283018867922</v>
      </c>
      <c r="G3529" s="4">
        <f t="shared" ref="G3529" si="1058">F3529*7%</f>
        <v>228.97198113207548</v>
      </c>
      <c r="H3529" s="46">
        <f t="shared" ref="H3529" si="1059">F3529+G3529</f>
        <v>3500.0002830188678</v>
      </c>
      <c r="J3529" s="9" t="s">
        <v>8947</v>
      </c>
    </row>
    <row r="3530" spans="1:11" x14ac:dyDescent="0.3">
      <c r="A3530" s="3" t="s">
        <v>8946</v>
      </c>
      <c r="C3530" s="3" t="s">
        <v>8948</v>
      </c>
      <c r="D3530" s="3" t="s">
        <v>7968</v>
      </c>
      <c r="E3530" s="4">
        <v>5637.8</v>
      </c>
      <c r="F3530" s="4">
        <f t="shared" ref="F3530:F3531" si="1060">(E3530+12)/1.06</f>
        <v>5330</v>
      </c>
      <c r="G3530" s="4">
        <f t="shared" ref="G3530:G3532" si="1061">F3530*7%</f>
        <v>373.1</v>
      </c>
      <c r="H3530" s="46">
        <f t="shared" ref="H3530:H3532" si="1062">F3530+G3530</f>
        <v>5703.1</v>
      </c>
    </row>
    <row r="3531" spans="1:11" x14ac:dyDescent="0.3">
      <c r="A3531" s="3" t="s">
        <v>8946</v>
      </c>
      <c r="C3531" s="3" t="s">
        <v>8949</v>
      </c>
      <c r="D3531" s="3" t="s">
        <v>1096</v>
      </c>
      <c r="E3531" s="4">
        <v>3752.49</v>
      </c>
      <c r="F3531" s="4">
        <f t="shared" si="1060"/>
        <v>3551.4056603773579</v>
      </c>
      <c r="G3531" s="4">
        <f t="shared" si="1061"/>
        <v>248.59839622641508</v>
      </c>
      <c r="H3531" s="46">
        <f t="shared" si="1062"/>
        <v>3800.0040566037728</v>
      </c>
    </row>
    <row r="3532" spans="1:11" x14ac:dyDescent="0.3">
      <c r="A3532" s="3" t="s">
        <v>8946</v>
      </c>
      <c r="C3532" s="3" t="s">
        <v>9015</v>
      </c>
      <c r="D3532" s="3" t="s">
        <v>9016</v>
      </c>
      <c r="E3532" s="4">
        <v>3467.29</v>
      </c>
      <c r="F3532" s="4">
        <f>(E3532)/1.06</f>
        <v>3271.0283018867922</v>
      </c>
      <c r="G3532" s="4">
        <f t="shared" si="1061"/>
        <v>228.97198113207548</v>
      </c>
      <c r="H3532" s="46">
        <f t="shared" si="1062"/>
        <v>3500.0002830188678</v>
      </c>
    </row>
    <row r="3533" spans="1:11" x14ac:dyDescent="0.3">
      <c r="A3533" s="3" t="s">
        <v>8946</v>
      </c>
      <c r="C3533" s="3" t="s">
        <v>8951</v>
      </c>
      <c r="D3533" s="3" t="s">
        <v>8952</v>
      </c>
      <c r="E3533" s="4">
        <v>577.79999999999995</v>
      </c>
    </row>
    <row r="3534" spans="1:11" x14ac:dyDescent="0.3">
      <c r="A3534" s="3" t="s">
        <v>8946</v>
      </c>
      <c r="D3534" s="3" t="s">
        <v>6460</v>
      </c>
      <c r="E3534" s="4">
        <v>8169.2</v>
      </c>
    </row>
    <row r="3535" spans="1:11" x14ac:dyDescent="0.3">
      <c r="A3535" s="3" t="s">
        <v>8957</v>
      </c>
      <c r="D3535" s="3" t="s">
        <v>2440</v>
      </c>
      <c r="E3535" s="4">
        <v>1519.02</v>
      </c>
    </row>
    <row r="3536" spans="1:11" x14ac:dyDescent="0.3">
      <c r="A3536" s="3" t="s">
        <v>8961</v>
      </c>
      <c r="D3536" s="3" t="s">
        <v>973</v>
      </c>
      <c r="E3536" s="4">
        <v>2813.36</v>
      </c>
    </row>
    <row r="3537" spans="1:10" x14ac:dyDescent="0.3">
      <c r="A3537" s="3" t="s">
        <v>8962</v>
      </c>
      <c r="C3537" s="3" t="s">
        <v>9014</v>
      </c>
      <c r="D3537" s="3" t="s">
        <v>9012</v>
      </c>
      <c r="E3537" s="4">
        <v>3467.29</v>
      </c>
      <c r="F3537" s="4">
        <f>(E3537)/1.06</f>
        <v>3271.0283018867922</v>
      </c>
      <c r="G3537" s="4">
        <f t="shared" ref="G3537" si="1063">F3537*7%</f>
        <v>228.97198113207548</v>
      </c>
      <c r="H3537" s="46">
        <f t="shared" ref="H3537" si="1064">F3537+G3537</f>
        <v>3500.0002830188678</v>
      </c>
    </row>
    <row r="3538" spans="1:10" x14ac:dyDescent="0.3">
      <c r="A3538" s="3" t="s">
        <v>8962</v>
      </c>
      <c r="C3538" s="3" t="s">
        <v>9013</v>
      </c>
      <c r="D3538" s="3" t="s">
        <v>9011</v>
      </c>
      <c r="E3538" s="4">
        <v>3467.29</v>
      </c>
      <c r="F3538" s="4">
        <f t="shared" ref="F3538" si="1065">(E3538)/1.06</f>
        <v>3271.0283018867922</v>
      </c>
      <c r="G3538" s="4">
        <f t="shared" ref="G3538:G3539" si="1066">F3538*7%</f>
        <v>228.97198113207548</v>
      </c>
      <c r="H3538" s="46">
        <f t="shared" ref="H3538:H3539" si="1067">F3538+G3538</f>
        <v>3500.0002830188678</v>
      </c>
    </row>
    <row r="3539" spans="1:10" x14ac:dyDescent="0.3">
      <c r="A3539" s="3" t="s">
        <v>8962</v>
      </c>
      <c r="C3539" s="3" t="s">
        <v>8963</v>
      </c>
      <c r="D3539" s="3" t="s">
        <v>5095</v>
      </c>
      <c r="E3539" s="4">
        <v>21167.89</v>
      </c>
      <c r="F3539" s="4">
        <f>(E3539+12)/1.06</f>
        <v>19981.028301886792</v>
      </c>
      <c r="G3539" s="4">
        <f t="shared" si="1066"/>
        <v>1398.6719811320756</v>
      </c>
      <c r="H3539" s="46">
        <f t="shared" si="1067"/>
        <v>21379.700283018869</v>
      </c>
    </row>
    <row r="3540" spans="1:10" x14ac:dyDescent="0.3">
      <c r="A3540" s="3" t="s">
        <v>8962</v>
      </c>
      <c r="D3540" s="3" t="s">
        <v>5070</v>
      </c>
      <c r="E3540" s="4">
        <v>5085.6000000000004</v>
      </c>
    </row>
    <row r="3541" spans="1:10" x14ac:dyDescent="0.3">
      <c r="A3541" s="3" t="s">
        <v>8962</v>
      </c>
      <c r="C3541" s="3" t="s">
        <v>8966</v>
      </c>
      <c r="D3541" s="3" t="s">
        <v>8965</v>
      </c>
      <c r="E3541" s="4">
        <v>54720</v>
      </c>
    </row>
    <row r="3542" spans="1:10" x14ac:dyDescent="0.3">
      <c r="A3542" s="3" t="s">
        <v>8964</v>
      </c>
      <c r="D3542" s="3" t="s">
        <v>9001</v>
      </c>
      <c r="E3542" s="4">
        <v>11792</v>
      </c>
      <c r="F3542" s="4">
        <f>(E3542)/1.06</f>
        <v>11124.528301886792</v>
      </c>
      <c r="G3542" s="4">
        <f t="shared" ref="G3542:G3543" si="1068">F3542*7%</f>
        <v>778.71698113207549</v>
      </c>
      <c r="H3542" s="46">
        <f t="shared" ref="H3542:H3543" si="1069">F3542+G3542</f>
        <v>11903.245283018867</v>
      </c>
    </row>
    <row r="3543" spans="1:10" x14ac:dyDescent="0.3">
      <c r="A3543" s="3" t="s">
        <v>9002</v>
      </c>
      <c r="C3543" s="3" t="s">
        <v>9003</v>
      </c>
      <c r="D3543" s="3" t="s">
        <v>8571</v>
      </c>
      <c r="E3543" s="4">
        <v>12190</v>
      </c>
      <c r="F3543" s="4">
        <f>(E3543)/1.06</f>
        <v>11500</v>
      </c>
      <c r="G3543" s="4">
        <f t="shared" si="1068"/>
        <v>805.00000000000011</v>
      </c>
      <c r="H3543" s="46">
        <f t="shared" si="1069"/>
        <v>12305</v>
      </c>
    </row>
    <row r="3544" spans="1:10" x14ac:dyDescent="0.3">
      <c r="A3544" s="3" t="s">
        <v>9004</v>
      </c>
      <c r="C3544" s="3" t="s">
        <v>9056</v>
      </c>
      <c r="D3544" s="3" t="s">
        <v>2595</v>
      </c>
      <c r="E3544" s="4">
        <v>3455.29</v>
      </c>
      <c r="F3544" s="4">
        <f>(E3544+12)/1.06</f>
        <v>3271.0283018867922</v>
      </c>
      <c r="G3544" s="4">
        <f t="shared" ref="G3544:G3545" si="1070">F3544*7%</f>
        <v>228.97198113207548</v>
      </c>
      <c r="H3544" s="46">
        <f t="shared" ref="H3544:H3545" si="1071">F3544+G3544</f>
        <v>3500.0002830188678</v>
      </c>
      <c r="J3544" s="9" t="s">
        <v>9048</v>
      </c>
    </row>
    <row r="3545" spans="1:10" x14ac:dyDescent="0.3">
      <c r="A3545" s="3" t="s">
        <v>9005</v>
      </c>
      <c r="C3545" s="3" t="s">
        <v>9010</v>
      </c>
      <c r="D3545" s="3" t="s">
        <v>9009</v>
      </c>
      <c r="E3545" s="4">
        <v>3467.29</v>
      </c>
      <c r="F3545" s="4">
        <f t="shared" ref="F3545" si="1072">(E3545)/1.06</f>
        <v>3271.0283018867922</v>
      </c>
      <c r="G3545" s="4">
        <f t="shared" si="1070"/>
        <v>228.97198113207548</v>
      </c>
      <c r="H3545" s="46">
        <f t="shared" si="1071"/>
        <v>3500.0002830188678</v>
      </c>
    </row>
    <row r="3546" spans="1:10" x14ac:dyDescent="0.3">
      <c r="A3546" s="3" t="s">
        <v>9019</v>
      </c>
      <c r="C3546" s="3" t="s">
        <v>9049</v>
      </c>
      <c r="D3546" s="3" t="s">
        <v>9050</v>
      </c>
      <c r="E3546" s="4">
        <v>3467.29</v>
      </c>
      <c r="F3546" s="4">
        <f t="shared" ref="F3546:F3547" si="1073">(E3546)/1.06</f>
        <v>3271.0283018867922</v>
      </c>
      <c r="G3546" s="4">
        <f t="shared" ref="G3546:G3549" si="1074">F3546*7%</f>
        <v>228.97198113207548</v>
      </c>
      <c r="H3546" s="46">
        <f t="shared" ref="H3546:H3549" si="1075">F3546+G3546</f>
        <v>3500.0002830188678</v>
      </c>
      <c r="J3546" s="9" t="s">
        <v>8942</v>
      </c>
    </row>
    <row r="3547" spans="1:10" x14ac:dyDescent="0.3">
      <c r="A3547" s="3" t="s">
        <v>9019</v>
      </c>
      <c r="D3547" s="3" t="s">
        <v>6460</v>
      </c>
      <c r="E3547" s="4">
        <v>3848</v>
      </c>
      <c r="F3547" s="4">
        <f t="shared" si="1073"/>
        <v>3630.1886792452829</v>
      </c>
      <c r="G3547" s="4">
        <f t="shared" si="1074"/>
        <v>254.11320754716982</v>
      </c>
      <c r="H3547" s="46">
        <f t="shared" si="1075"/>
        <v>3884.3018867924525</v>
      </c>
    </row>
    <row r="3548" spans="1:10" x14ac:dyDescent="0.3">
      <c r="A3548" s="3" t="s">
        <v>9024</v>
      </c>
      <c r="C3548" s="3" t="s">
        <v>9027</v>
      </c>
      <c r="D3548" s="3" t="s">
        <v>5516</v>
      </c>
      <c r="E3548" s="4">
        <v>13238</v>
      </c>
      <c r="F3548" s="4">
        <f>(E3548+12)/1.06</f>
        <v>12500</v>
      </c>
      <c r="G3548" s="4">
        <f t="shared" si="1074"/>
        <v>875.00000000000011</v>
      </c>
      <c r="H3548" s="46">
        <f t="shared" si="1075"/>
        <v>13375</v>
      </c>
    </row>
    <row r="3549" spans="1:10" x14ac:dyDescent="0.3">
      <c r="A3549" s="3" t="s">
        <v>9024</v>
      </c>
      <c r="C3549" s="3" t="s">
        <v>9025</v>
      </c>
      <c r="D3549" s="3" t="s">
        <v>9026</v>
      </c>
      <c r="E3549" s="4">
        <v>6526.34</v>
      </c>
      <c r="F3549" s="4">
        <f>(E3549+12)/1.06</f>
        <v>6168.2452830188677</v>
      </c>
      <c r="G3549" s="4">
        <f t="shared" si="1074"/>
        <v>431.77716981132079</v>
      </c>
      <c r="H3549" s="46">
        <f t="shared" si="1075"/>
        <v>6600.0224528301887</v>
      </c>
    </row>
    <row r="3550" spans="1:10" x14ac:dyDescent="0.3">
      <c r="A3550" s="3" t="s">
        <v>9024</v>
      </c>
      <c r="D3550" s="3" t="s">
        <v>6460</v>
      </c>
      <c r="E3550" s="4">
        <v>15466.88</v>
      </c>
    </row>
    <row r="3551" spans="1:10" x14ac:dyDescent="0.3">
      <c r="A3551" s="3" t="s">
        <v>9038</v>
      </c>
      <c r="C3551" s="3" t="s">
        <v>9039</v>
      </c>
      <c r="D3551" s="3" t="s">
        <v>1463</v>
      </c>
      <c r="E3551" s="4">
        <v>23716.1</v>
      </c>
      <c r="F3551" s="4">
        <f>(E3551+12)/1.06</f>
        <v>22384.999999999996</v>
      </c>
      <c r="G3551" s="4">
        <f t="shared" ref="G3551" si="1076">F3551*7%</f>
        <v>1566.9499999999998</v>
      </c>
      <c r="H3551" s="46">
        <f t="shared" ref="H3551" si="1077">F3551+G3551</f>
        <v>23951.949999999997</v>
      </c>
    </row>
    <row r="3552" spans="1:10" x14ac:dyDescent="0.3">
      <c r="A3552" s="3" t="s">
        <v>9038</v>
      </c>
      <c r="C3552" s="3" t="s">
        <v>9040</v>
      </c>
      <c r="D3552" s="3" t="s">
        <v>4993</v>
      </c>
      <c r="E3552" s="4">
        <v>13651.4</v>
      </c>
      <c r="F3552" s="4">
        <f>(E3552+12)/1.06</f>
        <v>12889.999999999998</v>
      </c>
      <c r="G3552" s="4">
        <f t="shared" ref="G3552:G3557" si="1078">F3552*7%</f>
        <v>902.3</v>
      </c>
      <c r="H3552" s="46">
        <f t="shared" ref="H3552:H3557" si="1079">F3552+G3552</f>
        <v>13792.299999999997</v>
      </c>
    </row>
    <row r="3553" spans="1:10" x14ac:dyDescent="0.3">
      <c r="A3553" s="3" t="s">
        <v>9041</v>
      </c>
      <c r="C3553" s="3" t="s">
        <v>9043</v>
      </c>
      <c r="D3553" s="3" t="s">
        <v>1290</v>
      </c>
      <c r="E3553" s="4">
        <v>19545</v>
      </c>
      <c r="F3553" s="4">
        <f>(E3553+12)/1.06</f>
        <v>18450</v>
      </c>
      <c r="G3553" s="4">
        <f t="shared" si="1078"/>
        <v>1291.5000000000002</v>
      </c>
      <c r="H3553" s="46">
        <f t="shared" si="1079"/>
        <v>19741.5</v>
      </c>
    </row>
    <row r="3554" spans="1:10" x14ac:dyDescent="0.3">
      <c r="A3554" s="3" t="s">
        <v>9041</v>
      </c>
      <c r="C3554" s="3" t="s">
        <v>9055</v>
      </c>
      <c r="D3554" s="3" t="s">
        <v>8573</v>
      </c>
      <c r="E3554" s="4">
        <v>3467.29</v>
      </c>
      <c r="F3554" s="4">
        <f>(E3554)/1.06</f>
        <v>3271.0283018867922</v>
      </c>
      <c r="G3554" s="4">
        <f t="shared" si="1078"/>
        <v>228.97198113207548</v>
      </c>
      <c r="H3554" s="46">
        <f t="shared" si="1079"/>
        <v>3500.0002830188678</v>
      </c>
      <c r="J3554" s="9" t="s">
        <v>9054</v>
      </c>
    </row>
    <row r="3555" spans="1:10" x14ac:dyDescent="0.3">
      <c r="A3555" s="3" t="s">
        <v>9042</v>
      </c>
      <c r="C3555" s="3" t="s">
        <v>9044</v>
      </c>
      <c r="D3555" s="3" t="s">
        <v>2778</v>
      </c>
      <c r="E3555" s="4">
        <v>4483.8</v>
      </c>
      <c r="F3555" s="4">
        <f>(E3555)/1.06</f>
        <v>4230</v>
      </c>
      <c r="G3555" s="4">
        <f t="shared" si="1078"/>
        <v>296.10000000000002</v>
      </c>
      <c r="H3555" s="46">
        <f t="shared" si="1079"/>
        <v>4526.1000000000004</v>
      </c>
    </row>
    <row r="3556" spans="1:10" x14ac:dyDescent="0.3">
      <c r="A3556" s="3" t="s">
        <v>9042</v>
      </c>
      <c r="C3556" s="3" t="s">
        <v>9045</v>
      </c>
      <c r="D3556" s="3" t="s">
        <v>3321</v>
      </c>
      <c r="E3556" s="4">
        <v>3307.2</v>
      </c>
      <c r="F3556" s="4">
        <f>(E3556)/1.06</f>
        <v>3119.9999999999995</v>
      </c>
      <c r="G3556" s="4">
        <f t="shared" si="1078"/>
        <v>218.39999999999998</v>
      </c>
      <c r="H3556" s="46">
        <f t="shared" si="1079"/>
        <v>3338.3999999999996</v>
      </c>
    </row>
    <row r="3557" spans="1:10" x14ac:dyDescent="0.3">
      <c r="A3557" s="3" t="s">
        <v>9042</v>
      </c>
      <c r="C3557" s="3" t="s">
        <v>9046</v>
      </c>
      <c r="D3557" s="3" t="s">
        <v>8575</v>
      </c>
      <c r="E3557" s="4">
        <v>125479.67</v>
      </c>
      <c r="F3557" s="4">
        <f>(E3557+12)/1.06</f>
        <v>118388.3679245283</v>
      </c>
      <c r="G3557" s="4">
        <f t="shared" si="1078"/>
        <v>8287.185754716982</v>
      </c>
      <c r="H3557" s="46">
        <f t="shared" si="1079"/>
        <v>126675.55367924528</v>
      </c>
    </row>
    <row r="3558" spans="1:10" x14ac:dyDescent="0.3">
      <c r="A3558" s="3" t="s">
        <v>9047</v>
      </c>
      <c r="C3558" s="3" t="s">
        <v>9059</v>
      </c>
      <c r="D3558" s="3" t="s">
        <v>2394</v>
      </c>
      <c r="E3558" s="4">
        <v>3455.29</v>
      </c>
      <c r="F3558" s="4">
        <f t="shared" ref="F3558:F3559" si="1080">(E3558+12)/1.06</f>
        <v>3271.0283018867922</v>
      </c>
      <c r="G3558" s="4">
        <f t="shared" ref="G3558:G3559" si="1081">F3558*7%</f>
        <v>228.97198113207548</v>
      </c>
      <c r="H3558" s="46">
        <f t="shared" ref="H3558:H3559" si="1082">F3558+G3558</f>
        <v>3500.0002830188678</v>
      </c>
      <c r="J3558" s="9" t="s">
        <v>9048</v>
      </c>
    </row>
    <row r="3559" spans="1:10" x14ac:dyDescent="0.3">
      <c r="A3559" s="3" t="s">
        <v>9047</v>
      </c>
      <c r="D3559" s="3" t="s">
        <v>6460</v>
      </c>
      <c r="E3559" s="4">
        <v>5834.4</v>
      </c>
      <c r="F3559" s="4">
        <f t="shared" si="1080"/>
        <v>5515.4716981132069</v>
      </c>
      <c r="G3559" s="4">
        <f t="shared" si="1081"/>
        <v>386.08301886792452</v>
      </c>
      <c r="H3559" s="46">
        <f t="shared" si="1082"/>
        <v>5901.5547169811316</v>
      </c>
    </row>
    <row r="3560" spans="1:10" x14ac:dyDescent="0.3">
      <c r="A3560" s="3" t="s">
        <v>9058</v>
      </c>
      <c r="C3560" s="3" t="s">
        <v>9077</v>
      </c>
      <c r="D3560" s="3" t="s">
        <v>218</v>
      </c>
      <c r="E3560" s="4">
        <v>15199</v>
      </c>
      <c r="F3560" s="4">
        <f t="shared" ref="F3560:F3561" si="1083">(E3560+12)/1.06</f>
        <v>14350</v>
      </c>
      <c r="G3560" s="4">
        <f t="shared" ref="G3560:G3563" si="1084">F3560*7%</f>
        <v>1004.5000000000001</v>
      </c>
      <c r="H3560" s="46">
        <f t="shared" ref="H3560:H3563" si="1085">F3560+G3560</f>
        <v>15354.5</v>
      </c>
      <c r="J3560" s="9" t="s">
        <v>9048</v>
      </c>
    </row>
    <row r="3561" spans="1:10" x14ac:dyDescent="0.3">
      <c r="A3561" s="3" t="s">
        <v>9060</v>
      </c>
      <c r="C3561" s="3" t="s">
        <v>9061</v>
      </c>
      <c r="D3561" s="3" t="s">
        <v>6314</v>
      </c>
      <c r="E3561" s="4">
        <v>14213.79</v>
      </c>
      <c r="F3561" s="4">
        <f t="shared" si="1083"/>
        <v>13420.556603773584</v>
      </c>
      <c r="G3561" s="4">
        <f t="shared" si="1084"/>
        <v>939.43896226415097</v>
      </c>
      <c r="H3561" s="46">
        <f t="shared" si="1085"/>
        <v>14359.995566037735</v>
      </c>
    </row>
    <row r="3562" spans="1:10" x14ac:dyDescent="0.3">
      <c r="A3562" s="3" t="s">
        <v>9062</v>
      </c>
      <c r="D3562" s="3" t="s">
        <v>3311</v>
      </c>
      <c r="E3562" s="4">
        <v>3467.29</v>
      </c>
      <c r="F3562" s="4">
        <f>(E3562)/1.06</f>
        <v>3271.0283018867922</v>
      </c>
      <c r="G3562" s="4">
        <f t="shared" si="1084"/>
        <v>228.97198113207548</v>
      </c>
      <c r="H3562" s="46">
        <f t="shared" si="1085"/>
        <v>3500.0002830188678</v>
      </c>
    </row>
    <row r="3563" spans="1:10" x14ac:dyDescent="0.3">
      <c r="A3563" s="3" t="s">
        <v>9062</v>
      </c>
      <c r="D3563" s="3" t="s">
        <v>5070</v>
      </c>
      <c r="E3563" s="4">
        <v>3036.8</v>
      </c>
      <c r="F3563" s="4">
        <f>(E3563)/1.06</f>
        <v>2864.9056603773583</v>
      </c>
      <c r="G3563" s="4">
        <f t="shared" si="1084"/>
        <v>200.5433962264151</v>
      </c>
      <c r="H3563" s="46">
        <f t="shared" si="1085"/>
        <v>3065.4490566037734</v>
      </c>
    </row>
    <row r="3564" spans="1:10" x14ac:dyDescent="0.3">
      <c r="A3564" s="3" t="s">
        <v>9066</v>
      </c>
      <c r="C3564" s="3" t="s">
        <v>9076</v>
      </c>
      <c r="D3564" s="3" t="s">
        <v>1423</v>
      </c>
      <c r="E3564" s="4">
        <v>16932.099999999999</v>
      </c>
      <c r="F3564" s="4">
        <f t="shared" ref="F3564" si="1086">(E3564+12)/1.06</f>
        <v>15984.999999999998</v>
      </c>
      <c r="G3564" s="4">
        <f t="shared" ref="G3564" si="1087">F3564*7%</f>
        <v>1118.95</v>
      </c>
      <c r="H3564" s="46">
        <f t="shared" ref="H3564" si="1088">F3564+G3564</f>
        <v>17103.949999999997</v>
      </c>
    </row>
    <row r="3565" spans="1:10" x14ac:dyDescent="0.3">
      <c r="A3565" s="3" t="s">
        <v>9067</v>
      </c>
      <c r="C3565" s="3" t="s">
        <v>9074</v>
      </c>
      <c r="D3565" s="3" t="s">
        <v>9075</v>
      </c>
      <c r="E3565" s="4">
        <v>1981.31</v>
      </c>
      <c r="F3565" s="4">
        <f>(E3565)/1.06</f>
        <v>1869.1603773584905</v>
      </c>
      <c r="G3565" s="4">
        <f t="shared" ref="G3565:G3570" si="1089">F3565*7%</f>
        <v>130.84122641509435</v>
      </c>
      <c r="H3565" s="46">
        <f t="shared" ref="H3565:H3570" si="1090">F3565+G3565</f>
        <v>2000.0016037735847</v>
      </c>
    </row>
    <row r="3566" spans="1:10" x14ac:dyDescent="0.3">
      <c r="A3566" s="3" t="s">
        <v>9067</v>
      </c>
      <c r="C3566" s="3" t="s">
        <v>9073</v>
      </c>
      <c r="D3566" s="3" t="s">
        <v>6089</v>
      </c>
      <c r="E3566" s="4">
        <v>1981.31</v>
      </c>
      <c r="F3566" s="4">
        <f t="shared" ref="F3566:F3567" si="1091">(E3566)/1.06</f>
        <v>1869.1603773584905</v>
      </c>
      <c r="G3566" s="4">
        <f t="shared" si="1089"/>
        <v>130.84122641509435</v>
      </c>
      <c r="H3566" s="46">
        <f t="shared" si="1090"/>
        <v>2000.0016037735847</v>
      </c>
    </row>
    <row r="3567" spans="1:10" x14ac:dyDescent="0.3">
      <c r="A3567" s="3" t="s">
        <v>9067</v>
      </c>
      <c r="C3567" s="3" t="s">
        <v>9071</v>
      </c>
      <c r="D3567" s="3" t="s">
        <v>9072</v>
      </c>
      <c r="E3567" s="4">
        <v>1981.31</v>
      </c>
      <c r="F3567" s="4">
        <f t="shared" si="1091"/>
        <v>1869.1603773584905</v>
      </c>
      <c r="G3567" s="4">
        <f t="shared" si="1089"/>
        <v>130.84122641509435</v>
      </c>
      <c r="H3567" s="46">
        <f t="shared" si="1090"/>
        <v>2000.0016037735847</v>
      </c>
    </row>
    <row r="3568" spans="1:10" x14ac:dyDescent="0.3">
      <c r="A3568" s="3" t="s">
        <v>9067</v>
      </c>
      <c r="C3568" s="3" t="s">
        <v>9070</v>
      </c>
      <c r="D3568" s="3" t="s">
        <v>2394</v>
      </c>
      <c r="E3568" s="4">
        <v>25406.799999999999</v>
      </c>
      <c r="F3568" s="4">
        <f t="shared" ref="F3568:F3570" si="1092">(E3568+12)/1.06</f>
        <v>23979.999999999996</v>
      </c>
      <c r="G3568" s="4">
        <f t="shared" si="1089"/>
        <v>1678.6</v>
      </c>
      <c r="H3568" s="46">
        <f t="shared" si="1090"/>
        <v>25658.599999999995</v>
      </c>
    </row>
    <row r="3569" spans="1:8" x14ac:dyDescent="0.3">
      <c r="A3569" s="3" t="s">
        <v>9067</v>
      </c>
      <c r="C3569" s="3" t="s">
        <v>9069</v>
      </c>
      <c r="D3569" s="3" t="s">
        <v>4333</v>
      </c>
      <c r="E3569" s="4">
        <v>7752.5</v>
      </c>
      <c r="F3569" s="4">
        <f t="shared" si="1092"/>
        <v>7325</v>
      </c>
      <c r="G3569" s="4">
        <f t="shared" si="1089"/>
        <v>512.75</v>
      </c>
      <c r="H3569" s="46">
        <f t="shared" si="1090"/>
        <v>7837.75</v>
      </c>
    </row>
    <row r="3570" spans="1:8" x14ac:dyDescent="0.3">
      <c r="A3570" s="3" t="s">
        <v>9067</v>
      </c>
      <c r="C3570" s="3" t="s">
        <v>9068</v>
      </c>
      <c r="D3570" s="3" t="s">
        <v>2008</v>
      </c>
      <c r="E3570" s="4">
        <v>6416.9</v>
      </c>
      <c r="F3570" s="4">
        <f t="shared" si="1092"/>
        <v>6064.9999999999991</v>
      </c>
      <c r="G3570" s="4">
        <f t="shared" si="1089"/>
        <v>424.54999999999995</v>
      </c>
      <c r="H3570" s="46">
        <f t="shared" si="1090"/>
        <v>6489.5499999999993</v>
      </c>
    </row>
    <row r="3571" spans="1:8" x14ac:dyDescent="0.3">
      <c r="A3571" s="3" t="s">
        <v>9082</v>
      </c>
      <c r="D3571" s="3" t="s">
        <v>6460</v>
      </c>
      <c r="E3571" s="4">
        <v>10108.42</v>
      </c>
    </row>
    <row r="3572" spans="1:8" x14ac:dyDescent="0.3">
      <c r="A3572" s="3" t="s">
        <v>9082</v>
      </c>
      <c r="C3572" s="3" t="s">
        <v>9088</v>
      </c>
      <c r="D3572" s="3" t="s">
        <v>9026</v>
      </c>
      <c r="E3572" s="4">
        <v>8372.6</v>
      </c>
      <c r="F3572" s="4">
        <f t="shared" ref="F3572:F3577" si="1093">(E3572+12)/1.06</f>
        <v>7910</v>
      </c>
      <c r="G3572" s="4">
        <f t="shared" ref="G3572:G3580" si="1094">F3572*7%</f>
        <v>553.70000000000005</v>
      </c>
      <c r="H3572" s="46">
        <f t="shared" ref="H3572:H3580" si="1095">F3572+G3572</f>
        <v>8463.7000000000007</v>
      </c>
    </row>
    <row r="3573" spans="1:8" x14ac:dyDescent="0.3">
      <c r="A3573" s="3" t="s">
        <v>9089</v>
      </c>
      <c r="C3573" s="3" t="s">
        <v>9105</v>
      </c>
      <c r="D3573" s="3" t="s">
        <v>6906</v>
      </c>
      <c r="E3573" s="4">
        <v>16513.400000000001</v>
      </c>
      <c r="F3573" s="4">
        <f t="shared" si="1093"/>
        <v>15590</v>
      </c>
      <c r="G3573" s="4">
        <f t="shared" si="1094"/>
        <v>1091.3000000000002</v>
      </c>
      <c r="H3573" s="46">
        <f t="shared" si="1095"/>
        <v>16681.3</v>
      </c>
    </row>
    <row r="3574" spans="1:8" x14ac:dyDescent="0.3">
      <c r="A3574" s="3" t="s">
        <v>9090</v>
      </c>
      <c r="C3574" s="3" t="s">
        <v>9107</v>
      </c>
      <c r="D3574" s="3" t="s">
        <v>2131</v>
      </c>
      <c r="E3574" s="4">
        <v>12564.9</v>
      </c>
      <c r="F3574" s="4">
        <f t="shared" si="1093"/>
        <v>11864.999999999998</v>
      </c>
      <c r="G3574" s="4">
        <f t="shared" si="1094"/>
        <v>830.55</v>
      </c>
      <c r="H3574" s="46">
        <f t="shared" si="1095"/>
        <v>12695.549999999997</v>
      </c>
    </row>
    <row r="3575" spans="1:8" x14ac:dyDescent="0.3">
      <c r="A3575" s="3" t="s">
        <v>9091</v>
      </c>
      <c r="C3575" s="3" t="s">
        <v>9108</v>
      </c>
      <c r="D3575" s="3" t="s">
        <v>9109</v>
      </c>
      <c r="E3575" s="4">
        <v>17681.080000000002</v>
      </c>
      <c r="F3575" s="4">
        <f t="shared" si="1093"/>
        <v>16691.584905660377</v>
      </c>
      <c r="G3575" s="4">
        <f t="shared" si="1094"/>
        <v>1168.4109433962265</v>
      </c>
      <c r="H3575" s="46">
        <f t="shared" si="1095"/>
        <v>17859.995849056602</v>
      </c>
    </row>
    <row r="3576" spans="1:8" x14ac:dyDescent="0.3">
      <c r="A3576" s="3" t="s">
        <v>9092</v>
      </c>
      <c r="D3576" s="3" t="s">
        <v>973</v>
      </c>
      <c r="E3576" s="4">
        <v>16721.84</v>
      </c>
      <c r="F3576" s="4">
        <f t="shared" si="1093"/>
        <v>15786.641509433961</v>
      </c>
      <c r="G3576" s="4">
        <f t="shared" si="1094"/>
        <v>1105.0649056603775</v>
      </c>
      <c r="H3576" s="46">
        <f t="shared" si="1095"/>
        <v>16891.706415094337</v>
      </c>
    </row>
    <row r="3577" spans="1:8" x14ac:dyDescent="0.3">
      <c r="A3577" s="3" t="s">
        <v>9093</v>
      </c>
      <c r="C3577" s="3" t="s">
        <v>9106</v>
      </c>
      <c r="D3577" s="3" t="s">
        <v>1365</v>
      </c>
      <c r="E3577" s="4">
        <v>32397.5</v>
      </c>
      <c r="F3577" s="4">
        <f t="shared" si="1093"/>
        <v>30575</v>
      </c>
      <c r="G3577" s="4">
        <f t="shared" si="1094"/>
        <v>2140.25</v>
      </c>
      <c r="H3577" s="46">
        <f t="shared" si="1095"/>
        <v>32715.25</v>
      </c>
    </row>
    <row r="3578" spans="1:8" x14ac:dyDescent="0.3">
      <c r="A3578" s="3" t="s">
        <v>9093</v>
      </c>
      <c r="C3578" s="3" t="s">
        <v>9110</v>
      </c>
      <c r="D3578" s="3" t="s">
        <v>1189</v>
      </c>
      <c r="E3578" s="4">
        <v>4266.5</v>
      </c>
      <c r="F3578" s="4">
        <f>(E3578)/1.06</f>
        <v>4025</v>
      </c>
      <c r="G3578" s="4">
        <f t="shared" si="1094"/>
        <v>281.75</v>
      </c>
      <c r="H3578" s="46">
        <f t="shared" si="1095"/>
        <v>4306.75</v>
      </c>
    </row>
    <row r="3579" spans="1:8" x14ac:dyDescent="0.3">
      <c r="A3579" s="3" t="s">
        <v>9093</v>
      </c>
      <c r="C3579" s="3" t="s">
        <v>9111</v>
      </c>
      <c r="D3579" s="3" t="s">
        <v>5451</v>
      </c>
      <c r="E3579" s="4">
        <v>3079.3</v>
      </c>
      <c r="F3579" s="4">
        <f>(E3579)/1.06</f>
        <v>2905</v>
      </c>
      <c r="G3579" s="4">
        <f t="shared" si="1094"/>
        <v>203.35000000000002</v>
      </c>
      <c r="H3579" s="46">
        <f t="shared" si="1095"/>
        <v>3108.35</v>
      </c>
    </row>
    <row r="3580" spans="1:8" x14ac:dyDescent="0.3">
      <c r="A3580" s="3" t="s">
        <v>9093</v>
      </c>
      <c r="C3580" s="3" t="s">
        <v>9112</v>
      </c>
      <c r="D3580" s="3" t="s">
        <v>4993</v>
      </c>
      <c r="E3580" s="4">
        <v>2650</v>
      </c>
      <c r="F3580" s="4">
        <f>(E3580)/1.06</f>
        <v>2500</v>
      </c>
      <c r="G3580" s="4">
        <f t="shared" si="1094"/>
        <v>175.00000000000003</v>
      </c>
      <c r="H3580" s="46">
        <f t="shared" si="1095"/>
        <v>2675</v>
      </c>
    </row>
    <row r="3581" spans="1:8" x14ac:dyDescent="0.3">
      <c r="A3581" s="3" t="s">
        <v>9113</v>
      </c>
      <c r="C3581" s="3" t="s">
        <v>9114</v>
      </c>
      <c r="D3581" s="3" t="s">
        <v>4388</v>
      </c>
      <c r="E3581" s="4">
        <v>30277.5</v>
      </c>
      <c r="F3581" s="4">
        <f>(E3581+12)/1.06</f>
        <v>28575</v>
      </c>
      <c r="G3581" s="4">
        <f t="shared" ref="G3581" si="1096">F3581*7%</f>
        <v>2000.2500000000002</v>
      </c>
      <c r="H3581" s="46">
        <f t="shared" ref="H3581" si="1097">F3581+G3581</f>
        <v>30575.25</v>
      </c>
    </row>
    <row r="3582" spans="1:8" x14ac:dyDescent="0.3">
      <c r="A3582" s="3" t="s">
        <v>9118</v>
      </c>
      <c r="D3582" s="3" t="s">
        <v>9001</v>
      </c>
      <c r="E3582" s="4">
        <v>1537.6</v>
      </c>
      <c r="F3582" s="4">
        <f t="shared" ref="F3582:F3584" si="1098">(E3582+12)/1.06</f>
        <v>1461.8867924528299</v>
      </c>
      <c r="G3582" s="4">
        <f t="shared" ref="G3582:G3586" si="1099">F3582*7%</f>
        <v>102.3320754716981</v>
      </c>
      <c r="H3582" s="46">
        <f t="shared" ref="H3582:H3586" si="1100">F3582+G3582</f>
        <v>1564.218867924528</v>
      </c>
    </row>
    <row r="3583" spans="1:8" x14ac:dyDescent="0.3">
      <c r="A3583" s="3" t="s">
        <v>9118</v>
      </c>
      <c r="D3583" s="3" t="s">
        <v>5070</v>
      </c>
      <c r="E3583" s="4">
        <v>28033.200000000001</v>
      </c>
      <c r="F3583" s="4">
        <f t="shared" si="1098"/>
        <v>26457.735849056604</v>
      </c>
      <c r="G3583" s="4">
        <f t="shared" si="1099"/>
        <v>1852.0415094339623</v>
      </c>
      <c r="H3583" s="46">
        <f t="shared" si="1100"/>
        <v>28309.777358490566</v>
      </c>
    </row>
    <row r="3584" spans="1:8" x14ac:dyDescent="0.3">
      <c r="A3584" s="3" t="s">
        <v>9115</v>
      </c>
      <c r="C3584" s="3" t="s">
        <v>9121</v>
      </c>
      <c r="D3584" s="3" t="s">
        <v>8255</v>
      </c>
      <c r="E3584" s="4">
        <v>66375.8</v>
      </c>
      <c r="F3584" s="4">
        <f t="shared" si="1098"/>
        <v>62630</v>
      </c>
      <c r="G3584" s="4">
        <f t="shared" si="1099"/>
        <v>4384.1000000000004</v>
      </c>
      <c r="H3584" s="46">
        <f t="shared" si="1100"/>
        <v>67014.100000000006</v>
      </c>
    </row>
    <row r="3585" spans="1:8" x14ac:dyDescent="0.3">
      <c r="A3585" s="3" t="s">
        <v>9115</v>
      </c>
      <c r="C3585" s="3" t="s">
        <v>9122</v>
      </c>
      <c r="D3585" s="3" t="s">
        <v>6938</v>
      </c>
      <c r="E3585" s="4">
        <v>5649.8</v>
      </c>
      <c r="F3585" s="4">
        <f>(E3585)/1.06</f>
        <v>5330</v>
      </c>
      <c r="G3585" s="4">
        <f t="shared" si="1099"/>
        <v>373.1</v>
      </c>
      <c r="H3585" s="46">
        <f t="shared" si="1100"/>
        <v>5703.1</v>
      </c>
    </row>
    <row r="3586" spans="1:8" x14ac:dyDescent="0.3">
      <c r="A3586" s="3" t="s">
        <v>9119</v>
      </c>
      <c r="C3586" s="3" t="s">
        <v>9123</v>
      </c>
      <c r="D3586" s="3" t="s">
        <v>9124</v>
      </c>
      <c r="E3586" s="4">
        <v>3120.57</v>
      </c>
      <c r="F3586" s="4">
        <f>(E3586)/1.06</f>
        <v>2943.933962264151</v>
      </c>
      <c r="G3586" s="4">
        <f t="shared" si="1099"/>
        <v>206.07537735849058</v>
      </c>
      <c r="H3586" s="46">
        <f t="shared" si="1100"/>
        <v>3150.0093396226416</v>
      </c>
    </row>
    <row r="3587" spans="1:8" x14ac:dyDescent="0.3">
      <c r="A3587" s="3" t="s">
        <v>9119</v>
      </c>
      <c r="C3587" s="3" t="s">
        <v>9125</v>
      </c>
      <c r="D3587" s="3" t="s">
        <v>8207</v>
      </c>
      <c r="E3587" s="4">
        <v>3467.29</v>
      </c>
      <c r="F3587" s="4">
        <f t="shared" ref="F3587" si="1101">(E3587)/1.06</f>
        <v>3271.0283018867922</v>
      </c>
      <c r="G3587" s="4">
        <f t="shared" ref="G3587:G3591" si="1102">F3587*7%</f>
        <v>228.97198113207548</v>
      </c>
      <c r="H3587" s="46">
        <f t="shared" ref="H3587:H3591" si="1103">F3587+G3587</f>
        <v>3500.0002830188678</v>
      </c>
    </row>
    <row r="3588" spans="1:8" x14ac:dyDescent="0.3">
      <c r="A3588" s="3" t="s">
        <v>9120</v>
      </c>
      <c r="C3588" s="3" t="s">
        <v>9126</v>
      </c>
      <c r="D3588" s="3" t="s">
        <v>6959</v>
      </c>
      <c r="E3588" s="4">
        <v>6740.2</v>
      </c>
      <c r="F3588" s="4">
        <f>(E3588+12)/1.06</f>
        <v>6369.9999999999991</v>
      </c>
      <c r="G3588" s="4">
        <f t="shared" si="1102"/>
        <v>445.9</v>
      </c>
      <c r="H3588" s="46">
        <f t="shared" si="1103"/>
        <v>6815.8999999999987</v>
      </c>
    </row>
    <row r="3589" spans="1:8" x14ac:dyDescent="0.3">
      <c r="A3589" s="3" t="s">
        <v>9120</v>
      </c>
      <c r="C3589" s="3" t="s">
        <v>9127</v>
      </c>
      <c r="D3589" s="3" t="s">
        <v>4515</v>
      </c>
      <c r="E3589" s="4">
        <v>4699.7</v>
      </c>
      <c r="F3589" s="4">
        <f>(E3589+12)/1.06</f>
        <v>4445</v>
      </c>
      <c r="G3589" s="4">
        <f t="shared" si="1102"/>
        <v>311.15000000000003</v>
      </c>
      <c r="H3589" s="46">
        <f t="shared" si="1103"/>
        <v>4756.1499999999996</v>
      </c>
    </row>
    <row r="3590" spans="1:8" x14ac:dyDescent="0.3">
      <c r="A3590" s="3" t="s">
        <v>9120</v>
      </c>
      <c r="C3590" s="3" t="s">
        <v>9128</v>
      </c>
      <c r="D3590" s="3" t="s">
        <v>5451</v>
      </c>
      <c r="E3590" s="4">
        <v>4546</v>
      </c>
      <c r="F3590" s="4">
        <f>(E3590+12)/1.06</f>
        <v>4300</v>
      </c>
      <c r="G3590" s="4">
        <f t="shared" si="1102"/>
        <v>301.00000000000006</v>
      </c>
      <c r="H3590" s="46">
        <f t="shared" si="1103"/>
        <v>4601</v>
      </c>
    </row>
    <row r="3591" spans="1:8" x14ac:dyDescent="0.3">
      <c r="A3591" s="3" t="s">
        <v>9149</v>
      </c>
      <c r="C3591" s="3" t="s">
        <v>9151</v>
      </c>
      <c r="D3591" s="3" t="s">
        <v>7899</v>
      </c>
      <c r="E3591" s="4">
        <v>8478.6</v>
      </c>
      <c r="F3591" s="4">
        <f>(E3591+12)/1.06</f>
        <v>8010</v>
      </c>
      <c r="G3591" s="4">
        <f t="shared" si="1102"/>
        <v>560.70000000000005</v>
      </c>
      <c r="H3591" s="46">
        <f t="shared" si="1103"/>
        <v>8570.7000000000007</v>
      </c>
    </row>
    <row r="3592" spans="1:8" x14ac:dyDescent="0.3">
      <c r="A3592" s="3" t="s">
        <v>9150</v>
      </c>
      <c r="C3592" s="3" t="s">
        <v>9152</v>
      </c>
      <c r="D3592" s="3" t="s">
        <v>5067</v>
      </c>
      <c r="E3592" s="4">
        <v>23310.59</v>
      </c>
      <c r="F3592" s="4">
        <f>(E3592+10)/1.06</f>
        <v>22000.556603773584</v>
      </c>
      <c r="G3592" s="4">
        <f t="shared" ref="G3592:G3593" si="1104">F3592*7%</f>
        <v>1540.038962264151</v>
      </c>
      <c r="H3592" s="46">
        <f t="shared" ref="H3592:H3593" si="1105">F3592+G3592</f>
        <v>23540.595566037737</v>
      </c>
    </row>
    <row r="3593" spans="1:8" x14ac:dyDescent="0.3">
      <c r="A3593" s="3" t="s">
        <v>9153</v>
      </c>
      <c r="C3593" s="3" t="s">
        <v>9159</v>
      </c>
      <c r="D3593" s="3" t="s">
        <v>3364</v>
      </c>
      <c r="E3593" s="4">
        <v>3467.29</v>
      </c>
      <c r="F3593" s="4">
        <f>(E3593)/1.06</f>
        <v>3271.0283018867922</v>
      </c>
      <c r="G3593" s="4">
        <f t="shared" si="1104"/>
        <v>228.97198113207548</v>
      </c>
      <c r="H3593" s="46">
        <f t="shared" si="1105"/>
        <v>3500.0002830188678</v>
      </c>
    </row>
    <row r="3594" spans="1:8" x14ac:dyDescent="0.3">
      <c r="A3594" s="3" t="s">
        <v>9153</v>
      </c>
      <c r="C3594" s="3" t="s">
        <v>9160</v>
      </c>
      <c r="D3594" s="3" t="s">
        <v>8165</v>
      </c>
      <c r="E3594" s="4">
        <v>3467.29</v>
      </c>
      <c r="F3594" s="4">
        <f>(E3594)/1.06</f>
        <v>3271.0283018867922</v>
      </c>
      <c r="G3594" s="4">
        <f t="shared" ref="G3594:G3598" si="1106">F3594*7%</f>
        <v>228.97198113207548</v>
      </c>
      <c r="H3594" s="46">
        <f t="shared" ref="H3594:H3598" si="1107">F3594+G3594</f>
        <v>3500.0002830188678</v>
      </c>
    </row>
    <row r="3595" spans="1:8" x14ac:dyDescent="0.3">
      <c r="A3595" s="3" t="s">
        <v>9153</v>
      </c>
      <c r="C3595" s="3" t="s">
        <v>9191</v>
      </c>
      <c r="D3595" s="3" t="s">
        <v>3364</v>
      </c>
      <c r="E3595" s="4">
        <v>4552.7</v>
      </c>
      <c r="F3595" s="4">
        <f>(E3595)/1.06</f>
        <v>4295</v>
      </c>
      <c r="G3595" s="4">
        <f t="shared" si="1106"/>
        <v>300.65000000000003</v>
      </c>
      <c r="H3595" s="46">
        <f t="shared" si="1107"/>
        <v>4595.6499999999996</v>
      </c>
    </row>
    <row r="3596" spans="1:8" x14ac:dyDescent="0.3">
      <c r="A3596" s="3" t="s">
        <v>9158</v>
      </c>
      <c r="D3596" s="3" t="s">
        <v>6048</v>
      </c>
      <c r="E3596" s="4">
        <v>11525.28</v>
      </c>
      <c r="F3596" s="4">
        <f>(E3596+12)/1.06</f>
        <v>10884.226415094339</v>
      </c>
      <c r="G3596" s="4">
        <f t="shared" si="1106"/>
        <v>761.89584905660377</v>
      </c>
      <c r="H3596" s="46">
        <f t="shared" si="1107"/>
        <v>11646.122264150943</v>
      </c>
    </row>
    <row r="3597" spans="1:8" x14ac:dyDescent="0.3">
      <c r="A3597" s="3" t="s">
        <v>9158</v>
      </c>
      <c r="D3597" s="3" t="s">
        <v>6460</v>
      </c>
      <c r="E3597" s="4">
        <v>17681.419999999998</v>
      </c>
      <c r="F3597" s="4">
        <f t="shared" ref="F3597:F3598" si="1108">(E3597+12)/1.06</f>
        <v>16691.905660377357</v>
      </c>
      <c r="G3597" s="4">
        <f t="shared" si="1106"/>
        <v>1168.4333962264152</v>
      </c>
      <c r="H3597" s="46">
        <f t="shared" si="1107"/>
        <v>17860.339056603771</v>
      </c>
    </row>
    <row r="3598" spans="1:8" x14ac:dyDescent="0.3">
      <c r="A3598" s="3" t="s">
        <v>9154</v>
      </c>
      <c r="C3598" s="3" t="s">
        <v>9161</v>
      </c>
      <c r="D3598" s="3" t="s">
        <v>4713</v>
      </c>
      <c r="E3598" s="4">
        <v>15244.07</v>
      </c>
      <c r="F3598" s="4">
        <f t="shared" si="1108"/>
        <v>14392.518867924528</v>
      </c>
      <c r="G3598" s="4">
        <f t="shared" si="1106"/>
        <v>1007.476320754717</v>
      </c>
      <c r="H3598" s="46">
        <f t="shared" si="1107"/>
        <v>15399.995188679244</v>
      </c>
    </row>
    <row r="3599" spans="1:8" x14ac:dyDescent="0.3">
      <c r="A3599" s="3" t="s">
        <v>9169</v>
      </c>
      <c r="C3599" s="3" t="s">
        <v>9170</v>
      </c>
      <c r="D3599" s="3" t="s">
        <v>9171</v>
      </c>
      <c r="E3599" s="4">
        <v>63943.69</v>
      </c>
      <c r="F3599" s="4">
        <f t="shared" ref="F3599:F3606" si="1109">(E3599+12)/1.06</f>
        <v>60335.556603773584</v>
      </c>
      <c r="G3599" s="4">
        <f t="shared" ref="G3599:G3606" si="1110">F3599*7%</f>
        <v>4223.4889622641513</v>
      </c>
      <c r="H3599" s="46">
        <f t="shared" ref="H3599:H3606" si="1111">F3599+G3599</f>
        <v>64559.045566037734</v>
      </c>
    </row>
    <row r="3600" spans="1:8" x14ac:dyDescent="0.3">
      <c r="A3600" s="3" t="s">
        <v>9175</v>
      </c>
      <c r="D3600" s="3" t="s">
        <v>973</v>
      </c>
      <c r="E3600" s="4">
        <v>12991</v>
      </c>
      <c r="F3600" s="4">
        <f t="shared" si="1109"/>
        <v>12266.981132075471</v>
      </c>
      <c r="G3600" s="4">
        <f t="shared" si="1110"/>
        <v>858.68867924528308</v>
      </c>
      <c r="H3600" s="46">
        <f t="shared" si="1111"/>
        <v>13125.669811320753</v>
      </c>
    </row>
    <row r="3601" spans="1:8" x14ac:dyDescent="0.3">
      <c r="A3601" s="3" t="s">
        <v>9175</v>
      </c>
      <c r="C3601" s="3" t="s">
        <v>9176</v>
      </c>
      <c r="D3601" s="3" t="s">
        <v>5739</v>
      </c>
      <c r="E3601" s="4">
        <v>53201.15</v>
      </c>
      <c r="F3601" s="4">
        <f t="shared" si="1109"/>
        <v>50201.084905660377</v>
      </c>
      <c r="G3601" s="4">
        <f t="shared" si="1110"/>
        <v>3514.0759433962266</v>
      </c>
      <c r="H3601" s="46">
        <f t="shared" si="1111"/>
        <v>53715.1608490566</v>
      </c>
    </row>
    <row r="3602" spans="1:8" x14ac:dyDescent="0.3">
      <c r="A3602" s="3" t="s">
        <v>9175</v>
      </c>
      <c r="C3602" s="3" t="s">
        <v>9177</v>
      </c>
      <c r="D3602" s="3" t="s">
        <v>3415</v>
      </c>
      <c r="E3602" s="4">
        <v>46562.239999999998</v>
      </c>
      <c r="F3602" s="4">
        <f t="shared" si="1109"/>
        <v>43937.962264150941</v>
      </c>
      <c r="G3602" s="4">
        <f t="shared" si="1110"/>
        <v>3075.6573584905664</v>
      </c>
      <c r="H3602" s="46">
        <f t="shared" si="1111"/>
        <v>47013.619622641505</v>
      </c>
    </row>
    <row r="3603" spans="1:8" x14ac:dyDescent="0.3">
      <c r="A3603" s="3" t="s">
        <v>9175</v>
      </c>
      <c r="C3603" s="3" t="s">
        <v>9190</v>
      </c>
      <c r="D3603" s="3" t="s">
        <v>5812</v>
      </c>
      <c r="E3603" s="4">
        <v>10181.299999999999</v>
      </c>
      <c r="F3603" s="4">
        <f>(E3603)/1.06</f>
        <v>9604.9999999999982</v>
      </c>
      <c r="G3603" s="4">
        <f t="shared" si="1110"/>
        <v>672.34999999999991</v>
      </c>
      <c r="H3603" s="46">
        <f t="shared" si="1111"/>
        <v>10277.349999999999</v>
      </c>
    </row>
    <row r="3604" spans="1:8" x14ac:dyDescent="0.3">
      <c r="A3604" s="3" t="s">
        <v>9184</v>
      </c>
      <c r="C3604" s="3" t="s">
        <v>9188</v>
      </c>
      <c r="D3604" s="3" t="s">
        <v>9189</v>
      </c>
      <c r="E3604" s="4">
        <v>3467.29</v>
      </c>
      <c r="F3604" s="4">
        <f>(E3604)/1.06</f>
        <v>3271.0283018867922</v>
      </c>
      <c r="G3604" s="4">
        <f t="shared" si="1110"/>
        <v>228.97198113207548</v>
      </c>
      <c r="H3604" s="46">
        <f t="shared" si="1111"/>
        <v>3500.0002830188678</v>
      </c>
    </row>
    <row r="3605" spans="1:8" x14ac:dyDescent="0.3">
      <c r="A3605" s="3" t="s">
        <v>9185</v>
      </c>
      <c r="C3605" s="3" t="s">
        <v>9186</v>
      </c>
      <c r="D3605" s="3" t="s">
        <v>7736</v>
      </c>
      <c r="E3605" s="4">
        <v>29625.599999999999</v>
      </c>
      <c r="F3605" s="4">
        <f t="shared" si="1109"/>
        <v>27959.999999999996</v>
      </c>
      <c r="G3605" s="4">
        <f t="shared" si="1110"/>
        <v>1957.1999999999998</v>
      </c>
      <c r="H3605" s="46">
        <f t="shared" si="1111"/>
        <v>29917.199999999997</v>
      </c>
    </row>
    <row r="3606" spans="1:8" x14ac:dyDescent="0.3">
      <c r="A3606" s="3" t="s">
        <v>9185</v>
      </c>
      <c r="C3606" s="3" t="s">
        <v>9187</v>
      </c>
      <c r="D3606" s="3" t="s">
        <v>6857</v>
      </c>
      <c r="E3606" s="4">
        <v>9528</v>
      </c>
      <c r="F3606" s="4">
        <f t="shared" si="1109"/>
        <v>9000</v>
      </c>
      <c r="G3606" s="4">
        <f t="shared" si="1110"/>
        <v>630.00000000000011</v>
      </c>
      <c r="H3606" s="46">
        <f t="shared" si="1111"/>
        <v>9630</v>
      </c>
    </row>
    <row r="3607" spans="1:8" x14ac:dyDescent="0.3">
      <c r="A3607" s="3" t="s">
        <v>9192</v>
      </c>
      <c r="C3607" s="3" t="s">
        <v>9198</v>
      </c>
      <c r="D3607" s="3" t="s">
        <v>5499</v>
      </c>
      <c r="E3607" s="4">
        <v>3467.29</v>
      </c>
      <c r="F3607" s="4">
        <f>(E3607)/1.06</f>
        <v>3271.0283018867922</v>
      </c>
      <c r="G3607" s="4">
        <f t="shared" ref="G3607:G3610" si="1112">F3607*7%</f>
        <v>228.97198113207548</v>
      </c>
      <c r="H3607" s="46">
        <f t="shared" ref="H3607:H3610" si="1113">F3607+G3607</f>
        <v>3500.0002830188678</v>
      </c>
    </row>
    <row r="3608" spans="1:8" x14ac:dyDescent="0.3">
      <c r="A3608" s="3" t="s">
        <v>9192</v>
      </c>
      <c r="C3608" s="3" t="s">
        <v>9199</v>
      </c>
      <c r="D3608" s="3" t="s">
        <v>9200</v>
      </c>
      <c r="E3608" s="4">
        <v>4552.7</v>
      </c>
      <c r="F3608" s="4">
        <f>(E3608)/1.06</f>
        <v>4295</v>
      </c>
      <c r="G3608" s="4">
        <f t="shared" si="1112"/>
        <v>300.65000000000003</v>
      </c>
      <c r="H3608" s="46">
        <f t="shared" si="1113"/>
        <v>4595.6499999999996</v>
      </c>
    </row>
    <row r="3609" spans="1:8" x14ac:dyDescent="0.3">
      <c r="A3609" s="3" t="s">
        <v>9193</v>
      </c>
      <c r="C3609" s="3" t="s">
        <v>9201</v>
      </c>
      <c r="D3609" s="3" t="s">
        <v>8255</v>
      </c>
      <c r="E3609" s="4">
        <v>31837.52</v>
      </c>
      <c r="F3609" s="4">
        <f t="shared" ref="F3609:F3610" si="1114">(E3609+12)/1.06</f>
        <v>30046.716981132075</v>
      </c>
      <c r="G3609" s="4">
        <f t="shared" si="1112"/>
        <v>2103.2701886792456</v>
      </c>
      <c r="H3609" s="46">
        <f t="shared" si="1113"/>
        <v>32149.98716981132</v>
      </c>
    </row>
    <row r="3610" spans="1:8" x14ac:dyDescent="0.3">
      <c r="A3610" s="3" t="s">
        <v>9193</v>
      </c>
      <c r="C3610" s="3" t="s">
        <v>9202</v>
      </c>
      <c r="D3610" s="3" t="s">
        <v>8255</v>
      </c>
      <c r="E3610" s="4">
        <v>16789</v>
      </c>
      <c r="F3610" s="4">
        <f t="shared" si="1114"/>
        <v>15850</v>
      </c>
      <c r="G3610" s="4">
        <f t="shared" si="1112"/>
        <v>1109.5</v>
      </c>
      <c r="H3610" s="46">
        <f t="shared" si="1113"/>
        <v>16959.5</v>
      </c>
    </row>
    <row r="3611" spans="1:8" x14ac:dyDescent="0.3">
      <c r="A3611" s="3" t="s">
        <v>9205</v>
      </c>
      <c r="C3611" s="3" t="s">
        <v>9206</v>
      </c>
      <c r="D3611" s="3" t="s">
        <v>8165</v>
      </c>
      <c r="E3611" s="4">
        <v>15640.35</v>
      </c>
      <c r="F3611" s="4">
        <f t="shared" ref="F3611" si="1115">(E3611+12)/1.06</f>
        <v>14766.367924528302</v>
      </c>
      <c r="G3611" s="4">
        <f t="shared" ref="G3611" si="1116">F3611*7%</f>
        <v>1033.6457547169812</v>
      </c>
      <c r="H3611" s="46">
        <f t="shared" ref="H3611" si="1117">F3611+G3611</f>
        <v>15800.013679245283</v>
      </c>
    </row>
    <row r="3612" spans="1:8" x14ac:dyDescent="0.3">
      <c r="A3612" s="3" t="s">
        <v>9207</v>
      </c>
      <c r="C3612" s="3" t="s">
        <v>9217</v>
      </c>
      <c r="D3612" s="3" t="s">
        <v>9109</v>
      </c>
      <c r="E3612" s="4">
        <v>20605</v>
      </c>
      <c r="F3612" s="4">
        <f t="shared" ref="F3612:F3615" si="1118">(E3612+12)/1.06</f>
        <v>19450</v>
      </c>
      <c r="G3612" s="4">
        <f t="shared" ref="G3612:G3622" si="1119">F3612*7%</f>
        <v>1361.5000000000002</v>
      </c>
      <c r="H3612" s="46">
        <f t="shared" ref="H3612:H3622" si="1120">F3612+G3612</f>
        <v>20811.5</v>
      </c>
    </row>
    <row r="3613" spans="1:8" x14ac:dyDescent="0.3">
      <c r="A3613" s="3" t="s">
        <v>9211</v>
      </c>
      <c r="C3613" s="3" t="s">
        <v>9218</v>
      </c>
      <c r="D3613" s="3" t="s">
        <v>7838</v>
      </c>
      <c r="E3613" s="4">
        <v>5319.8</v>
      </c>
      <c r="F3613" s="4">
        <f t="shared" si="1118"/>
        <v>5030</v>
      </c>
      <c r="G3613" s="4">
        <f t="shared" si="1119"/>
        <v>352.1</v>
      </c>
      <c r="H3613" s="46">
        <f t="shared" si="1120"/>
        <v>5382.1</v>
      </c>
    </row>
    <row r="3614" spans="1:8" x14ac:dyDescent="0.3">
      <c r="A3614" s="3" t="s">
        <v>9211</v>
      </c>
      <c r="C3614" s="3" t="s">
        <v>9219</v>
      </c>
      <c r="D3614" s="3" t="s">
        <v>4809</v>
      </c>
      <c r="E3614" s="4">
        <v>3222.4</v>
      </c>
      <c r="F3614" s="4">
        <f>(E3614)/1.06</f>
        <v>3040</v>
      </c>
      <c r="G3614" s="4">
        <f t="shared" si="1119"/>
        <v>212.8</v>
      </c>
      <c r="H3614" s="46">
        <f t="shared" si="1120"/>
        <v>3252.8</v>
      </c>
    </row>
    <row r="3615" spans="1:8" x14ac:dyDescent="0.3">
      <c r="A3615" s="3" t="s">
        <v>9211</v>
      </c>
      <c r="D3615" s="3" t="s">
        <v>6836</v>
      </c>
      <c r="E3615" s="4">
        <v>27040</v>
      </c>
      <c r="F3615" s="4">
        <f t="shared" si="1118"/>
        <v>25520.75471698113</v>
      </c>
      <c r="G3615" s="4">
        <f t="shared" si="1119"/>
        <v>1786.4528301886792</v>
      </c>
      <c r="H3615" s="46">
        <f t="shared" si="1120"/>
        <v>27307.207547169808</v>
      </c>
    </row>
    <row r="3616" spans="1:8" x14ac:dyDescent="0.3">
      <c r="A3616" s="3" t="s">
        <v>9220</v>
      </c>
      <c r="C3616" s="3" t="s">
        <v>9221</v>
      </c>
      <c r="D3616" s="3" t="s">
        <v>5127</v>
      </c>
      <c r="E3616" s="4">
        <v>3222.4</v>
      </c>
      <c r="F3616" s="4">
        <f>(E3616)/1.06</f>
        <v>3040</v>
      </c>
      <c r="G3616" s="4">
        <f t="shared" si="1119"/>
        <v>212.8</v>
      </c>
      <c r="H3616" s="46">
        <f t="shared" si="1120"/>
        <v>3252.8</v>
      </c>
    </row>
    <row r="3617" spans="1:8" x14ac:dyDescent="0.3">
      <c r="A3617" s="3" t="s">
        <v>9220</v>
      </c>
      <c r="C3617" s="3" t="s">
        <v>9222</v>
      </c>
      <c r="D3617" s="3" t="s">
        <v>5748</v>
      </c>
      <c r="E3617" s="4">
        <v>2332</v>
      </c>
      <c r="F3617" s="4">
        <f>(E3617)/1.06</f>
        <v>2200</v>
      </c>
      <c r="G3617" s="4">
        <f t="shared" si="1119"/>
        <v>154.00000000000003</v>
      </c>
      <c r="H3617" s="46">
        <f t="shared" si="1120"/>
        <v>2354</v>
      </c>
    </row>
    <row r="3618" spans="1:8" x14ac:dyDescent="0.3">
      <c r="A3618" s="3" t="s">
        <v>9220</v>
      </c>
      <c r="C3618" s="3" t="s">
        <v>9223</v>
      </c>
      <c r="D3618" s="3" t="s">
        <v>8205</v>
      </c>
      <c r="E3618" s="4">
        <v>4017.4</v>
      </c>
      <c r="F3618" s="4">
        <f>(E3618)/1.06</f>
        <v>3790</v>
      </c>
      <c r="G3618" s="4">
        <f t="shared" si="1119"/>
        <v>265.3</v>
      </c>
      <c r="H3618" s="46">
        <f t="shared" si="1120"/>
        <v>4055.3</v>
      </c>
    </row>
    <row r="3619" spans="1:8" x14ac:dyDescent="0.3">
      <c r="A3619" s="3" t="s">
        <v>9220</v>
      </c>
      <c r="C3619" s="3" t="s">
        <v>9224</v>
      </c>
      <c r="D3619" s="3" t="s">
        <v>5834</v>
      </c>
      <c r="E3619" s="4">
        <v>4017.4</v>
      </c>
      <c r="F3619" s="4">
        <f t="shared" ref="F3619:F3620" si="1121">(E3619)/1.06</f>
        <v>3790</v>
      </c>
      <c r="G3619" s="4">
        <f t="shared" si="1119"/>
        <v>265.3</v>
      </c>
      <c r="H3619" s="46">
        <f t="shared" si="1120"/>
        <v>4055.3</v>
      </c>
    </row>
    <row r="3620" spans="1:8" x14ac:dyDescent="0.3">
      <c r="A3620" s="3" t="s">
        <v>9220</v>
      </c>
      <c r="C3620" s="3" t="s">
        <v>9225</v>
      </c>
      <c r="D3620" s="3" t="s">
        <v>8441</v>
      </c>
      <c r="E3620" s="4">
        <v>3120.57</v>
      </c>
      <c r="F3620" s="4">
        <f t="shared" si="1121"/>
        <v>2943.933962264151</v>
      </c>
      <c r="G3620" s="4">
        <f t="shared" si="1119"/>
        <v>206.07537735849058</v>
      </c>
      <c r="H3620" s="46">
        <f t="shared" si="1120"/>
        <v>3150.0093396226416</v>
      </c>
    </row>
    <row r="3621" spans="1:8" x14ac:dyDescent="0.3">
      <c r="A3621" s="3" t="s">
        <v>9226</v>
      </c>
      <c r="C3621" s="3" t="s">
        <v>9227</v>
      </c>
      <c r="D3621" s="3" t="s">
        <v>4292</v>
      </c>
      <c r="E3621" s="4">
        <v>35611.97</v>
      </c>
      <c r="F3621" s="4">
        <f>(E3621+12)/1.06</f>
        <v>33607.518867924526</v>
      </c>
      <c r="G3621" s="4">
        <f t="shared" si="1119"/>
        <v>2352.5263207547168</v>
      </c>
      <c r="H3621" s="46">
        <f t="shared" si="1120"/>
        <v>35960.045188679243</v>
      </c>
    </row>
    <row r="3622" spans="1:8" x14ac:dyDescent="0.3">
      <c r="A3622" s="3" t="s">
        <v>9226</v>
      </c>
      <c r="C3622" s="3" t="s">
        <v>9228</v>
      </c>
      <c r="D3622" s="3" t="s">
        <v>8203</v>
      </c>
      <c r="E3622" s="4">
        <v>5637.8</v>
      </c>
      <c r="F3622" s="4">
        <f>(E3622+12)/1.06</f>
        <v>5330</v>
      </c>
      <c r="G3622" s="4">
        <f t="shared" si="1119"/>
        <v>373.1</v>
      </c>
      <c r="H3622" s="46">
        <f t="shared" si="1120"/>
        <v>5703.1</v>
      </c>
    </row>
    <row r="3623" spans="1:8" x14ac:dyDescent="0.3">
      <c r="A3623" s="3" t="s">
        <v>9229</v>
      </c>
      <c r="C3623" s="3" t="s">
        <v>9230</v>
      </c>
      <c r="D3623" s="3" t="s">
        <v>950</v>
      </c>
      <c r="E3623" s="4">
        <v>30319.9</v>
      </c>
      <c r="F3623" s="4">
        <f t="shared" ref="F3623:F3625" si="1122">(E3623+12)/1.06</f>
        <v>28615</v>
      </c>
      <c r="G3623" s="4">
        <f t="shared" ref="G3623:G3641" si="1123">F3623*7%</f>
        <v>2003.0500000000002</v>
      </c>
      <c r="H3623" s="46">
        <f t="shared" ref="H3623:H3641" si="1124">F3623+G3623</f>
        <v>30618.05</v>
      </c>
    </row>
    <row r="3624" spans="1:8" x14ac:dyDescent="0.3">
      <c r="A3624" s="3" t="s">
        <v>9229</v>
      </c>
      <c r="C3624" s="3" t="s">
        <v>9231</v>
      </c>
      <c r="D3624" s="3" t="s">
        <v>1463</v>
      </c>
      <c r="E3624" s="4">
        <v>19253.5</v>
      </c>
      <c r="F3624" s="4">
        <f t="shared" si="1122"/>
        <v>18175</v>
      </c>
      <c r="G3624" s="4">
        <f t="shared" si="1123"/>
        <v>1272.2500000000002</v>
      </c>
      <c r="H3624" s="46">
        <f t="shared" si="1124"/>
        <v>19447.25</v>
      </c>
    </row>
    <row r="3625" spans="1:8" x14ac:dyDescent="0.3">
      <c r="A3625" s="3" t="s">
        <v>9229</v>
      </c>
      <c r="C3625" s="3" t="s">
        <v>9232</v>
      </c>
      <c r="D3625" s="3" t="s">
        <v>7108</v>
      </c>
      <c r="E3625" s="4">
        <v>10810.6</v>
      </c>
      <c r="F3625" s="4">
        <f t="shared" si="1122"/>
        <v>10210</v>
      </c>
      <c r="G3625" s="4">
        <f t="shared" si="1123"/>
        <v>714.7</v>
      </c>
      <c r="H3625" s="46">
        <f t="shared" si="1124"/>
        <v>10924.7</v>
      </c>
    </row>
    <row r="3626" spans="1:8" x14ac:dyDescent="0.3">
      <c r="A3626" s="3" t="s">
        <v>9229</v>
      </c>
      <c r="C3626" s="3" t="s">
        <v>9233</v>
      </c>
      <c r="D3626" s="3" t="s">
        <v>9234</v>
      </c>
      <c r="E3626" s="4">
        <v>3683.5</v>
      </c>
      <c r="F3626" s="4">
        <f>(E3626)/1.06</f>
        <v>3475</v>
      </c>
      <c r="G3626" s="4">
        <f t="shared" si="1123"/>
        <v>243.25000000000003</v>
      </c>
      <c r="H3626" s="46">
        <f t="shared" si="1124"/>
        <v>3718.25</v>
      </c>
    </row>
    <row r="3627" spans="1:8" x14ac:dyDescent="0.3">
      <c r="A3627" s="3" t="s">
        <v>9242</v>
      </c>
      <c r="C3627" s="3" t="s">
        <v>9243</v>
      </c>
      <c r="D3627" s="3" t="s">
        <v>8255</v>
      </c>
      <c r="E3627" s="4">
        <v>206804.6</v>
      </c>
      <c r="F3627" s="4">
        <f t="shared" ref="F3627:F3641" si="1125">(E3627+12)/1.06</f>
        <v>195110</v>
      </c>
      <c r="G3627" s="4">
        <f t="shared" si="1123"/>
        <v>13657.7</v>
      </c>
      <c r="H3627" s="46">
        <f t="shared" si="1124"/>
        <v>208767.7</v>
      </c>
    </row>
    <row r="3628" spans="1:8" x14ac:dyDescent="0.3">
      <c r="A3628" s="3" t="s">
        <v>9244</v>
      </c>
      <c r="C3628" s="3" t="s">
        <v>9251</v>
      </c>
      <c r="D3628" s="3" t="s">
        <v>7351</v>
      </c>
      <c r="E3628" s="4">
        <v>2627.4</v>
      </c>
      <c r="F3628" s="4">
        <f t="shared" si="1125"/>
        <v>2490</v>
      </c>
      <c r="G3628" s="4">
        <f t="shared" si="1123"/>
        <v>174.3</v>
      </c>
      <c r="H3628" s="46">
        <f t="shared" si="1124"/>
        <v>2664.3</v>
      </c>
    </row>
    <row r="3629" spans="1:8" x14ac:dyDescent="0.3">
      <c r="A3629" s="3" t="s">
        <v>9244</v>
      </c>
      <c r="C3629" s="3" t="s">
        <v>9252</v>
      </c>
      <c r="D3629" s="3" t="s">
        <v>8011</v>
      </c>
      <c r="E3629" s="4">
        <v>10418.4</v>
      </c>
      <c r="F3629" s="4">
        <f t="shared" si="1125"/>
        <v>9840</v>
      </c>
      <c r="G3629" s="4">
        <f t="shared" si="1123"/>
        <v>688.80000000000007</v>
      </c>
      <c r="H3629" s="46">
        <f t="shared" si="1124"/>
        <v>10528.8</v>
      </c>
    </row>
    <row r="3630" spans="1:8" x14ac:dyDescent="0.3">
      <c r="A3630" s="3" t="s">
        <v>9248</v>
      </c>
      <c r="C3630" s="3" t="s">
        <v>9253</v>
      </c>
      <c r="D3630" s="3" t="s">
        <v>7296</v>
      </c>
      <c r="E3630" s="4">
        <v>10895.4</v>
      </c>
      <c r="F3630" s="4">
        <f t="shared" si="1125"/>
        <v>10290</v>
      </c>
      <c r="G3630" s="4">
        <f t="shared" si="1123"/>
        <v>720.30000000000007</v>
      </c>
      <c r="H3630" s="46">
        <f t="shared" si="1124"/>
        <v>11010.3</v>
      </c>
    </row>
    <row r="3631" spans="1:8" x14ac:dyDescent="0.3">
      <c r="A3631" s="3" t="s">
        <v>9248</v>
      </c>
      <c r="C3631" s="3" t="s">
        <v>9254</v>
      </c>
      <c r="D3631" s="3" t="s">
        <v>7899</v>
      </c>
      <c r="E3631" s="4">
        <v>7079.4</v>
      </c>
      <c r="F3631" s="4">
        <f t="shared" si="1125"/>
        <v>6689.9999999999991</v>
      </c>
      <c r="G3631" s="4">
        <f t="shared" si="1123"/>
        <v>468.29999999999995</v>
      </c>
      <c r="H3631" s="46">
        <f t="shared" si="1124"/>
        <v>7158.2999999999993</v>
      </c>
    </row>
    <row r="3632" spans="1:8" x14ac:dyDescent="0.3">
      <c r="A3632" s="3" t="s">
        <v>9248</v>
      </c>
      <c r="C3632" s="3" t="s">
        <v>9255</v>
      </c>
      <c r="D3632" s="3" t="s">
        <v>4016</v>
      </c>
      <c r="E3632" s="4">
        <v>40761.99</v>
      </c>
      <c r="F3632" s="4">
        <f t="shared" si="1125"/>
        <v>38466.028301886792</v>
      </c>
      <c r="G3632" s="4">
        <f t="shared" si="1123"/>
        <v>2692.6219811320757</v>
      </c>
      <c r="H3632" s="46">
        <f t="shared" si="1124"/>
        <v>41158.650283018869</v>
      </c>
    </row>
    <row r="3633" spans="1:8" x14ac:dyDescent="0.3">
      <c r="A3633" s="3" t="s">
        <v>9256</v>
      </c>
      <c r="C3633" s="3" t="s">
        <v>9257</v>
      </c>
      <c r="D3633" s="3" t="s">
        <v>9200</v>
      </c>
      <c r="E3633" s="4">
        <v>3467.29</v>
      </c>
      <c r="F3633" s="4">
        <f>(E3633)/1.06</f>
        <v>3271.0283018867922</v>
      </c>
      <c r="G3633" s="4">
        <f t="shared" si="1123"/>
        <v>228.97198113207548</v>
      </c>
      <c r="H3633" s="46">
        <f t="shared" si="1124"/>
        <v>3500.0002830188678</v>
      </c>
    </row>
    <row r="3634" spans="1:8" x14ac:dyDescent="0.3">
      <c r="A3634" s="3" t="s">
        <v>9256</v>
      </c>
      <c r="C3634" s="3" t="s">
        <v>9258</v>
      </c>
      <c r="D3634" s="3" t="s">
        <v>4713</v>
      </c>
      <c r="E3634" s="4">
        <v>27913.7</v>
      </c>
      <c r="F3634" s="4">
        <f t="shared" si="1125"/>
        <v>26345</v>
      </c>
      <c r="G3634" s="4">
        <f t="shared" si="1123"/>
        <v>1844.15</v>
      </c>
      <c r="H3634" s="46">
        <f t="shared" si="1124"/>
        <v>28189.15</v>
      </c>
    </row>
    <row r="3635" spans="1:8" x14ac:dyDescent="0.3">
      <c r="A3635" s="3" t="s">
        <v>9259</v>
      </c>
      <c r="C3635" s="3" t="s">
        <v>9260</v>
      </c>
      <c r="D3635" s="3" t="s">
        <v>9261</v>
      </c>
      <c r="E3635" s="4">
        <v>3467.29</v>
      </c>
      <c r="F3635" s="4">
        <f>(E3635)/1.06</f>
        <v>3271.0283018867922</v>
      </c>
      <c r="G3635" s="4">
        <f t="shared" si="1123"/>
        <v>228.97198113207548</v>
      </c>
      <c r="H3635" s="46">
        <f t="shared" si="1124"/>
        <v>3500.0002830188678</v>
      </c>
    </row>
    <row r="3636" spans="1:8" x14ac:dyDescent="0.3">
      <c r="A3636" s="3" t="s">
        <v>9259</v>
      </c>
      <c r="C3636" s="3" t="s">
        <v>9262</v>
      </c>
      <c r="D3636" s="3" t="s">
        <v>9263</v>
      </c>
      <c r="E3636" s="4">
        <v>3467.29</v>
      </c>
      <c r="F3636" s="4">
        <f t="shared" ref="F3636:F3639" si="1126">(E3636)/1.06</f>
        <v>3271.0283018867922</v>
      </c>
      <c r="G3636" s="4">
        <f t="shared" si="1123"/>
        <v>228.97198113207548</v>
      </c>
      <c r="H3636" s="46">
        <f t="shared" si="1124"/>
        <v>3500.0002830188678</v>
      </c>
    </row>
    <row r="3637" spans="1:8" x14ac:dyDescent="0.3">
      <c r="A3637" s="3" t="s">
        <v>9259</v>
      </c>
      <c r="C3637" s="3" t="s">
        <v>9264</v>
      </c>
      <c r="D3637" s="3" t="s">
        <v>9265</v>
      </c>
      <c r="E3637" s="4">
        <v>3467.29</v>
      </c>
      <c r="F3637" s="4">
        <f t="shared" si="1126"/>
        <v>3271.0283018867922</v>
      </c>
      <c r="G3637" s="4">
        <f t="shared" si="1123"/>
        <v>228.97198113207548</v>
      </c>
      <c r="H3637" s="46">
        <f t="shared" si="1124"/>
        <v>3500.0002830188678</v>
      </c>
    </row>
    <row r="3638" spans="1:8" x14ac:dyDescent="0.3">
      <c r="A3638" s="3" t="s">
        <v>9259</v>
      </c>
      <c r="C3638" s="3" t="s">
        <v>9266</v>
      </c>
      <c r="D3638" s="3" t="s">
        <v>9267</v>
      </c>
      <c r="E3638" s="4">
        <v>3467.29</v>
      </c>
      <c r="F3638" s="4">
        <f t="shared" si="1126"/>
        <v>3271.0283018867922</v>
      </c>
      <c r="G3638" s="4">
        <f t="shared" ref="G3638:G3639" si="1127">F3638*7%</f>
        <v>228.97198113207548</v>
      </c>
      <c r="H3638" s="46">
        <f t="shared" ref="H3638:H3639" si="1128">F3638+G3638</f>
        <v>3500.0002830188678</v>
      </c>
    </row>
    <row r="3639" spans="1:8" x14ac:dyDescent="0.3">
      <c r="A3639" s="3" t="s">
        <v>9259</v>
      </c>
      <c r="C3639" s="3" t="s">
        <v>9268</v>
      </c>
      <c r="D3639" s="3" t="s">
        <v>7045</v>
      </c>
      <c r="E3639" s="4">
        <v>3467.29</v>
      </c>
      <c r="F3639" s="4">
        <f t="shared" si="1126"/>
        <v>3271.0283018867922</v>
      </c>
      <c r="G3639" s="4">
        <f t="shared" si="1127"/>
        <v>228.97198113207548</v>
      </c>
      <c r="H3639" s="46">
        <f t="shared" si="1128"/>
        <v>3500.0002830188678</v>
      </c>
    </row>
    <row r="3640" spans="1:8" x14ac:dyDescent="0.3">
      <c r="A3640" s="3" t="s">
        <v>9259</v>
      </c>
      <c r="C3640" s="3" t="s">
        <v>9269</v>
      </c>
      <c r="D3640" s="3" t="s">
        <v>9270</v>
      </c>
      <c r="E3640" s="4">
        <v>15640.35</v>
      </c>
      <c r="F3640" s="4">
        <f t="shared" si="1125"/>
        <v>14766.367924528302</v>
      </c>
      <c r="G3640" s="4">
        <f t="shared" si="1123"/>
        <v>1033.6457547169812</v>
      </c>
      <c r="H3640" s="46">
        <f t="shared" si="1124"/>
        <v>15800.013679245283</v>
      </c>
    </row>
    <row r="3641" spans="1:8" x14ac:dyDescent="0.3">
      <c r="A3641" s="3" t="s">
        <v>9278</v>
      </c>
      <c r="C3641" s="3" t="s">
        <v>9280</v>
      </c>
      <c r="D3641" s="3" t="s">
        <v>4062</v>
      </c>
      <c r="E3641" s="4">
        <v>41044.47</v>
      </c>
      <c r="F3641" s="4">
        <f t="shared" si="1125"/>
        <v>38732.518867924526</v>
      </c>
      <c r="G3641" s="4">
        <f t="shared" si="1123"/>
        <v>2711.2763207547168</v>
      </c>
      <c r="H3641" s="46">
        <f t="shared" si="1124"/>
        <v>41443.795188679243</v>
      </c>
    </row>
    <row r="3642" spans="1:8" x14ac:dyDescent="0.3">
      <c r="A3642" s="3" t="s">
        <v>9282</v>
      </c>
      <c r="C3642" s="3" t="s">
        <v>9283</v>
      </c>
      <c r="D3642" s="3" t="s">
        <v>6535</v>
      </c>
      <c r="E3642" s="4">
        <v>22875.73</v>
      </c>
      <c r="F3642" s="4">
        <f t="shared" ref="F3642" si="1129">(E3642+12)/1.06</f>
        <v>21592.198113207545</v>
      </c>
      <c r="G3642" s="4">
        <f t="shared" ref="G3642" si="1130">F3642*7%</f>
        <v>1511.4538679245284</v>
      </c>
      <c r="H3642" s="46">
        <f t="shared" ref="H3642" si="1131">F3642+G3642</f>
        <v>23103.651981132072</v>
      </c>
    </row>
    <row r="3643" spans="1:8" x14ac:dyDescent="0.3">
      <c r="A3643" s="3" t="s">
        <v>9282</v>
      </c>
      <c r="C3643" s="3" t="s">
        <v>9286</v>
      </c>
      <c r="D3643" s="3" t="s">
        <v>9270</v>
      </c>
      <c r="E3643" s="4">
        <v>3467.28</v>
      </c>
      <c r="F3643" s="4">
        <f>(E3643)/1.06</f>
        <v>3271.0188679245284</v>
      </c>
      <c r="G3643" s="4">
        <f t="shared" ref="G3643:G3656" si="1132">F3643*7%</f>
        <v>228.971320754717</v>
      </c>
      <c r="H3643" s="46">
        <f t="shared" ref="H3643:H3656" si="1133">F3643+G3643</f>
        <v>3499.9901886792454</v>
      </c>
    </row>
    <row r="3644" spans="1:8" x14ac:dyDescent="0.3">
      <c r="A3644" s="3" t="s">
        <v>9284</v>
      </c>
      <c r="C3644" s="3" t="s">
        <v>9285</v>
      </c>
      <c r="D3644" s="3" t="s">
        <v>3856</v>
      </c>
      <c r="E3644" s="4">
        <v>25311.4</v>
      </c>
      <c r="F3644" s="4">
        <f t="shared" ref="F3644:F3654" si="1134">(E3644+12)/1.06</f>
        <v>23890</v>
      </c>
      <c r="G3644" s="4">
        <f t="shared" si="1132"/>
        <v>1672.3000000000002</v>
      </c>
      <c r="H3644" s="46">
        <f t="shared" si="1133"/>
        <v>25562.3</v>
      </c>
    </row>
    <row r="3645" spans="1:8" x14ac:dyDescent="0.3">
      <c r="A3645" s="3" t="s">
        <v>9284</v>
      </c>
      <c r="C3645" s="3" t="s">
        <v>9287</v>
      </c>
      <c r="D3645" s="3" t="s">
        <v>4500</v>
      </c>
      <c r="E3645" s="4">
        <v>15402.56</v>
      </c>
      <c r="F3645" s="4">
        <f t="shared" si="1134"/>
        <v>14542.037735849055</v>
      </c>
      <c r="G3645" s="4">
        <f t="shared" si="1132"/>
        <v>1017.942641509434</v>
      </c>
      <c r="H3645" s="46">
        <f t="shared" si="1133"/>
        <v>15559.98037735849</v>
      </c>
    </row>
    <row r="3646" spans="1:8" x14ac:dyDescent="0.3">
      <c r="A3646" s="3" t="s">
        <v>9284</v>
      </c>
      <c r="C3646" s="3" t="s">
        <v>9288</v>
      </c>
      <c r="D3646" s="3" t="s">
        <v>3321</v>
      </c>
      <c r="E3646" s="4">
        <v>15402.56</v>
      </c>
      <c r="F3646" s="4">
        <f t="shared" si="1134"/>
        <v>14542.037735849055</v>
      </c>
      <c r="G3646" s="4">
        <f t="shared" si="1132"/>
        <v>1017.942641509434</v>
      </c>
      <c r="H3646" s="46">
        <f t="shared" si="1133"/>
        <v>15559.98037735849</v>
      </c>
    </row>
    <row r="3647" spans="1:8" x14ac:dyDescent="0.3">
      <c r="A3647" s="3" t="s">
        <v>9284</v>
      </c>
      <c r="C3647" s="3" t="s">
        <v>9289</v>
      </c>
      <c r="D3647" s="3" t="s">
        <v>5834</v>
      </c>
      <c r="E3647" s="4">
        <v>15402.56</v>
      </c>
      <c r="F3647" s="4">
        <f t="shared" si="1134"/>
        <v>14542.037735849055</v>
      </c>
      <c r="G3647" s="4">
        <f t="shared" si="1132"/>
        <v>1017.942641509434</v>
      </c>
      <c r="H3647" s="46">
        <f t="shared" si="1133"/>
        <v>15559.98037735849</v>
      </c>
    </row>
    <row r="3648" spans="1:8" x14ac:dyDescent="0.3">
      <c r="A3648" s="3" t="s">
        <v>9284</v>
      </c>
      <c r="C3648" s="3" t="s">
        <v>9291</v>
      </c>
      <c r="D3648" s="3" t="s">
        <v>4993</v>
      </c>
      <c r="E3648" s="4">
        <v>14055.3</v>
      </c>
      <c r="F3648" s="4">
        <f t="shared" si="1134"/>
        <v>13271.037735849055</v>
      </c>
      <c r="G3648" s="4">
        <f t="shared" si="1132"/>
        <v>928.97264150943397</v>
      </c>
      <c r="H3648" s="46">
        <f t="shared" si="1133"/>
        <v>14200.010377358489</v>
      </c>
    </row>
    <row r="3649" spans="1:8" x14ac:dyDescent="0.3">
      <c r="A3649" s="3" t="s">
        <v>9290</v>
      </c>
      <c r="C3649" s="3" t="s">
        <v>9292</v>
      </c>
      <c r="D3649" s="3" t="s">
        <v>8717</v>
      </c>
      <c r="E3649" s="4">
        <v>55812.9</v>
      </c>
      <c r="F3649" s="4">
        <f t="shared" si="1134"/>
        <v>52665</v>
      </c>
      <c r="G3649" s="4">
        <f t="shared" si="1132"/>
        <v>3686.55</v>
      </c>
      <c r="H3649" s="46">
        <f t="shared" si="1133"/>
        <v>56351.55</v>
      </c>
    </row>
    <row r="3650" spans="1:8" x14ac:dyDescent="0.3">
      <c r="A3650" s="3" t="s">
        <v>9290</v>
      </c>
      <c r="C3650" s="3" t="s">
        <v>9293</v>
      </c>
      <c r="D3650" s="3" t="s">
        <v>3042</v>
      </c>
      <c r="E3650" s="4">
        <v>54578</v>
      </c>
      <c r="F3650" s="4">
        <f t="shared" si="1134"/>
        <v>51500</v>
      </c>
      <c r="G3650" s="4">
        <f t="shared" si="1132"/>
        <v>3605.0000000000005</v>
      </c>
      <c r="H3650" s="46">
        <f t="shared" si="1133"/>
        <v>55105</v>
      </c>
    </row>
    <row r="3651" spans="1:8" x14ac:dyDescent="0.3">
      <c r="A3651" s="3" t="s">
        <v>9290</v>
      </c>
      <c r="C3651" s="3" t="s">
        <v>9294</v>
      </c>
      <c r="D3651" s="3" t="s">
        <v>6382</v>
      </c>
      <c r="E3651" s="4">
        <v>44508</v>
      </c>
      <c r="F3651" s="4">
        <f t="shared" si="1134"/>
        <v>42000</v>
      </c>
      <c r="G3651" s="4">
        <f t="shared" si="1132"/>
        <v>2940.0000000000005</v>
      </c>
      <c r="H3651" s="46">
        <f t="shared" si="1133"/>
        <v>44940</v>
      </c>
    </row>
    <row r="3652" spans="1:8" x14ac:dyDescent="0.3">
      <c r="A3652" s="3" t="s">
        <v>9290</v>
      </c>
      <c r="C3652" s="3" t="s">
        <v>9295</v>
      </c>
      <c r="D3652" s="3" t="s">
        <v>7553</v>
      </c>
      <c r="E3652" s="4">
        <v>41222</v>
      </c>
      <c r="F3652" s="4">
        <f t="shared" si="1134"/>
        <v>38900</v>
      </c>
      <c r="G3652" s="4">
        <f t="shared" si="1132"/>
        <v>2723.0000000000005</v>
      </c>
      <c r="H3652" s="46">
        <f t="shared" si="1133"/>
        <v>41623</v>
      </c>
    </row>
    <row r="3653" spans="1:8" x14ac:dyDescent="0.3">
      <c r="A3653" s="3" t="s">
        <v>9290</v>
      </c>
      <c r="C3653" s="3" t="s">
        <v>9296</v>
      </c>
      <c r="D3653" s="3" t="s">
        <v>4838</v>
      </c>
      <c r="E3653" s="4">
        <v>31077.8</v>
      </c>
      <c r="F3653" s="4">
        <f t="shared" si="1134"/>
        <v>29329.999999999996</v>
      </c>
      <c r="G3653" s="4">
        <f t="shared" si="1132"/>
        <v>2053.1</v>
      </c>
      <c r="H3653" s="46">
        <f t="shared" si="1133"/>
        <v>31383.099999999995</v>
      </c>
    </row>
    <row r="3654" spans="1:8" x14ac:dyDescent="0.3">
      <c r="A3654" s="3" t="s">
        <v>9297</v>
      </c>
      <c r="D3654" s="3" t="s">
        <v>1923</v>
      </c>
      <c r="E3654" s="4">
        <v>2660.8</v>
      </c>
      <c r="F3654" s="4">
        <f t="shared" si="1134"/>
        <v>2521.5094339622642</v>
      </c>
      <c r="G3654" s="4">
        <f t="shared" si="1132"/>
        <v>176.50566037735851</v>
      </c>
      <c r="H3654" s="46">
        <f t="shared" si="1133"/>
        <v>2698.0150943396229</v>
      </c>
    </row>
    <row r="3655" spans="1:8" x14ac:dyDescent="0.3">
      <c r="A3655" s="3" t="s">
        <v>9303</v>
      </c>
      <c r="C3655" s="3" t="s">
        <v>9311</v>
      </c>
      <c r="D3655" s="3" t="s">
        <v>5661</v>
      </c>
      <c r="E3655" s="4">
        <v>3467.29</v>
      </c>
      <c r="F3655" s="4">
        <f>(E3655)/1.06</f>
        <v>3271.0283018867922</v>
      </c>
      <c r="G3655" s="4">
        <f t="shared" si="1132"/>
        <v>228.97198113207548</v>
      </c>
      <c r="H3655" s="46">
        <f t="shared" si="1133"/>
        <v>3500.0002830188678</v>
      </c>
    </row>
    <row r="3656" spans="1:8" x14ac:dyDescent="0.3">
      <c r="A3656" s="3" t="s">
        <v>9317</v>
      </c>
      <c r="D3656" s="3" t="s">
        <v>973</v>
      </c>
      <c r="E3656" s="4">
        <v>3173.96</v>
      </c>
      <c r="F3656" s="4">
        <f>(E3656)/1.06</f>
        <v>2994.3018867924529</v>
      </c>
      <c r="G3656" s="4">
        <f t="shared" si="1132"/>
        <v>209.60113207547172</v>
      </c>
      <c r="H3656" s="46">
        <f t="shared" si="1133"/>
        <v>3203.9030188679249</v>
      </c>
    </row>
    <row r="3657" spans="1:8" x14ac:dyDescent="0.3">
      <c r="A3657" s="3" t="s">
        <v>9329</v>
      </c>
      <c r="D3657" s="3" t="s">
        <v>5070</v>
      </c>
      <c r="E3657" s="4">
        <v>2672.8</v>
      </c>
      <c r="F3657" s="4">
        <f t="shared" ref="F3657" si="1135">(E3657)/1.06</f>
        <v>2521.5094339622642</v>
      </c>
      <c r="G3657" s="4">
        <f t="shared" ref="G3657:G3664" si="1136">F3657*7%</f>
        <v>176.50566037735851</v>
      </c>
      <c r="H3657" s="46">
        <f t="shared" ref="H3657:H3664" si="1137">F3657+G3657</f>
        <v>2698.0150943396229</v>
      </c>
    </row>
    <row r="3658" spans="1:8" x14ac:dyDescent="0.3">
      <c r="A3658" s="3" t="s">
        <v>9353</v>
      </c>
      <c r="C3658" s="3" t="s">
        <v>9356</v>
      </c>
      <c r="D3658" s="3" t="s">
        <v>4245</v>
      </c>
      <c r="E3658" s="4">
        <v>13857.17</v>
      </c>
      <c r="F3658" s="4">
        <f>(E3658+12)/1.06</f>
        <v>13084.122641509433</v>
      </c>
      <c r="G3658" s="4">
        <f t="shared" si="1136"/>
        <v>915.88858490566042</v>
      </c>
      <c r="H3658" s="46">
        <f t="shared" si="1137"/>
        <v>14000.011226415094</v>
      </c>
    </row>
    <row r="3659" spans="1:8" x14ac:dyDescent="0.3">
      <c r="A3659" s="3" t="s">
        <v>9353</v>
      </c>
      <c r="C3659" s="3" t="s">
        <v>9358</v>
      </c>
      <c r="D3659" s="3" t="s">
        <v>4245</v>
      </c>
      <c r="E3659" s="4">
        <v>17239.5</v>
      </c>
      <c r="F3659" s="4">
        <f>(E3659+12)/1.06</f>
        <v>16275</v>
      </c>
      <c r="G3659" s="4">
        <f t="shared" si="1136"/>
        <v>1139.25</v>
      </c>
      <c r="H3659" s="46">
        <f t="shared" si="1137"/>
        <v>17414.25</v>
      </c>
    </row>
    <row r="3660" spans="1:8" x14ac:dyDescent="0.3">
      <c r="A3660" s="3" t="s">
        <v>9355</v>
      </c>
      <c r="C3660" s="3" t="s">
        <v>9359</v>
      </c>
      <c r="D3660" s="3" t="s">
        <v>9360</v>
      </c>
      <c r="E3660" s="4">
        <v>3158.09</v>
      </c>
      <c r="F3660" s="4">
        <f>(E3660+12)/1.06</f>
        <v>2990.6509433962265</v>
      </c>
      <c r="G3660" s="4">
        <f t="shared" si="1136"/>
        <v>209.34556603773586</v>
      </c>
      <c r="H3660" s="46">
        <f t="shared" si="1137"/>
        <v>3199.9965094339623</v>
      </c>
    </row>
    <row r="3661" spans="1:8" x14ac:dyDescent="0.3">
      <c r="A3661" s="3" t="s">
        <v>9354</v>
      </c>
      <c r="C3661" s="3" t="s">
        <v>9361</v>
      </c>
      <c r="D3661" s="3" t="s">
        <v>6906</v>
      </c>
      <c r="E3661" s="4">
        <v>11171</v>
      </c>
      <c r="F3661" s="4">
        <f>(E3661+12)/1.06</f>
        <v>10550</v>
      </c>
      <c r="G3661" s="4">
        <f t="shared" si="1136"/>
        <v>738.50000000000011</v>
      </c>
      <c r="H3661" s="46">
        <f t="shared" si="1137"/>
        <v>11288.5</v>
      </c>
    </row>
    <row r="3662" spans="1:8" x14ac:dyDescent="0.3">
      <c r="A3662" s="3" t="s">
        <v>9354</v>
      </c>
      <c r="C3662" s="3" t="s">
        <v>9357</v>
      </c>
      <c r="D3662" s="3" t="s">
        <v>4333</v>
      </c>
      <c r="E3662" s="4">
        <v>13857.17</v>
      </c>
      <c r="F3662" s="4">
        <f>(E3662+12)/1.06</f>
        <v>13084.122641509433</v>
      </c>
      <c r="G3662" s="4">
        <f t="shared" si="1136"/>
        <v>915.88858490566042</v>
      </c>
      <c r="H3662" s="46">
        <f t="shared" si="1137"/>
        <v>14000.011226415094</v>
      </c>
    </row>
    <row r="3663" spans="1:8" x14ac:dyDescent="0.3">
      <c r="A3663" s="237" t="s">
        <v>9354</v>
      </c>
      <c r="C3663" s="3" t="s">
        <v>9362</v>
      </c>
      <c r="D3663" s="3" t="s">
        <v>8571</v>
      </c>
      <c r="E3663" s="235">
        <v>18191.75</v>
      </c>
      <c r="F3663" s="4">
        <v>13891</v>
      </c>
      <c r="G3663" s="4">
        <f t="shared" si="1136"/>
        <v>972.37000000000012</v>
      </c>
      <c r="H3663" s="46">
        <f t="shared" si="1137"/>
        <v>14863.37</v>
      </c>
    </row>
    <row r="3664" spans="1:8" x14ac:dyDescent="0.3">
      <c r="A3664" s="238"/>
      <c r="C3664" s="3" t="s">
        <v>9363</v>
      </c>
      <c r="D3664" s="3" t="s">
        <v>8571</v>
      </c>
      <c r="E3664" s="236"/>
      <c r="F3664" s="4">
        <v>3271.03</v>
      </c>
      <c r="G3664" s="4">
        <f t="shared" si="1136"/>
        <v>228.97210000000004</v>
      </c>
      <c r="H3664" s="46">
        <f t="shared" si="1137"/>
        <v>3500.0021000000002</v>
      </c>
    </row>
    <row r="3665" spans="1:8" x14ac:dyDescent="0.3">
      <c r="A3665" s="3" t="s">
        <v>9370</v>
      </c>
      <c r="C3665" s="3" t="s">
        <v>9371</v>
      </c>
      <c r="D3665" s="3" t="s">
        <v>7432</v>
      </c>
      <c r="E3665" s="4">
        <v>3570.8</v>
      </c>
      <c r="F3665" s="4">
        <f>(E3665+12)/1.06</f>
        <v>3380</v>
      </c>
      <c r="G3665" s="4">
        <f t="shared" ref="G3665:G3666" si="1138">F3665*7%</f>
        <v>236.60000000000002</v>
      </c>
      <c r="H3665" s="46">
        <f t="shared" ref="H3665:H3666" si="1139">F3665+G3665</f>
        <v>3616.6</v>
      </c>
    </row>
    <row r="3666" spans="1:8" x14ac:dyDescent="0.3">
      <c r="A3666" s="3" t="s">
        <v>9372</v>
      </c>
      <c r="C3666" s="3" t="s">
        <v>9373</v>
      </c>
      <c r="D3666" s="3" t="s">
        <v>8575</v>
      </c>
      <c r="E3666" s="4">
        <v>128041.47</v>
      </c>
      <c r="F3666" s="4">
        <f>(E3666+12)/1.06</f>
        <v>120805.16037735848</v>
      </c>
      <c r="G3666" s="4">
        <f t="shared" si="1138"/>
        <v>8456.3612264150943</v>
      </c>
      <c r="H3666" s="46">
        <f t="shared" si="1139"/>
        <v>129261.52160377358</v>
      </c>
    </row>
    <row r="3667" spans="1:8" x14ac:dyDescent="0.3">
      <c r="A3667" s="3" t="s">
        <v>9374</v>
      </c>
      <c r="C3667" s="3" t="s">
        <v>9379</v>
      </c>
      <c r="D3667" s="3" t="s">
        <v>4333</v>
      </c>
      <c r="E3667" s="4">
        <v>3491.3</v>
      </c>
      <c r="F3667" s="4">
        <f t="shared" ref="F3667:F3669" si="1140">(E3667+12)/1.06</f>
        <v>3305</v>
      </c>
      <c r="G3667" s="4">
        <f t="shared" ref="G3667:G3671" si="1141">F3667*7%</f>
        <v>231.35000000000002</v>
      </c>
      <c r="H3667" s="46">
        <f t="shared" ref="H3667:H3671" si="1142">F3667+G3667</f>
        <v>3536.35</v>
      </c>
    </row>
    <row r="3668" spans="1:8" x14ac:dyDescent="0.3">
      <c r="A3668" s="3" t="s">
        <v>9374</v>
      </c>
      <c r="C3668" s="3" t="s">
        <v>9380</v>
      </c>
      <c r="D3668" s="3" t="s">
        <v>4147</v>
      </c>
      <c r="E3668" s="4">
        <v>11875.9</v>
      </c>
      <c r="F3668" s="4">
        <f t="shared" si="1140"/>
        <v>11215</v>
      </c>
      <c r="G3668" s="4">
        <f t="shared" si="1141"/>
        <v>785.05000000000007</v>
      </c>
      <c r="H3668" s="46">
        <f t="shared" si="1142"/>
        <v>12000.05</v>
      </c>
    </row>
    <row r="3669" spans="1:8" x14ac:dyDescent="0.3">
      <c r="A3669" s="3" t="s">
        <v>9375</v>
      </c>
      <c r="C3669" s="3" t="s">
        <v>9377</v>
      </c>
      <c r="D3669" s="3" t="s">
        <v>9378</v>
      </c>
      <c r="E3669" s="4">
        <v>9973.2000000000007</v>
      </c>
      <c r="F3669" s="4">
        <f t="shared" si="1140"/>
        <v>9420</v>
      </c>
      <c r="G3669" s="4">
        <f t="shared" si="1141"/>
        <v>659.40000000000009</v>
      </c>
      <c r="H3669" s="46">
        <f t="shared" si="1142"/>
        <v>10079.4</v>
      </c>
    </row>
    <row r="3670" spans="1:8" x14ac:dyDescent="0.3">
      <c r="A3670" s="3" t="s">
        <v>9389</v>
      </c>
      <c r="C3670" s="3" t="s">
        <v>9390</v>
      </c>
      <c r="D3670" s="3" t="s">
        <v>6130</v>
      </c>
      <c r="E3670" s="4">
        <v>2278.5</v>
      </c>
      <c r="F3670" s="4">
        <f>(E3670)/1.06</f>
        <v>2149.5283018867922</v>
      </c>
      <c r="G3670" s="4">
        <f t="shared" si="1141"/>
        <v>150.46698113207546</v>
      </c>
      <c r="H3670" s="46">
        <f t="shared" si="1142"/>
        <v>2299.9952830188677</v>
      </c>
    </row>
    <row r="3671" spans="1:8" x14ac:dyDescent="0.3">
      <c r="A3671" s="3" t="s">
        <v>9391</v>
      </c>
      <c r="D3671" s="3" t="s">
        <v>5070</v>
      </c>
      <c r="E3671" s="4">
        <v>13644.8</v>
      </c>
      <c r="F3671" s="4">
        <f>(E3671)+12/1.06</f>
        <v>13656.12075471698</v>
      </c>
      <c r="G3671" s="4">
        <f t="shared" si="1141"/>
        <v>955.92845283018869</v>
      </c>
      <c r="H3671" s="46">
        <f t="shared" si="1142"/>
        <v>14612.049207547168</v>
      </c>
    </row>
    <row r="3672" spans="1:8" x14ac:dyDescent="0.3">
      <c r="A3672" s="3" t="s">
        <v>9392</v>
      </c>
      <c r="C3672" s="3" t="s">
        <v>9393</v>
      </c>
      <c r="D3672" s="3" t="s">
        <v>8082</v>
      </c>
      <c r="E3672" s="4">
        <v>11689.72</v>
      </c>
      <c r="F3672" s="4">
        <f t="shared" ref="F3672" si="1143">(E3672)/1.06</f>
        <v>11028.037735849055</v>
      </c>
      <c r="G3672" s="4">
        <f t="shared" ref="G3672:G3673" si="1144">F3672*7%</f>
        <v>771.96264150943398</v>
      </c>
      <c r="H3672" s="46">
        <f t="shared" ref="H3672:H3673" si="1145">F3672+G3672</f>
        <v>11800.000377358489</v>
      </c>
    </row>
    <row r="3673" spans="1:8" x14ac:dyDescent="0.3">
      <c r="A3673" s="3" t="s">
        <v>9392</v>
      </c>
      <c r="C3673" s="3" t="s">
        <v>9396</v>
      </c>
      <c r="D3673" s="3" t="s">
        <v>3311</v>
      </c>
      <c r="E3673" s="4">
        <v>34411.5</v>
      </c>
      <c r="F3673" s="4">
        <f t="shared" ref="F3673" si="1146">(E3673+12)/1.06</f>
        <v>32475</v>
      </c>
      <c r="G3673" s="4">
        <f t="shared" si="1144"/>
        <v>2273.25</v>
      </c>
      <c r="H3673" s="46">
        <f t="shared" si="1145"/>
        <v>34748.25</v>
      </c>
    </row>
    <row r="3674" spans="1:8" x14ac:dyDescent="0.3">
      <c r="A3674" s="3" t="s">
        <v>9394</v>
      </c>
      <c r="C3674" s="3" t="s">
        <v>9397</v>
      </c>
      <c r="D3674" s="3" t="s">
        <v>1970</v>
      </c>
      <c r="E3674" s="4">
        <v>5208.5</v>
      </c>
      <c r="F3674" s="4">
        <f>(E3674+12)/1.06</f>
        <v>4925</v>
      </c>
      <c r="G3674" s="4">
        <f t="shared" ref="G3674:G3696" si="1147">F3674*7%</f>
        <v>344.75000000000006</v>
      </c>
      <c r="H3674" s="46">
        <f t="shared" ref="H3674:H3696" si="1148">F3674+G3674</f>
        <v>5269.75</v>
      </c>
    </row>
    <row r="3675" spans="1:8" x14ac:dyDescent="0.3">
      <c r="A3675" s="3" t="s">
        <v>9394</v>
      </c>
      <c r="C3675" s="3" t="s">
        <v>9398</v>
      </c>
      <c r="D3675" s="3" t="s">
        <v>8165</v>
      </c>
      <c r="E3675" s="4">
        <v>5028.3</v>
      </c>
      <c r="F3675" s="4">
        <f>(E3675+12)/1.06</f>
        <v>4755</v>
      </c>
      <c r="G3675" s="4">
        <f t="shared" si="1147"/>
        <v>332.85</v>
      </c>
      <c r="H3675" s="46">
        <f t="shared" si="1148"/>
        <v>5087.8500000000004</v>
      </c>
    </row>
    <row r="3676" spans="1:8" x14ac:dyDescent="0.3">
      <c r="A3676" s="3" t="s">
        <v>9395</v>
      </c>
      <c r="C3676" s="3" t="s">
        <v>9399</v>
      </c>
      <c r="D3676" s="3" t="s">
        <v>1423</v>
      </c>
      <c r="E3676" s="4">
        <v>4621.29</v>
      </c>
      <c r="F3676" s="4">
        <f>(E3676+12)/1.06</f>
        <v>4371.0283018867922</v>
      </c>
      <c r="G3676" s="4">
        <f t="shared" si="1147"/>
        <v>305.97198113207548</v>
      </c>
      <c r="H3676" s="46">
        <f t="shared" si="1148"/>
        <v>4677.0002830188678</v>
      </c>
    </row>
    <row r="3677" spans="1:8" x14ac:dyDescent="0.3">
      <c r="A3677" s="3" t="s">
        <v>9395</v>
      </c>
      <c r="C3677" s="3" t="s">
        <v>9400</v>
      </c>
      <c r="D3677" s="3" t="s">
        <v>2014</v>
      </c>
      <c r="E3677" s="4">
        <v>4742.1000000000004</v>
      </c>
      <c r="F3677" s="4">
        <f>(E3677+12)/1.06</f>
        <v>4485</v>
      </c>
      <c r="G3677" s="4">
        <f t="shared" si="1147"/>
        <v>313.95000000000005</v>
      </c>
      <c r="H3677" s="46">
        <f t="shared" si="1148"/>
        <v>4798.95</v>
      </c>
    </row>
    <row r="3678" spans="1:8" x14ac:dyDescent="0.3">
      <c r="A3678" s="3" t="s">
        <v>9421</v>
      </c>
      <c r="C3678" s="3" t="s">
        <v>9426</v>
      </c>
      <c r="D3678" s="3" t="s">
        <v>5813</v>
      </c>
      <c r="E3678" s="4">
        <v>22742.3</v>
      </c>
      <c r="F3678" s="4">
        <f>(E3678)/1.06</f>
        <v>21455</v>
      </c>
      <c r="G3678" s="4">
        <f t="shared" si="1147"/>
        <v>1501.8500000000001</v>
      </c>
      <c r="H3678" s="46">
        <f t="shared" si="1148"/>
        <v>22956.85</v>
      </c>
    </row>
    <row r="3679" spans="1:8" x14ac:dyDescent="0.3">
      <c r="A3679" s="3" t="s">
        <v>9421</v>
      </c>
      <c r="C3679" s="3" t="s">
        <v>9427</v>
      </c>
      <c r="D3679" s="3" t="s">
        <v>8573</v>
      </c>
      <c r="E3679" s="4">
        <v>22605.56</v>
      </c>
      <c r="F3679" s="4">
        <f>(E3679)/1.06</f>
        <v>21326</v>
      </c>
      <c r="G3679" s="4">
        <f t="shared" si="1147"/>
        <v>1492.8200000000002</v>
      </c>
      <c r="H3679" s="46">
        <f t="shared" si="1148"/>
        <v>22818.82</v>
      </c>
    </row>
    <row r="3680" spans="1:8" x14ac:dyDescent="0.3">
      <c r="A3680" s="3" t="s">
        <v>9414</v>
      </c>
      <c r="C3680" s="3" t="s">
        <v>9428</v>
      </c>
      <c r="D3680" s="3" t="s">
        <v>9429</v>
      </c>
      <c r="E3680" s="4">
        <v>7810.8</v>
      </c>
      <c r="F3680" s="4">
        <f>(E3680+12)/1.06</f>
        <v>7380</v>
      </c>
      <c r="G3680" s="4">
        <f t="shared" si="1147"/>
        <v>516.6</v>
      </c>
      <c r="H3680" s="46">
        <f t="shared" si="1148"/>
        <v>7896.6</v>
      </c>
    </row>
    <row r="3681" spans="1:8" x14ac:dyDescent="0.3">
      <c r="A3681" s="3" t="s">
        <v>9413</v>
      </c>
      <c r="C3681" s="3" t="s">
        <v>9430</v>
      </c>
      <c r="D3681" s="3" t="s">
        <v>7968</v>
      </c>
      <c r="E3681" s="4">
        <v>6856.8</v>
      </c>
      <c r="F3681" s="4">
        <f>(E3681+12)/1.06</f>
        <v>6480</v>
      </c>
      <c r="G3681" s="4">
        <f t="shared" si="1147"/>
        <v>453.6</v>
      </c>
      <c r="H3681" s="46">
        <f t="shared" si="1148"/>
        <v>6933.6</v>
      </c>
    </row>
    <row r="3682" spans="1:8" x14ac:dyDescent="0.3">
      <c r="A3682" s="3" t="s">
        <v>9422</v>
      </c>
      <c r="C3682" s="3" t="s">
        <v>9431</v>
      </c>
      <c r="D3682" s="3" t="s">
        <v>8373</v>
      </c>
      <c r="E3682" s="4">
        <v>13980</v>
      </c>
      <c r="F3682" s="4">
        <f>(E3682+12)/1.06</f>
        <v>13200</v>
      </c>
      <c r="G3682" s="4">
        <f t="shared" si="1147"/>
        <v>924.00000000000011</v>
      </c>
      <c r="H3682" s="46">
        <f t="shared" si="1148"/>
        <v>14124</v>
      </c>
    </row>
    <row r="3683" spans="1:8" x14ac:dyDescent="0.3">
      <c r="A3683" s="3" t="s">
        <v>9412</v>
      </c>
      <c r="C3683" s="3" t="s">
        <v>9432</v>
      </c>
      <c r="D3683" s="3" t="s">
        <v>8889</v>
      </c>
      <c r="E3683" s="4">
        <v>28290</v>
      </c>
      <c r="F3683" s="4">
        <f>(E3683+12)/1.06</f>
        <v>26700</v>
      </c>
      <c r="G3683" s="4">
        <f t="shared" si="1147"/>
        <v>1869.0000000000002</v>
      </c>
      <c r="H3683" s="46">
        <f t="shared" si="1148"/>
        <v>28569</v>
      </c>
    </row>
    <row r="3684" spans="1:8" x14ac:dyDescent="0.3">
      <c r="A3684" s="3" t="s">
        <v>9412</v>
      </c>
      <c r="C3684" s="3" t="s">
        <v>9433</v>
      </c>
      <c r="D3684" s="3" t="s">
        <v>673</v>
      </c>
      <c r="E3684" s="4">
        <v>17419.7</v>
      </c>
      <c r="F3684" s="4">
        <f>(E3684+12)/1.06</f>
        <v>16445</v>
      </c>
      <c r="G3684" s="4">
        <f t="shared" si="1147"/>
        <v>1151.1500000000001</v>
      </c>
      <c r="H3684" s="46">
        <f t="shared" si="1148"/>
        <v>17596.150000000001</v>
      </c>
    </row>
    <row r="3685" spans="1:8" x14ac:dyDescent="0.3">
      <c r="A3685" s="3" t="s">
        <v>9412</v>
      </c>
      <c r="C3685" s="3" t="s">
        <v>9434</v>
      </c>
      <c r="D3685" s="3" t="s">
        <v>6959</v>
      </c>
      <c r="E3685" s="4">
        <v>2278.5</v>
      </c>
      <c r="F3685" s="4">
        <f>(E3685)/1.06</f>
        <v>2149.5283018867922</v>
      </c>
      <c r="G3685" s="4">
        <f t="shared" si="1147"/>
        <v>150.46698113207546</v>
      </c>
      <c r="H3685" s="46">
        <f t="shared" si="1148"/>
        <v>2299.9952830188677</v>
      </c>
    </row>
    <row r="3686" spans="1:8" x14ac:dyDescent="0.3">
      <c r="A3686" s="3" t="s">
        <v>9411</v>
      </c>
      <c r="C3686" s="3" t="s">
        <v>9435</v>
      </c>
      <c r="D3686" s="3" t="s">
        <v>8575</v>
      </c>
      <c r="E3686" s="4">
        <v>74555.86</v>
      </c>
      <c r="F3686" s="4">
        <f t="shared" ref="F3686:F3696" si="1149">(E3686+12)/1.06</f>
        <v>70347.037735849051</v>
      </c>
      <c r="G3686" s="4">
        <f t="shared" si="1147"/>
        <v>4924.2926415094344</v>
      </c>
      <c r="H3686" s="46">
        <f t="shared" si="1148"/>
        <v>75271.330377358492</v>
      </c>
    </row>
    <row r="3687" spans="1:8" x14ac:dyDescent="0.3">
      <c r="A3687" s="3" t="s">
        <v>9410</v>
      </c>
      <c r="C3687" s="3" t="s">
        <v>9436</v>
      </c>
      <c r="D3687" s="3" t="s">
        <v>8201</v>
      </c>
      <c r="E3687" s="4">
        <v>19739.95</v>
      </c>
      <c r="F3687" s="4">
        <f t="shared" si="1149"/>
        <v>18633.915094339623</v>
      </c>
      <c r="G3687" s="4">
        <f t="shared" si="1147"/>
        <v>1304.3740566037739</v>
      </c>
      <c r="H3687" s="46">
        <f t="shared" si="1148"/>
        <v>19938.289150943398</v>
      </c>
    </row>
    <row r="3688" spans="1:8" x14ac:dyDescent="0.3">
      <c r="A3688" s="3" t="s">
        <v>9423</v>
      </c>
      <c r="C3688" s="3" t="s">
        <v>9437</v>
      </c>
      <c r="D3688" s="3" t="s">
        <v>5877</v>
      </c>
      <c r="E3688" s="4">
        <v>10389.870000000001</v>
      </c>
      <c r="F3688" s="4">
        <f t="shared" si="1149"/>
        <v>9813.0849056603784</v>
      </c>
      <c r="G3688" s="4">
        <f t="shared" si="1147"/>
        <v>686.91594339622657</v>
      </c>
      <c r="H3688" s="46">
        <f t="shared" si="1148"/>
        <v>10500.000849056605</v>
      </c>
    </row>
    <row r="3689" spans="1:8" x14ac:dyDescent="0.3">
      <c r="A3689" s="3" t="s">
        <v>9423</v>
      </c>
      <c r="C3689" s="3" t="s">
        <v>9438</v>
      </c>
      <c r="D3689" s="3" t="s">
        <v>9439</v>
      </c>
      <c r="E3689" s="4">
        <v>27330.07</v>
      </c>
      <c r="F3689" s="4">
        <f t="shared" si="1149"/>
        <v>25794.405660377357</v>
      </c>
      <c r="G3689" s="4">
        <f t="shared" si="1147"/>
        <v>1805.6083962264152</v>
      </c>
      <c r="H3689" s="46">
        <f t="shared" si="1148"/>
        <v>27600.014056603773</v>
      </c>
    </row>
    <row r="3690" spans="1:8" x14ac:dyDescent="0.3">
      <c r="A3690" s="3" t="s">
        <v>9424</v>
      </c>
      <c r="D3690" s="3" t="s">
        <v>5070</v>
      </c>
      <c r="E3690" s="4">
        <v>19953.599999999999</v>
      </c>
      <c r="F3690" s="4">
        <f t="shared" si="1149"/>
        <v>18835.471698113204</v>
      </c>
      <c r="G3690" s="4">
        <f t="shared" si="1147"/>
        <v>1318.4830188679243</v>
      </c>
      <c r="H3690" s="46">
        <f t="shared" si="1148"/>
        <v>20153.954716981127</v>
      </c>
    </row>
    <row r="3691" spans="1:8" x14ac:dyDescent="0.3">
      <c r="A3691" s="3" t="s">
        <v>9425</v>
      </c>
      <c r="D3691" s="3" t="s">
        <v>1923</v>
      </c>
      <c r="E3691" s="4">
        <v>19165.599999999999</v>
      </c>
      <c r="F3691" s="4">
        <f t="shared" si="1149"/>
        <v>18092.07547169811</v>
      </c>
      <c r="G3691" s="4">
        <f t="shared" si="1147"/>
        <v>1266.4452830188677</v>
      </c>
      <c r="H3691" s="46">
        <f t="shared" si="1148"/>
        <v>19358.520754716978</v>
      </c>
    </row>
    <row r="3692" spans="1:8" x14ac:dyDescent="0.3">
      <c r="A3692" s="3" t="s">
        <v>9420</v>
      </c>
      <c r="C3692" s="3" t="s">
        <v>9440</v>
      </c>
      <c r="D3692" s="3" t="s">
        <v>8575</v>
      </c>
      <c r="E3692" s="4">
        <v>142029.45000000001</v>
      </c>
      <c r="F3692" s="4">
        <f t="shared" si="1149"/>
        <v>134001.36792452831</v>
      </c>
      <c r="G3692" s="4">
        <f t="shared" si="1147"/>
        <v>9380.0957547169819</v>
      </c>
      <c r="H3692" s="46">
        <f t="shared" si="1148"/>
        <v>143381.46367924529</v>
      </c>
    </row>
    <row r="3693" spans="1:8" x14ac:dyDescent="0.3">
      <c r="A3693" s="3" t="s">
        <v>9452</v>
      </c>
      <c r="C3693" s="3" t="s">
        <v>9453</v>
      </c>
      <c r="D3693" s="3" t="s">
        <v>3583</v>
      </c>
      <c r="E3693" s="4">
        <v>17284.810000000001</v>
      </c>
      <c r="F3693" s="4">
        <f t="shared" si="1149"/>
        <v>16317.745283018869</v>
      </c>
      <c r="G3693" s="4">
        <f t="shared" si="1147"/>
        <v>1142.242169811321</v>
      </c>
      <c r="H3693" s="46">
        <f t="shared" si="1148"/>
        <v>17459.987452830188</v>
      </c>
    </row>
    <row r="3694" spans="1:8" x14ac:dyDescent="0.3">
      <c r="A3694" s="3" t="s">
        <v>9452</v>
      </c>
      <c r="C3694" s="3" t="s">
        <v>9454</v>
      </c>
      <c r="D3694" s="3" t="s">
        <v>3583</v>
      </c>
      <c r="E3694" s="4">
        <v>11976.6</v>
      </c>
      <c r="F3694" s="4">
        <f t="shared" si="1149"/>
        <v>11310</v>
      </c>
      <c r="G3694" s="4">
        <f t="shared" si="1147"/>
        <v>791.7</v>
      </c>
      <c r="H3694" s="46">
        <f t="shared" si="1148"/>
        <v>12101.7</v>
      </c>
    </row>
    <row r="3695" spans="1:8" x14ac:dyDescent="0.3">
      <c r="A3695" s="3" t="s">
        <v>9461</v>
      </c>
      <c r="C3695" s="3" t="s">
        <v>9473</v>
      </c>
      <c r="D3695" s="3" t="s">
        <v>4145</v>
      </c>
      <c r="E3695" s="4">
        <v>3455.29</v>
      </c>
      <c r="F3695" s="4">
        <f t="shared" si="1149"/>
        <v>3271.0283018867922</v>
      </c>
      <c r="G3695" s="4">
        <f t="shared" si="1147"/>
        <v>228.97198113207548</v>
      </c>
      <c r="H3695" s="46">
        <f t="shared" si="1148"/>
        <v>3500.0002830188678</v>
      </c>
    </row>
    <row r="3696" spans="1:8" x14ac:dyDescent="0.3">
      <c r="A3696" s="3" t="s">
        <v>9462</v>
      </c>
      <c r="D3696" s="3" t="s">
        <v>6048</v>
      </c>
      <c r="E3696" s="4">
        <v>12105.6</v>
      </c>
      <c r="F3696" s="4">
        <f t="shared" si="1149"/>
        <v>11431.698113207547</v>
      </c>
      <c r="G3696" s="4">
        <f t="shared" si="1147"/>
        <v>800.21886792452835</v>
      </c>
      <c r="H3696" s="46">
        <f t="shared" si="1148"/>
        <v>12231.916981132075</v>
      </c>
    </row>
    <row r="3697" spans="1:10" x14ac:dyDescent="0.3">
      <c r="A3697" s="3" t="s">
        <v>9466</v>
      </c>
      <c r="C3697" s="3" t="s">
        <v>9474</v>
      </c>
      <c r="D3697" s="3" t="s">
        <v>2394</v>
      </c>
      <c r="E3697" s="4">
        <v>13857.17</v>
      </c>
      <c r="F3697" s="4">
        <f t="shared" ref="F3697:F3707" si="1150">(E3697+12)/1.06</f>
        <v>13084.122641509433</v>
      </c>
      <c r="G3697" s="4">
        <f t="shared" ref="G3697:G3709" si="1151">F3697*7%</f>
        <v>915.88858490566042</v>
      </c>
      <c r="H3697" s="46">
        <f t="shared" ref="H3697:H3709" si="1152">F3697+G3697</f>
        <v>14000.011226415094</v>
      </c>
    </row>
    <row r="3698" spans="1:10" x14ac:dyDescent="0.3">
      <c r="A3698" s="3" t="s">
        <v>9479</v>
      </c>
      <c r="C3698" s="3" t="s">
        <v>9480</v>
      </c>
      <c r="D3698" s="3" t="s">
        <v>4500</v>
      </c>
      <c r="E3698" s="4">
        <v>8701.2000000000007</v>
      </c>
      <c r="F3698" s="4">
        <f t="shared" si="1150"/>
        <v>8220</v>
      </c>
      <c r="G3698" s="4">
        <f t="shared" si="1151"/>
        <v>575.40000000000009</v>
      </c>
      <c r="H3698" s="46">
        <f t="shared" si="1152"/>
        <v>8795.4</v>
      </c>
    </row>
    <row r="3699" spans="1:10" x14ac:dyDescent="0.3">
      <c r="A3699" s="3" t="s">
        <v>9479</v>
      </c>
      <c r="C3699" s="3" t="s">
        <v>9481</v>
      </c>
      <c r="D3699" s="3" t="s">
        <v>4498</v>
      </c>
      <c r="E3699" s="4">
        <v>8701.2000000000007</v>
      </c>
      <c r="F3699" s="4">
        <f t="shared" si="1150"/>
        <v>8220</v>
      </c>
      <c r="G3699" s="4">
        <f t="shared" si="1151"/>
        <v>575.40000000000009</v>
      </c>
      <c r="H3699" s="46">
        <f t="shared" si="1152"/>
        <v>8795.4</v>
      </c>
    </row>
    <row r="3700" spans="1:10" x14ac:dyDescent="0.3">
      <c r="A3700" s="3" t="s">
        <v>9479</v>
      </c>
      <c r="C3700" s="3" t="s">
        <v>9482</v>
      </c>
      <c r="D3700" s="3" t="s">
        <v>5834</v>
      </c>
      <c r="E3700" s="4">
        <v>9983.7999999999993</v>
      </c>
      <c r="F3700" s="4">
        <f t="shared" si="1150"/>
        <v>9429.9999999999982</v>
      </c>
      <c r="G3700" s="4">
        <f t="shared" si="1151"/>
        <v>660.09999999999991</v>
      </c>
      <c r="H3700" s="46">
        <f t="shared" si="1152"/>
        <v>10090.099999999999</v>
      </c>
    </row>
    <row r="3701" spans="1:10" x14ac:dyDescent="0.3">
      <c r="A3701" s="3" t="s">
        <v>9479</v>
      </c>
      <c r="C3701" s="3" t="s">
        <v>9483</v>
      </c>
      <c r="D3701" s="3" t="s">
        <v>1708</v>
      </c>
      <c r="E3701" s="4">
        <v>16084.1</v>
      </c>
      <c r="F3701" s="4">
        <f t="shared" si="1150"/>
        <v>15185</v>
      </c>
      <c r="G3701" s="4">
        <f t="shared" si="1151"/>
        <v>1062.95</v>
      </c>
      <c r="H3701" s="46">
        <f t="shared" si="1152"/>
        <v>16247.95</v>
      </c>
    </row>
    <row r="3702" spans="1:10" x14ac:dyDescent="0.3">
      <c r="A3702" s="3" t="s">
        <v>9485</v>
      </c>
      <c r="D3702" s="3" t="s">
        <v>973</v>
      </c>
      <c r="E3702" s="4">
        <v>30704.03</v>
      </c>
      <c r="F3702" s="4">
        <f t="shared" si="1150"/>
        <v>28977.386792452828</v>
      </c>
      <c r="G3702" s="4">
        <f t="shared" si="1151"/>
        <v>2028.4170754716981</v>
      </c>
      <c r="H3702" s="46">
        <f t="shared" si="1152"/>
        <v>31005.803867924526</v>
      </c>
    </row>
    <row r="3703" spans="1:10" s="125" customFormat="1" x14ac:dyDescent="0.3">
      <c r="A3703" s="106" t="s">
        <v>9485</v>
      </c>
      <c r="B3703" s="106"/>
      <c r="C3703" s="3" t="s">
        <v>9520</v>
      </c>
      <c r="D3703" s="3" t="s">
        <v>5795</v>
      </c>
      <c r="E3703" s="4">
        <v>3467.29</v>
      </c>
      <c r="F3703" s="4">
        <f t="shared" ref="F3703" si="1153">(E3703)/1.06</f>
        <v>3271.0283018867922</v>
      </c>
      <c r="G3703" s="4">
        <f t="shared" ref="G3703" si="1154">F3703*7%</f>
        <v>228.97198113207548</v>
      </c>
      <c r="H3703" s="46">
        <f t="shared" ref="H3703" si="1155">F3703+G3703</f>
        <v>3500.0002830188678</v>
      </c>
      <c r="I3703" s="108"/>
      <c r="J3703" s="114"/>
    </row>
    <row r="3704" spans="1:10" x14ac:dyDescent="0.3">
      <c r="A3704" s="3" t="s">
        <v>9486</v>
      </c>
      <c r="C3704" s="3" t="s">
        <v>9488</v>
      </c>
      <c r="D3704" s="3" t="s">
        <v>8575</v>
      </c>
      <c r="E3704" s="4">
        <v>104741.14</v>
      </c>
      <c r="F3704" s="4">
        <f t="shared" si="1150"/>
        <v>98823.716981132064</v>
      </c>
      <c r="G3704" s="4">
        <f t="shared" si="1151"/>
        <v>6917.660188679245</v>
      </c>
      <c r="H3704" s="46">
        <f t="shared" si="1152"/>
        <v>105741.37716981131</v>
      </c>
    </row>
    <row r="3705" spans="1:10" x14ac:dyDescent="0.3">
      <c r="A3705" s="3" t="s">
        <v>9487</v>
      </c>
      <c r="C3705" s="3" t="s">
        <v>9489</v>
      </c>
      <c r="D3705" s="3" t="s">
        <v>1922</v>
      </c>
      <c r="E3705" s="4">
        <v>35900.800000000003</v>
      </c>
      <c r="F3705" s="4">
        <f t="shared" si="1150"/>
        <v>33880</v>
      </c>
      <c r="G3705" s="4">
        <f t="shared" si="1151"/>
        <v>2371.6000000000004</v>
      </c>
      <c r="H3705" s="46">
        <f t="shared" si="1152"/>
        <v>36251.599999999999</v>
      </c>
    </row>
    <row r="3706" spans="1:10" x14ac:dyDescent="0.3">
      <c r="A3706" s="3" t="s">
        <v>9487</v>
      </c>
      <c r="C3706" s="3" t="s">
        <v>9490</v>
      </c>
      <c r="D3706" s="3" t="s">
        <v>2394</v>
      </c>
      <c r="E3706" s="4">
        <v>7328.5</v>
      </c>
      <c r="F3706" s="4">
        <f t="shared" si="1150"/>
        <v>6925</v>
      </c>
      <c r="G3706" s="4">
        <f t="shared" si="1151"/>
        <v>484.75000000000006</v>
      </c>
      <c r="H3706" s="46">
        <f t="shared" si="1152"/>
        <v>7409.75</v>
      </c>
    </row>
    <row r="3707" spans="1:10" x14ac:dyDescent="0.3">
      <c r="A3707" s="3" t="s">
        <v>9496</v>
      </c>
      <c r="D3707" s="3" t="s">
        <v>5070</v>
      </c>
      <c r="E3707" s="4">
        <v>4690.3999999999996</v>
      </c>
      <c r="F3707" s="4">
        <f t="shared" si="1150"/>
        <v>4436.2264150943392</v>
      </c>
      <c r="G3707" s="4">
        <f t="shared" si="1151"/>
        <v>310.53584905660375</v>
      </c>
      <c r="H3707" s="46">
        <f t="shared" si="1152"/>
        <v>4746.7622641509433</v>
      </c>
    </row>
    <row r="3708" spans="1:10" x14ac:dyDescent="0.3">
      <c r="A3708" s="3" t="s">
        <v>9516</v>
      </c>
      <c r="C3708" s="3" t="s">
        <v>9522</v>
      </c>
      <c r="D3708" s="3" t="s">
        <v>2741</v>
      </c>
      <c r="E3708" s="4">
        <v>572.41999999999996</v>
      </c>
      <c r="F3708" s="4">
        <f>(E3708)/1.06</f>
        <v>540.01886792452819</v>
      </c>
      <c r="G3708" s="4">
        <f t="shared" si="1151"/>
        <v>37.801320754716976</v>
      </c>
      <c r="H3708" s="46">
        <f t="shared" si="1152"/>
        <v>577.82018867924512</v>
      </c>
    </row>
    <row r="3709" spans="1:10" x14ac:dyDescent="0.3">
      <c r="A3709" s="3" t="s">
        <v>9516</v>
      </c>
      <c r="C3709" s="3" t="s">
        <v>9575</v>
      </c>
      <c r="D3709" s="3" t="s">
        <v>1922</v>
      </c>
      <c r="E3709" s="4">
        <v>3467.29</v>
      </c>
      <c r="F3709" s="4">
        <f t="shared" ref="F3709" si="1156">(E3709)/1.06</f>
        <v>3271.0283018867922</v>
      </c>
      <c r="G3709" s="4">
        <f t="shared" si="1151"/>
        <v>228.97198113207548</v>
      </c>
      <c r="H3709" s="46">
        <f t="shared" si="1152"/>
        <v>3500.0002830188678</v>
      </c>
    </row>
    <row r="3710" spans="1:10" x14ac:dyDescent="0.3">
      <c r="A3710" s="3" t="s">
        <v>9516</v>
      </c>
      <c r="C3710" s="3" t="s">
        <v>9521</v>
      </c>
      <c r="D3710" s="3" t="s">
        <v>6307</v>
      </c>
      <c r="E3710" s="4">
        <v>3467.29</v>
      </c>
      <c r="F3710" s="4">
        <f t="shared" ref="F3710" si="1157">(E3710)/1.06</f>
        <v>3271.0283018867922</v>
      </c>
      <c r="G3710" s="4">
        <f t="shared" ref="G3710:G3714" si="1158">F3710*7%</f>
        <v>228.97198113207548</v>
      </c>
      <c r="H3710" s="46">
        <f t="shared" ref="H3710:H3714" si="1159">F3710+G3710</f>
        <v>3500.0002830188678</v>
      </c>
    </row>
    <row r="3711" spans="1:10" x14ac:dyDescent="0.3">
      <c r="A3711" s="3" t="s">
        <v>9516</v>
      </c>
      <c r="C3711" s="3" t="s">
        <v>9523</v>
      </c>
      <c r="D3711" s="3" t="s">
        <v>6721</v>
      </c>
      <c r="E3711" s="4">
        <v>4039.69</v>
      </c>
      <c r="F3711" s="4">
        <f>(E3711)/1.06</f>
        <v>3811.0283018867922</v>
      </c>
      <c r="G3711" s="4">
        <f t="shared" si="1158"/>
        <v>266.7719811320755</v>
      </c>
      <c r="H3711" s="46">
        <f t="shared" si="1159"/>
        <v>4077.8002830188675</v>
      </c>
    </row>
    <row r="3712" spans="1:10" x14ac:dyDescent="0.3">
      <c r="A3712" s="3" t="s">
        <v>9517</v>
      </c>
      <c r="C3712" s="3" t="s">
        <v>9519</v>
      </c>
      <c r="D3712" s="3" t="s">
        <v>2148</v>
      </c>
      <c r="E3712" s="4">
        <v>17223.599999999999</v>
      </c>
      <c r="F3712" s="4">
        <f t="shared" ref="F3712:F3713" si="1160">(E3712+12)/1.06</f>
        <v>16259.999999999998</v>
      </c>
      <c r="G3712" s="4">
        <f t="shared" si="1158"/>
        <v>1138.2</v>
      </c>
      <c r="H3712" s="46">
        <f t="shared" si="1159"/>
        <v>17398.199999999997</v>
      </c>
    </row>
    <row r="3713" spans="1:8" x14ac:dyDescent="0.3">
      <c r="A3713" s="3" t="s">
        <v>9515</v>
      </c>
      <c r="C3713" s="3" t="s">
        <v>9524</v>
      </c>
      <c r="D3713" s="3" t="s">
        <v>7857</v>
      </c>
      <c r="E3713" s="4">
        <v>21386.13</v>
      </c>
      <c r="F3713" s="4">
        <f t="shared" si="1160"/>
        <v>20186.915094339623</v>
      </c>
      <c r="G3713" s="4">
        <f t="shared" si="1158"/>
        <v>1413.0840566037739</v>
      </c>
      <c r="H3713" s="46">
        <f t="shared" si="1159"/>
        <v>21599.999150943397</v>
      </c>
    </row>
    <row r="3714" spans="1:8" x14ac:dyDescent="0.3">
      <c r="A3714" s="3" t="s">
        <v>9515</v>
      </c>
      <c r="C3714" s="3" t="s">
        <v>9534</v>
      </c>
      <c r="D3714" s="3" t="s">
        <v>9535</v>
      </c>
      <c r="E3714" s="4">
        <v>15771.23</v>
      </c>
      <c r="F3714" s="4">
        <f>(E3714)/1.06</f>
        <v>14878.518867924528</v>
      </c>
      <c r="G3714" s="4">
        <f t="shared" si="1158"/>
        <v>1041.4963207547171</v>
      </c>
      <c r="H3714" s="46">
        <f t="shared" si="1159"/>
        <v>15920.015188679245</v>
      </c>
    </row>
    <row r="3715" spans="1:8" x14ac:dyDescent="0.3">
      <c r="A3715" s="3" t="s">
        <v>9530</v>
      </c>
      <c r="C3715" s="3" t="s">
        <v>9538</v>
      </c>
      <c r="D3715" s="3" t="s">
        <v>2094</v>
      </c>
      <c r="E3715" s="4">
        <v>8446.7999999999993</v>
      </c>
      <c r="F3715" s="4">
        <f>(E3715+12)/1.06</f>
        <v>7979.9999999999991</v>
      </c>
      <c r="G3715" s="4">
        <f t="shared" ref="G3715:G3716" si="1161">F3715*7%</f>
        <v>558.6</v>
      </c>
      <c r="H3715" s="46">
        <f t="shared" ref="H3715:H3716" si="1162">F3715+G3715</f>
        <v>8538.5999999999985</v>
      </c>
    </row>
    <row r="3716" spans="1:8" x14ac:dyDescent="0.3">
      <c r="A3716" s="3" t="s">
        <v>9530</v>
      </c>
      <c r="C3716" s="3" t="s">
        <v>9539</v>
      </c>
      <c r="D3716" s="3" t="s">
        <v>1970</v>
      </c>
      <c r="E3716" s="4">
        <v>13817.52</v>
      </c>
      <c r="F3716" s="4">
        <f>(E3716+12)/1.06</f>
        <v>13046.716981132075</v>
      </c>
      <c r="G3716" s="4">
        <f t="shared" si="1161"/>
        <v>913.27018867924528</v>
      </c>
      <c r="H3716" s="46">
        <f t="shared" si="1162"/>
        <v>13959.98716981132</v>
      </c>
    </row>
    <row r="3717" spans="1:8" x14ac:dyDescent="0.3">
      <c r="A3717" s="3" t="s">
        <v>9537</v>
      </c>
      <c r="C3717" s="3" t="s">
        <v>9540</v>
      </c>
      <c r="D3717" s="3" t="s">
        <v>1189</v>
      </c>
      <c r="E3717" s="4">
        <v>14806.8</v>
      </c>
      <c r="F3717" s="4">
        <f>(E3717+12)/1.06</f>
        <v>13979.999999999998</v>
      </c>
      <c r="G3717" s="4">
        <f t="shared" ref="G3717:G3720" si="1163">F3717*7%</f>
        <v>978.59999999999991</v>
      </c>
      <c r="H3717" s="46">
        <f t="shared" ref="H3717:H3720" si="1164">F3717+G3717</f>
        <v>14958.599999999999</v>
      </c>
    </row>
    <row r="3718" spans="1:8" x14ac:dyDescent="0.3">
      <c r="A3718" s="3" t="s">
        <v>9541</v>
      </c>
      <c r="C3718" s="3" t="s">
        <v>9544</v>
      </c>
      <c r="D3718" s="3" t="s">
        <v>5095</v>
      </c>
      <c r="E3718" s="4">
        <v>11457.2</v>
      </c>
      <c r="F3718" s="4">
        <f>(E3718+12)/1.06</f>
        <v>10820</v>
      </c>
      <c r="G3718" s="4">
        <f t="shared" si="1163"/>
        <v>757.40000000000009</v>
      </c>
      <c r="H3718" s="46">
        <f t="shared" si="1164"/>
        <v>11577.4</v>
      </c>
    </row>
    <row r="3719" spans="1:8" x14ac:dyDescent="0.3">
      <c r="A3719" s="3" t="s">
        <v>9541</v>
      </c>
      <c r="D3719" s="3" t="s">
        <v>973</v>
      </c>
      <c r="E3719" s="4">
        <v>1186</v>
      </c>
      <c r="F3719" s="4">
        <f>(E3719+12)/1.06</f>
        <v>1130.1886792452829</v>
      </c>
      <c r="G3719" s="4">
        <f t="shared" si="1163"/>
        <v>79.113207547169807</v>
      </c>
      <c r="H3719" s="46">
        <f t="shared" si="1164"/>
        <v>1209.3018867924527</v>
      </c>
    </row>
    <row r="3720" spans="1:8" x14ac:dyDescent="0.3">
      <c r="A3720" s="3" t="s">
        <v>9541</v>
      </c>
      <c r="C3720" s="3" t="s">
        <v>9542</v>
      </c>
      <c r="D3720" s="3" t="s">
        <v>9011</v>
      </c>
      <c r="E3720" s="4">
        <v>15771.23</v>
      </c>
      <c r="F3720" s="4">
        <f>(E3720)/1.06</f>
        <v>14878.518867924528</v>
      </c>
      <c r="G3720" s="4">
        <f t="shared" si="1163"/>
        <v>1041.4963207547171</v>
      </c>
      <c r="H3720" s="46">
        <f t="shared" si="1164"/>
        <v>15920.015188679245</v>
      </c>
    </row>
    <row r="3721" spans="1:8" x14ac:dyDescent="0.3">
      <c r="A3721" s="3" t="s">
        <v>9541</v>
      </c>
      <c r="C3721" s="3" t="s">
        <v>9543</v>
      </c>
      <c r="D3721" s="3" t="s">
        <v>8625</v>
      </c>
      <c r="E3721" s="4">
        <v>15771.23</v>
      </c>
      <c r="F3721" s="4">
        <f>(E3721)/1.06</f>
        <v>14878.518867924528</v>
      </c>
      <c r="G3721" s="4">
        <f t="shared" ref="G3721" si="1165">F3721*7%</f>
        <v>1041.4963207547171</v>
      </c>
      <c r="H3721" s="46">
        <f t="shared" ref="H3721" si="1166">F3721+G3721</f>
        <v>15920.015188679245</v>
      </c>
    </row>
    <row r="3722" spans="1:8" x14ac:dyDescent="0.3">
      <c r="A3722" s="3" t="s">
        <v>9551</v>
      </c>
      <c r="D3722" s="3" t="s">
        <v>5070</v>
      </c>
      <c r="E3722" s="4">
        <v>5564</v>
      </c>
    </row>
    <row r="3723" spans="1:8" x14ac:dyDescent="0.3">
      <c r="A3723" s="3" t="s">
        <v>9552</v>
      </c>
      <c r="C3723" s="3" t="s">
        <v>9554</v>
      </c>
      <c r="D3723" s="3" t="s">
        <v>8696</v>
      </c>
      <c r="E3723" s="4">
        <v>15771.23</v>
      </c>
      <c r="F3723" s="4">
        <f t="shared" ref="F3723:F3728" si="1167">(E3723)/1.06</f>
        <v>14878.518867924528</v>
      </c>
      <c r="G3723" s="4">
        <f t="shared" ref="G3723" si="1168">F3723*7%</f>
        <v>1041.4963207547171</v>
      </c>
      <c r="H3723" s="46">
        <f t="shared" ref="H3723" si="1169">F3723+G3723</f>
        <v>15920.015188679245</v>
      </c>
    </row>
    <row r="3724" spans="1:8" x14ac:dyDescent="0.3">
      <c r="A3724" s="3" t="s">
        <v>9552</v>
      </c>
      <c r="C3724" s="3" t="s">
        <v>9555</v>
      </c>
      <c r="D3724" s="3" t="s">
        <v>9016</v>
      </c>
      <c r="E3724" s="4">
        <v>15771.23</v>
      </c>
      <c r="F3724" s="4">
        <f t="shared" si="1167"/>
        <v>14878.518867924528</v>
      </c>
      <c r="G3724" s="4">
        <f t="shared" ref="G3724" si="1170">F3724*7%</f>
        <v>1041.4963207547171</v>
      </c>
      <c r="H3724" s="46">
        <f t="shared" ref="H3724" si="1171">F3724+G3724</f>
        <v>15920.015188679245</v>
      </c>
    </row>
    <row r="3725" spans="1:8" x14ac:dyDescent="0.3">
      <c r="A3725" s="3" t="s">
        <v>9564</v>
      </c>
      <c r="C3725" s="3" t="s">
        <v>9571</v>
      </c>
      <c r="D3725" s="3" t="s">
        <v>8893</v>
      </c>
      <c r="E3725" s="4">
        <v>15771.23</v>
      </c>
      <c r="F3725" s="4">
        <f t="shared" si="1167"/>
        <v>14878.518867924528</v>
      </c>
      <c r="G3725" s="4">
        <f t="shared" ref="G3725:G3730" si="1172">F3725*7%</f>
        <v>1041.4963207547171</v>
      </c>
      <c r="H3725" s="46">
        <f t="shared" ref="H3725:H3730" si="1173">F3725+G3725</f>
        <v>15920.015188679245</v>
      </c>
    </row>
    <row r="3726" spans="1:8" x14ac:dyDescent="0.3">
      <c r="A3726" s="3" t="s">
        <v>9574</v>
      </c>
      <c r="C3726" s="3" t="s">
        <v>9642</v>
      </c>
      <c r="D3726" s="3" t="s">
        <v>2100</v>
      </c>
      <c r="E3726" s="4">
        <v>3467.29</v>
      </c>
      <c r="F3726" s="4">
        <f t="shared" si="1167"/>
        <v>3271.0283018867922</v>
      </c>
      <c r="G3726" s="4">
        <f t="shared" si="1172"/>
        <v>228.97198113207548</v>
      </c>
      <c r="H3726" s="46">
        <f t="shared" si="1173"/>
        <v>3500.0002830188678</v>
      </c>
    </row>
    <row r="3727" spans="1:8" x14ac:dyDescent="0.3">
      <c r="A3727" s="3" t="s">
        <v>9574</v>
      </c>
      <c r="C3727" s="3" t="s">
        <v>9576</v>
      </c>
      <c r="D3727" s="3" t="s">
        <v>2148</v>
      </c>
      <c r="E3727" s="4">
        <v>3467.29</v>
      </c>
      <c r="F3727" s="4">
        <f t="shared" si="1167"/>
        <v>3271.0283018867922</v>
      </c>
      <c r="G3727" s="4">
        <f t="shared" si="1172"/>
        <v>228.97198113207548</v>
      </c>
      <c r="H3727" s="46">
        <f t="shared" si="1173"/>
        <v>3500.0002830188678</v>
      </c>
    </row>
    <row r="3728" spans="1:8" x14ac:dyDescent="0.3">
      <c r="A3728" s="3" t="s">
        <v>9574</v>
      </c>
      <c r="C3728" s="3" t="s">
        <v>9577</v>
      </c>
      <c r="D3728" s="3" t="s">
        <v>5834</v>
      </c>
      <c r="E3728" s="4">
        <v>2278.5</v>
      </c>
      <c r="F3728" s="4">
        <f t="shared" si="1167"/>
        <v>2149.5283018867922</v>
      </c>
      <c r="G3728" s="4">
        <f t="shared" si="1172"/>
        <v>150.46698113207546</v>
      </c>
      <c r="H3728" s="46">
        <f t="shared" si="1173"/>
        <v>2299.9952830188677</v>
      </c>
    </row>
    <row r="3729" spans="1:8" x14ac:dyDescent="0.3">
      <c r="A3729" s="237" t="s">
        <v>9579</v>
      </c>
      <c r="C3729" s="3" t="s">
        <v>9595</v>
      </c>
      <c r="D3729" s="3" t="s">
        <v>9594</v>
      </c>
      <c r="E3729" s="235">
        <v>25920.9</v>
      </c>
      <c r="F3729" s="4">
        <v>16180</v>
      </c>
      <c r="G3729" s="4">
        <f t="shared" si="1172"/>
        <v>1132.6000000000001</v>
      </c>
      <c r="H3729" s="46">
        <f t="shared" si="1173"/>
        <v>17312.599999999999</v>
      </c>
    </row>
    <row r="3730" spans="1:8" x14ac:dyDescent="0.3">
      <c r="A3730" s="238"/>
      <c r="C3730" s="3" t="s">
        <v>9596</v>
      </c>
      <c r="D3730" s="3" t="s">
        <v>1463</v>
      </c>
      <c r="E3730" s="236"/>
      <c r="F3730" s="4">
        <v>8285</v>
      </c>
      <c r="G3730" s="4">
        <f t="shared" si="1172"/>
        <v>579.95000000000005</v>
      </c>
      <c r="H3730" s="46">
        <f t="shared" si="1173"/>
        <v>8864.9500000000007</v>
      </c>
    </row>
    <row r="3731" spans="1:8" x14ac:dyDescent="0.3">
      <c r="A3731" s="3" t="s">
        <v>9590</v>
      </c>
      <c r="C3731" s="3" t="s">
        <v>9597</v>
      </c>
      <c r="D3731" s="3" t="s">
        <v>9598</v>
      </c>
      <c r="E3731" s="4">
        <v>46827.24</v>
      </c>
      <c r="F3731" s="4">
        <f t="shared" ref="F3731:F3733" si="1174">(E3731+12)/1.06</f>
        <v>44187.962264150941</v>
      </c>
      <c r="G3731" s="4">
        <f t="shared" ref="G3731:G3733" si="1175">F3731*7%</f>
        <v>3093.1573584905664</v>
      </c>
      <c r="H3731" s="46">
        <f t="shared" ref="H3731:H3733" si="1176">F3731+G3731</f>
        <v>47281.119622641505</v>
      </c>
    </row>
    <row r="3732" spans="1:8" x14ac:dyDescent="0.3">
      <c r="A3732" s="3" t="s">
        <v>9590</v>
      </c>
      <c r="C3732" s="3" t="s">
        <v>9599</v>
      </c>
      <c r="D3732" s="3" t="s">
        <v>4292</v>
      </c>
      <c r="E3732" s="4">
        <v>19916</v>
      </c>
      <c r="F3732" s="4">
        <f t="shared" si="1174"/>
        <v>18800</v>
      </c>
      <c r="G3732" s="4">
        <f t="shared" si="1175"/>
        <v>1316.0000000000002</v>
      </c>
      <c r="H3732" s="46">
        <f t="shared" si="1176"/>
        <v>20116</v>
      </c>
    </row>
    <row r="3733" spans="1:8" x14ac:dyDescent="0.3">
      <c r="A3733" s="3" t="s">
        <v>9590</v>
      </c>
      <c r="C3733" s="3" t="s">
        <v>9600</v>
      </c>
      <c r="D3733" s="3" t="s">
        <v>3336</v>
      </c>
      <c r="E3733" s="4">
        <v>6540.34</v>
      </c>
      <c r="F3733" s="4">
        <f t="shared" si="1174"/>
        <v>6181.4528301886794</v>
      </c>
      <c r="G3733" s="4">
        <f t="shared" si="1175"/>
        <v>432.70169811320761</v>
      </c>
      <c r="H3733" s="46">
        <f t="shared" si="1176"/>
        <v>6614.1545283018868</v>
      </c>
    </row>
    <row r="3734" spans="1:8" x14ac:dyDescent="0.3">
      <c r="A3734" s="3" t="s">
        <v>9608</v>
      </c>
      <c r="C3734" s="3" t="s">
        <v>9610</v>
      </c>
      <c r="D3734" s="3" t="s">
        <v>8776</v>
      </c>
      <c r="E3734" s="4">
        <v>15771.23</v>
      </c>
      <c r="F3734" s="4">
        <f>(E3734)/1.06</f>
        <v>14878.518867924528</v>
      </c>
      <c r="G3734" s="4">
        <f t="shared" ref="G3734" si="1177">F3734*7%</f>
        <v>1041.4963207547171</v>
      </c>
      <c r="H3734" s="46">
        <f t="shared" ref="H3734" si="1178">F3734+G3734</f>
        <v>15920.015188679245</v>
      </c>
    </row>
    <row r="3735" spans="1:8" x14ac:dyDescent="0.3">
      <c r="A3735" s="3" t="s">
        <v>9608</v>
      </c>
      <c r="C3735" s="3" t="s">
        <v>9611</v>
      </c>
      <c r="D3735" s="3" t="s">
        <v>9012</v>
      </c>
      <c r="E3735" s="4">
        <v>15771.23</v>
      </c>
      <c r="F3735" s="4">
        <f>(E3735)/1.06</f>
        <v>14878.518867924528</v>
      </c>
      <c r="G3735" s="4">
        <f t="shared" ref="G3735" si="1179">F3735*7%</f>
        <v>1041.4963207547171</v>
      </c>
      <c r="H3735" s="46">
        <f t="shared" ref="H3735" si="1180">F3735+G3735</f>
        <v>15920.015188679245</v>
      </c>
    </row>
    <row r="3736" spans="1:8" x14ac:dyDescent="0.3">
      <c r="A3736" s="3" t="s">
        <v>9614</v>
      </c>
      <c r="C3736" s="3" t="s">
        <v>9616</v>
      </c>
      <c r="D3736" s="3" t="s">
        <v>8564</v>
      </c>
      <c r="E3736" s="4">
        <v>11293.45</v>
      </c>
      <c r="F3736" s="4">
        <f t="shared" ref="F3736:F3740" si="1181">(E3736)/1.06</f>
        <v>10654.198113207547</v>
      </c>
      <c r="G3736" s="4">
        <f t="shared" ref="G3736:G3742" si="1182">F3736*7%</f>
        <v>745.7938679245284</v>
      </c>
      <c r="H3736" s="46">
        <f t="shared" ref="H3736:H3742" si="1183">F3736+G3736</f>
        <v>11399.991981132076</v>
      </c>
    </row>
    <row r="3737" spans="1:8" x14ac:dyDescent="0.3">
      <c r="A3737" s="3" t="s">
        <v>9614</v>
      </c>
      <c r="C3737" s="3" t="s">
        <v>9615</v>
      </c>
      <c r="D3737" s="3" t="s">
        <v>2008</v>
      </c>
      <c r="E3737" s="4">
        <v>3455.29</v>
      </c>
      <c r="F3737" s="4">
        <f>(E3737+12)/1.06</f>
        <v>3271.0283018867922</v>
      </c>
      <c r="G3737" s="4">
        <f t="shared" si="1182"/>
        <v>228.97198113207548</v>
      </c>
      <c r="H3737" s="46">
        <f t="shared" si="1183"/>
        <v>3500.0002830188678</v>
      </c>
    </row>
    <row r="3738" spans="1:8" x14ac:dyDescent="0.3">
      <c r="A3738" s="3" t="s">
        <v>9614</v>
      </c>
      <c r="C3738" s="3" t="s">
        <v>9634</v>
      </c>
      <c r="D3738" s="3" t="s">
        <v>8824</v>
      </c>
      <c r="E3738" s="4">
        <v>15771.23</v>
      </c>
      <c r="F3738" s="4">
        <f t="shared" si="1181"/>
        <v>14878.518867924528</v>
      </c>
      <c r="G3738" s="4">
        <f t="shared" si="1182"/>
        <v>1041.4963207547171</v>
      </c>
      <c r="H3738" s="46">
        <f t="shared" si="1183"/>
        <v>15920.015188679245</v>
      </c>
    </row>
    <row r="3739" spans="1:8" x14ac:dyDescent="0.3">
      <c r="A3739" s="3" t="s">
        <v>9614</v>
      </c>
      <c r="C3739" s="3" t="s">
        <v>9635</v>
      </c>
      <c r="D3739" s="3" t="s">
        <v>8918</v>
      </c>
      <c r="E3739" s="4">
        <v>15771.23</v>
      </c>
      <c r="F3739" s="4">
        <f t="shared" si="1181"/>
        <v>14878.518867924528</v>
      </c>
      <c r="G3739" s="4">
        <f t="shared" si="1182"/>
        <v>1041.4963207547171</v>
      </c>
      <c r="H3739" s="46">
        <f t="shared" si="1183"/>
        <v>15920.015188679245</v>
      </c>
    </row>
    <row r="3740" spans="1:8" x14ac:dyDescent="0.3">
      <c r="A3740" s="3" t="s">
        <v>9614</v>
      </c>
      <c r="C3740" s="3" t="s">
        <v>9636</v>
      </c>
      <c r="D3740" s="3" t="s">
        <v>8680</v>
      </c>
      <c r="E3740" s="4">
        <v>15771.23</v>
      </c>
      <c r="F3740" s="4">
        <f t="shared" si="1181"/>
        <v>14878.518867924528</v>
      </c>
      <c r="G3740" s="4">
        <f t="shared" si="1182"/>
        <v>1041.4963207547171</v>
      </c>
      <c r="H3740" s="46">
        <f t="shared" si="1183"/>
        <v>15920.015188679245</v>
      </c>
    </row>
    <row r="3741" spans="1:8" x14ac:dyDescent="0.3">
      <c r="A3741" s="3" t="s">
        <v>9629</v>
      </c>
      <c r="D3741" s="3" t="s">
        <v>5070</v>
      </c>
      <c r="E3741" s="4">
        <v>11408.8</v>
      </c>
      <c r="F3741" s="4">
        <f>(E3741+12)/1.06</f>
        <v>10774.339622641508</v>
      </c>
      <c r="G3741" s="4">
        <f t="shared" si="1182"/>
        <v>754.20377358490566</v>
      </c>
      <c r="H3741" s="46">
        <f t="shared" si="1183"/>
        <v>11528.543396226414</v>
      </c>
    </row>
    <row r="3742" spans="1:8" x14ac:dyDescent="0.3">
      <c r="A3742" s="3" t="s">
        <v>9630</v>
      </c>
      <c r="C3742" s="3" t="s">
        <v>9656</v>
      </c>
      <c r="D3742" s="3" t="s">
        <v>1996</v>
      </c>
      <c r="E3742" s="4">
        <v>20949.5</v>
      </c>
      <c r="F3742" s="4">
        <f>(E3742+12)/1.06</f>
        <v>19775</v>
      </c>
      <c r="G3742" s="4">
        <f t="shared" si="1182"/>
        <v>1384.2500000000002</v>
      </c>
      <c r="H3742" s="46">
        <f t="shared" si="1183"/>
        <v>21159.25</v>
      </c>
    </row>
    <row r="3743" spans="1:8" x14ac:dyDescent="0.3">
      <c r="A3743" s="3" t="s">
        <v>9630</v>
      </c>
      <c r="C3743" s="3" t="s">
        <v>9657</v>
      </c>
      <c r="D3743" s="3" t="s">
        <v>8205</v>
      </c>
      <c r="E3743" s="4">
        <v>9983.7999999999993</v>
      </c>
      <c r="F3743" s="4">
        <f>(E3743+12)/1.06</f>
        <v>9429.9999999999982</v>
      </c>
      <c r="G3743" s="4">
        <f t="shared" ref="G3743:G3761" si="1184">F3743*7%</f>
        <v>660.09999999999991</v>
      </c>
      <c r="H3743" s="46">
        <f t="shared" ref="H3743:H3761" si="1185">F3743+G3743</f>
        <v>10090.099999999999</v>
      </c>
    </row>
    <row r="3744" spans="1:8" x14ac:dyDescent="0.3">
      <c r="A3744" s="3" t="s">
        <v>9630</v>
      </c>
      <c r="C3744" s="3" t="s">
        <v>9637</v>
      </c>
      <c r="D3744" s="3" t="s">
        <v>9050</v>
      </c>
      <c r="E3744" s="4">
        <v>15771.23</v>
      </c>
      <c r="F3744" s="4">
        <f t="shared" ref="F3744:F3745" si="1186">(E3744)/1.06</f>
        <v>14878.518867924528</v>
      </c>
      <c r="G3744" s="4">
        <f t="shared" si="1184"/>
        <v>1041.4963207547171</v>
      </c>
      <c r="H3744" s="46">
        <f t="shared" si="1185"/>
        <v>15920.015188679245</v>
      </c>
    </row>
    <row r="3745" spans="1:8" x14ac:dyDescent="0.3">
      <c r="A3745" s="3" t="s">
        <v>9630</v>
      </c>
      <c r="C3745" s="3" t="s">
        <v>9638</v>
      </c>
      <c r="D3745" s="3" t="s">
        <v>8891</v>
      </c>
      <c r="E3745" s="4">
        <v>15771.23</v>
      </c>
      <c r="F3745" s="4">
        <f t="shared" si="1186"/>
        <v>14878.518867924528</v>
      </c>
      <c r="G3745" s="4">
        <f t="shared" si="1184"/>
        <v>1041.4963207547171</v>
      </c>
      <c r="H3745" s="46">
        <f t="shared" si="1185"/>
        <v>15920.015188679245</v>
      </c>
    </row>
    <row r="3746" spans="1:8" x14ac:dyDescent="0.3">
      <c r="A3746" s="3" t="s">
        <v>9630</v>
      </c>
      <c r="C3746" s="3" t="s">
        <v>9655</v>
      </c>
      <c r="D3746" s="3" t="s">
        <v>5834</v>
      </c>
      <c r="E3746" s="4">
        <v>24216.42</v>
      </c>
      <c r="F3746" s="4">
        <f>(E3746+12)/1.06</f>
        <v>22856.999999999996</v>
      </c>
      <c r="G3746" s="4">
        <f t="shared" si="1184"/>
        <v>1599.99</v>
      </c>
      <c r="H3746" s="46">
        <f t="shared" si="1185"/>
        <v>24456.989999999998</v>
      </c>
    </row>
    <row r="3747" spans="1:8" x14ac:dyDescent="0.3">
      <c r="A3747" s="3" t="s">
        <v>9630</v>
      </c>
      <c r="C3747" s="3" t="s">
        <v>9639</v>
      </c>
      <c r="D3747" s="3" t="s">
        <v>8575</v>
      </c>
      <c r="E3747" s="4">
        <v>236224.6</v>
      </c>
      <c r="F3747" s="4">
        <f>(E3747+12)/1.06</f>
        <v>222864.71698113208</v>
      </c>
      <c r="G3747" s="4">
        <f t="shared" si="1184"/>
        <v>15600.530188679248</v>
      </c>
      <c r="H3747" s="46">
        <f t="shared" si="1185"/>
        <v>238465.24716981134</v>
      </c>
    </row>
    <row r="3748" spans="1:8" x14ac:dyDescent="0.3">
      <c r="A3748" s="3" t="s">
        <v>9630</v>
      </c>
      <c r="C3748" s="3" t="s">
        <v>9640</v>
      </c>
      <c r="D3748" s="3" t="s">
        <v>7792</v>
      </c>
      <c r="E3748" s="4">
        <v>5150.2</v>
      </c>
      <c r="F3748" s="4">
        <f>(E3748+12)/1.06</f>
        <v>4870</v>
      </c>
      <c r="G3748" s="4">
        <f t="shared" si="1184"/>
        <v>340.90000000000003</v>
      </c>
      <c r="H3748" s="46">
        <f t="shared" si="1185"/>
        <v>5210.8999999999996</v>
      </c>
    </row>
    <row r="3749" spans="1:8" x14ac:dyDescent="0.3">
      <c r="A3749" s="3" t="s">
        <v>9631</v>
      </c>
      <c r="D3749" s="3" t="s">
        <v>1923</v>
      </c>
      <c r="E3749" s="4">
        <v>2952</v>
      </c>
      <c r="F3749" s="4">
        <f>(E3749)/1.06</f>
        <v>2784.9056603773583</v>
      </c>
      <c r="G3749" s="4">
        <f t="shared" si="1184"/>
        <v>194.9433962264151</v>
      </c>
      <c r="H3749" s="46">
        <f t="shared" si="1185"/>
        <v>2979.8490566037735</v>
      </c>
    </row>
    <row r="3750" spans="1:8" x14ac:dyDescent="0.3">
      <c r="A3750" s="3" t="s">
        <v>9620</v>
      </c>
      <c r="C3750" s="3" t="s">
        <v>9641</v>
      </c>
      <c r="D3750" s="3" t="s">
        <v>4500</v>
      </c>
      <c r="E3750" s="4">
        <v>2649.51</v>
      </c>
      <c r="F3750" s="4">
        <f t="shared" ref="F3750:F3752" si="1187">(E3750)/1.06</f>
        <v>2499.5377358490568</v>
      </c>
      <c r="G3750" s="4">
        <f t="shared" si="1184"/>
        <v>174.967641509434</v>
      </c>
      <c r="H3750" s="46">
        <f t="shared" si="1185"/>
        <v>2674.5053773584909</v>
      </c>
    </row>
    <row r="3751" spans="1:8" x14ac:dyDescent="0.3">
      <c r="A3751" s="3" t="s">
        <v>9620</v>
      </c>
      <c r="C3751" s="3" t="s">
        <v>9715</v>
      </c>
      <c r="D3751" s="3" t="s">
        <v>4430</v>
      </c>
      <c r="E3751" s="4">
        <v>3467.29</v>
      </c>
      <c r="F3751" s="4">
        <f t="shared" si="1187"/>
        <v>3271.0283018867922</v>
      </c>
      <c r="G3751" s="4">
        <f t="shared" si="1184"/>
        <v>228.97198113207548</v>
      </c>
      <c r="H3751" s="46">
        <f t="shared" si="1185"/>
        <v>3500.0002830188678</v>
      </c>
    </row>
    <row r="3752" spans="1:8" x14ac:dyDescent="0.3">
      <c r="A3752" s="3" t="s">
        <v>9620</v>
      </c>
      <c r="C3752" s="3" t="s">
        <v>9643</v>
      </c>
      <c r="D3752" s="3" t="s">
        <v>1189</v>
      </c>
      <c r="E3752" s="4">
        <v>3467.29</v>
      </c>
      <c r="F3752" s="4">
        <f t="shared" si="1187"/>
        <v>3271.0283018867922</v>
      </c>
      <c r="G3752" s="4">
        <f t="shared" si="1184"/>
        <v>228.97198113207548</v>
      </c>
      <c r="H3752" s="46">
        <f t="shared" si="1185"/>
        <v>3500.0002830188678</v>
      </c>
    </row>
    <row r="3753" spans="1:8" x14ac:dyDescent="0.3">
      <c r="A3753" s="3" t="s">
        <v>9621</v>
      </c>
      <c r="C3753" s="3" t="s">
        <v>9648</v>
      </c>
      <c r="D3753" s="3" t="s">
        <v>9649</v>
      </c>
      <c r="E3753" s="4">
        <v>3950.62</v>
      </c>
      <c r="F3753" s="4">
        <f>(E3753+12)/1.06</f>
        <v>3738.3207547169809</v>
      </c>
      <c r="G3753" s="4">
        <f t="shared" si="1184"/>
        <v>261.68245283018871</v>
      </c>
      <c r="H3753" s="46">
        <f t="shared" si="1185"/>
        <v>4000.0032075471695</v>
      </c>
    </row>
    <row r="3754" spans="1:8" x14ac:dyDescent="0.3">
      <c r="A3754" s="3" t="s">
        <v>9622</v>
      </c>
      <c r="C3754" s="3" t="s">
        <v>9652</v>
      </c>
      <c r="D3754" s="3" t="s">
        <v>9653</v>
      </c>
      <c r="E3754" s="4">
        <v>3702.95</v>
      </c>
      <c r="F3754" s="4">
        <f>(E3754+12)/1.06</f>
        <v>3504.6698113207544</v>
      </c>
      <c r="G3754" s="4">
        <f t="shared" si="1184"/>
        <v>245.32688679245283</v>
      </c>
      <c r="H3754" s="46">
        <f t="shared" si="1185"/>
        <v>3749.9966981132075</v>
      </c>
    </row>
    <row r="3755" spans="1:8" x14ac:dyDescent="0.3">
      <c r="A3755" s="3" t="s">
        <v>9622</v>
      </c>
      <c r="C3755" s="3" t="s">
        <v>9645</v>
      </c>
      <c r="D3755" s="3" t="s">
        <v>8573</v>
      </c>
      <c r="E3755" s="4">
        <v>22316.73</v>
      </c>
      <c r="F3755" s="4">
        <f>(E3755)/1.06</f>
        <v>21053.518867924526</v>
      </c>
      <c r="G3755" s="4">
        <f t="shared" si="1184"/>
        <v>1473.7463207547169</v>
      </c>
      <c r="H3755" s="46">
        <f t="shared" si="1185"/>
        <v>22527.265188679241</v>
      </c>
    </row>
    <row r="3756" spans="1:8" x14ac:dyDescent="0.3">
      <c r="A3756" s="3" t="s">
        <v>9623</v>
      </c>
      <c r="C3756" s="3" t="s">
        <v>9647</v>
      </c>
      <c r="D3756" s="3" t="s">
        <v>4515</v>
      </c>
      <c r="E3756" s="4">
        <v>7514</v>
      </c>
      <c r="F3756" s="4">
        <f t="shared" ref="F3756:F3759" si="1188">(E3756+12)/1.06</f>
        <v>7100</v>
      </c>
      <c r="G3756" s="4">
        <f t="shared" si="1184"/>
        <v>497.00000000000006</v>
      </c>
      <c r="H3756" s="46">
        <f t="shared" si="1185"/>
        <v>7597</v>
      </c>
    </row>
    <row r="3757" spans="1:8" x14ac:dyDescent="0.3">
      <c r="A3757" s="3" t="s">
        <v>9632</v>
      </c>
      <c r="C3757" s="3" t="s">
        <v>9650</v>
      </c>
      <c r="D3757" s="3" t="s">
        <v>9651</v>
      </c>
      <c r="E3757" s="4">
        <v>23742.6</v>
      </c>
      <c r="F3757" s="4">
        <f t="shared" si="1188"/>
        <v>22409.999999999996</v>
      </c>
      <c r="G3757" s="4">
        <f t="shared" si="1184"/>
        <v>1568.6999999999998</v>
      </c>
      <c r="H3757" s="46">
        <f t="shared" si="1185"/>
        <v>23978.699999999997</v>
      </c>
    </row>
    <row r="3758" spans="1:8" x14ac:dyDescent="0.3">
      <c r="A3758" s="3" t="s">
        <v>9632</v>
      </c>
      <c r="C3758" s="3" t="s">
        <v>9654</v>
      </c>
      <c r="D3758" s="3" t="s">
        <v>5095</v>
      </c>
      <c r="E3758" s="4">
        <v>24601.200000000001</v>
      </c>
      <c r="F3758" s="4">
        <f t="shared" si="1188"/>
        <v>23220</v>
      </c>
      <c r="G3758" s="4">
        <f t="shared" si="1184"/>
        <v>1625.4</v>
      </c>
      <c r="H3758" s="46">
        <f t="shared" si="1185"/>
        <v>24845.4</v>
      </c>
    </row>
    <row r="3759" spans="1:8" x14ac:dyDescent="0.3">
      <c r="A3759" s="3" t="s">
        <v>9633</v>
      </c>
      <c r="C3759" s="3" t="s">
        <v>9646</v>
      </c>
      <c r="D3759" s="3" t="s">
        <v>4500</v>
      </c>
      <c r="E3759" s="4">
        <v>25788.400000000001</v>
      </c>
      <c r="F3759" s="4">
        <f t="shared" si="1188"/>
        <v>24340</v>
      </c>
      <c r="G3759" s="4">
        <f t="shared" si="1184"/>
        <v>1703.8000000000002</v>
      </c>
      <c r="H3759" s="46">
        <f t="shared" si="1185"/>
        <v>26043.8</v>
      </c>
    </row>
    <row r="3760" spans="1:8" x14ac:dyDescent="0.3">
      <c r="A3760" s="3" t="s">
        <v>9633</v>
      </c>
      <c r="C3760" s="3" t="s">
        <v>9644</v>
      </c>
      <c r="D3760" s="3" t="s">
        <v>5812</v>
      </c>
      <c r="E3760" s="4">
        <v>3672.9</v>
      </c>
      <c r="F3760" s="4">
        <f t="shared" ref="F3760:F3761" si="1189">(E3760)/1.06</f>
        <v>3465</v>
      </c>
      <c r="G3760" s="4">
        <f t="shared" si="1184"/>
        <v>242.55</v>
      </c>
      <c r="H3760" s="46">
        <f t="shared" si="1185"/>
        <v>3707.55</v>
      </c>
    </row>
    <row r="3761" spans="1:10" x14ac:dyDescent="0.3">
      <c r="A3761" s="3" t="s">
        <v>9659</v>
      </c>
      <c r="D3761" s="3" t="s">
        <v>6836</v>
      </c>
      <c r="E3761" s="4">
        <v>15787.2</v>
      </c>
      <c r="F3761" s="4">
        <f t="shared" si="1189"/>
        <v>14893.584905660377</v>
      </c>
      <c r="G3761" s="4">
        <f t="shared" si="1184"/>
        <v>1042.5509433962266</v>
      </c>
      <c r="H3761" s="46">
        <f t="shared" si="1185"/>
        <v>15936.135849056604</v>
      </c>
    </row>
    <row r="3762" spans="1:10" x14ac:dyDescent="0.3">
      <c r="A3762" s="3" t="s">
        <v>9662</v>
      </c>
      <c r="C3762" s="3" t="s">
        <v>9665</v>
      </c>
      <c r="D3762" s="3" t="s">
        <v>2008</v>
      </c>
      <c r="E3762" s="4">
        <v>33393.9</v>
      </c>
      <c r="F3762" s="4">
        <f>(E3762+12)/1.06</f>
        <v>31515</v>
      </c>
      <c r="G3762" s="4">
        <f t="shared" ref="G3762:G3765" si="1190">F3762*7%</f>
        <v>2206.0500000000002</v>
      </c>
      <c r="H3762" s="46">
        <f t="shared" ref="H3762:H3765" si="1191">F3762+G3762</f>
        <v>33721.050000000003</v>
      </c>
    </row>
    <row r="3763" spans="1:10" x14ac:dyDescent="0.3">
      <c r="A3763" s="3" t="s">
        <v>9662</v>
      </c>
      <c r="C3763" s="3" t="s">
        <v>9664</v>
      </c>
      <c r="D3763" s="3" t="s">
        <v>8777</v>
      </c>
      <c r="E3763" s="4">
        <v>15771.23</v>
      </c>
      <c r="F3763" s="4">
        <f t="shared" ref="F3763" si="1192">(E3763)/1.06</f>
        <v>14878.518867924528</v>
      </c>
      <c r="G3763" s="4">
        <f t="shared" si="1190"/>
        <v>1041.4963207547171</v>
      </c>
      <c r="H3763" s="46">
        <f t="shared" si="1191"/>
        <v>15920.015188679245</v>
      </c>
    </row>
    <row r="3764" spans="1:10" x14ac:dyDescent="0.3">
      <c r="A3764" s="3" t="s">
        <v>9663</v>
      </c>
      <c r="C3764" s="3" t="s">
        <v>9680</v>
      </c>
      <c r="D3764" s="3" t="s">
        <v>9681</v>
      </c>
      <c r="E3764" s="4">
        <v>2288.1999999999998</v>
      </c>
      <c r="F3764" s="4">
        <f>(E3764+12)/1.06</f>
        <v>2169.9999999999995</v>
      </c>
      <c r="G3764" s="4">
        <f t="shared" si="1190"/>
        <v>151.89999999999998</v>
      </c>
      <c r="H3764" s="46">
        <f t="shared" si="1191"/>
        <v>2321.8999999999996</v>
      </c>
    </row>
    <row r="3765" spans="1:10" x14ac:dyDescent="0.3">
      <c r="A3765" s="3" t="s">
        <v>9666</v>
      </c>
      <c r="D3765" s="3" t="s">
        <v>3013</v>
      </c>
      <c r="E3765" s="4">
        <v>6021.6</v>
      </c>
      <c r="F3765" s="4">
        <f>(E3765+12)/1.06</f>
        <v>5692.0754716981137</v>
      </c>
      <c r="G3765" s="4">
        <f t="shared" si="1190"/>
        <v>398.445283018868</v>
      </c>
      <c r="H3765" s="46">
        <f t="shared" si="1191"/>
        <v>6090.5207547169821</v>
      </c>
      <c r="J3765" s="9" t="s">
        <v>4970</v>
      </c>
    </row>
    <row r="3766" spans="1:10" x14ac:dyDescent="0.3">
      <c r="A3766" s="3" t="s">
        <v>9667</v>
      </c>
      <c r="D3766" s="3" t="s">
        <v>5070</v>
      </c>
      <c r="E3766" s="4">
        <v>21507.200000000001</v>
      </c>
      <c r="F3766" s="4">
        <f t="shared" ref="F3766:F3770" si="1193">(E3766)/1.06</f>
        <v>20289.811320754718</v>
      </c>
      <c r="G3766" s="4">
        <f t="shared" ref="G3766:G3770" si="1194">F3766*7%</f>
        <v>1420.2867924528305</v>
      </c>
      <c r="H3766" s="46">
        <f t="shared" ref="H3766:H3770" si="1195">F3766+G3766</f>
        <v>21710.098113207547</v>
      </c>
    </row>
    <row r="3767" spans="1:10" x14ac:dyDescent="0.3">
      <c r="A3767" s="3" t="s">
        <v>9668</v>
      </c>
      <c r="C3767" s="3" t="s">
        <v>9669</v>
      </c>
      <c r="D3767" s="3" t="s">
        <v>8971</v>
      </c>
      <c r="E3767" s="4">
        <v>15771.23</v>
      </c>
      <c r="F3767" s="4">
        <f t="shared" si="1193"/>
        <v>14878.518867924528</v>
      </c>
      <c r="G3767" s="4">
        <f t="shared" si="1194"/>
        <v>1041.4963207547171</v>
      </c>
      <c r="H3767" s="46">
        <f t="shared" si="1195"/>
        <v>15920.015188679245</v>
      </c>
    </row>
    <row r="3768" spans="1:10" x14ac:dyDescent="0.3">
      <c r="A3768" s="3" t="s">
        <v>9668</v>
      </c>
      <c r="C3768" s="3" t="s">
        <v>9670</v>
      </c>
      <c r="D3768" s="3" t="s">
        <v>8397</v>
      </c>
      <c r="E3768" s="4">
        <v>15771.23</v>
      </c>
      <c r="F3768" s="4">
        <f t="shared" si="1193"/>
        <v>14878.518867924528</v>
      </c>
      <c r="G3768" s="4">
        <f t="shared" si="1194"/>
        <v>1041.4963207547171</v>
      </c>
      <c r="H3768" s="46">
        <f t="shared" si="1195"/>
        <v>15920.015188679245</v>
      </c>
    </row>
    <row r="3769" spans="1:10" x14ac:dyDescent="0.3">
      <c r="A3769" s="3" t="s">
        <v>9668</v>
      </c>
      <c r="D3769" s="3" t="s">
        <v>6460</v>
      </c>
      <c r="E3769" s="4">
        <v>17248.400000000001</v>
      </c>
      <c r="F3769" s="4">
        <f t="shared" si="1193"/>
        <v>16272.075471698114</v>
      </c>
      <c r="G3769" s="4">
        <f t="shared" si="1194"/>
        <v>1139.0452830188681</v>
      </c>
      <c r="H3769" s="46">
        <f t="shared" si="1195"/>
        <v>17411.120754716983</v>
      </c>
    </row>
    <row r="3770" spans="1:10" x14ac:dyDescent="0.3">
      <c r="A3770" s="3" t="s">
        <v>9679</v>
      </c>
      <c r="C3770" s="3" t="s">
        <v>9684</v>
      </c>
      <c r="D3770" s="3" t="s">
        <v>8762</v>
      </c>
      <c r="E3770" s="4">
        <v>15771.23</v>
      </c>
      <c r="F3770" s="4">
        <f t="shared" si="1193"/>
        <v>14878.518867924528</v>
      </c>
      <c r="G3770" s="4">
        <f t="shared" si="1194"/>
        <v>1041.4963207547171</v>
      </c>
      <c r="H3770" s="46">
        <f t="shared" si="1195"/>
        <v>15920.015188679245</v>
      </c>
    </row>
    <row r="3771" spans="1:10" x14ac:dyDescent="0.3">
      <c r="A3771" s="3" t="s">
        <v>9679</v>
      </c>
      <c r="C3771" s="3" t="s">
        <v>9685</v>
      </c>
      <c r="D3771" s="3" t="s">
        <v>9009</v>
      </c>
      <c r="E3771" s="4">
        <v>15771.23</v>
      </c>
      <c r="F3771" s="4">
        <f t="shared" ref="F3771:F3772" si="1196">(E3771)/1.06</f>
        <v>14878.518867924528</v>
      </c>
      <c r="G3771" s="4">
        <f t="shared" ref="G3771:G3774" si="1197">F3771*7%</f>
        <v>1041.4963207547171</v>
      </c>
      <c r="H3771" s="46">
        <f t="shared" ref="H3771:H3774" si="1198">F3771+G3771</f>
        <v>15920.015188679245</v>
      </c>
    </row>
    <row r="3772" spans="1:10" x14ac:dyDescent="0.3">
      <c r="A3772" s="3" t="s">
        <v>9679</v>
      </c>
      <c r="C3772" s="3" t="s">
        <v>9686</v>
      </c>
      <c r="D3772" s="3" t="s">
        <v>9189</v>
      </c>
      <c r="E3772" s="4">
        <v>15771.23</v>
      </c>
      <c r="F3772" s="4">
        <f t="shared" si="1196"/>
        <v>14878.518867924528</v>
      </c>
      <c r="G3772" s="4">
        <f t="shared" si="1197"/>
        <v>1041.4963207547171</v>
      </c>
      <c r="H3772" s="46">
        <f t="shared" si="1198"/>
        <v>15920.015188679245</v>
      </c>
    </row>
    <row r="3773" spans="1:10" x14ac:dyDescent="0.3">
      <c r="A3773" s="3" t="s">
        <v>9701</v>
      </c>
      <c r="C3773" s="3" t="s">
        <v>9702</v>
      </c>
      <c r="D3773" s="3" t="s">
        <v>9703</v>
      </c>
      <c r="E3773" s="4">
        <v>73103.990000000005</v>
      </c>
      <c r="F3773" s="4">
        <f>(E3773+12)/1.06</f>
        <v>68977.34905660378</v>
      </c>
      <c r="G3773" s="4">
        <f t="shared" si="1197"/>
        <v>4828.4144339622653</v>
      </c>
      <c r="H3773" s="46">
        <f t="shared" si="1198"/>
        <v>73805.763490566052</v>
      </c>
    </row>
    <row r="3774" spans="1:10" x14ac:dyDescent="0.3">
      <c r="A3774" s="3" t="s">
        <v>9706</v>
      </c>
      <c r="C3774" s="3" t="s">
        <v>9712</v>
      </c>
      <c r="D3774" s="3" t="s">
        <v>2793</v>
      </c>
      <c r="E3774" s="4">
        <v>24707.200000000001</v>
      </c>
      <c r="F3774" s="4">
        <f>(E3774+12)/1.06</f>
        <v>23320</v>
      </c>
      <c r="G3774" s="4">
        <f t="shared" si="1197"/>
        <v>1632.4</v>
      </c>
      <c r="H3774" s="46">
        <f t="shared" si="1198"/>
        <v>24952.400000000001</v>
      </c>
    </row>
    <row r="3775" spans="1:10" x14ac:dyDescent="0.3">
      <c r="A3775" s="3" t="s">
        <v>9706</v>
      </c>
      <c r="D3775" s="3" t="s">
        <v>6048</v>
      </c>
      <c r="E3775" s="4">
        <v>535</v>
      </c>
      <c r="F3775" s="4">
        <f>(E3775)/1.06</f>
        <v>504.71698113207543</v>
      </c>
      <c r="G3775" s="4">
        <f t="shared" ref="G3775:G3777" si="1199">F3775*7%</f>
        <v>35.330188679245282</v>
      </c>
      <c r="H3775" s="46">
        <f t="shared" ref="H3775:H3777" si="1200">F3775+G3775</f>
        <v>540.04716981132071</v>
      </c>
    </row>
    <row r="3776" spans="1:10" x14ac:dyDescent="0.3">
      <c r="A3776" s="3" t="s">
        <v>9709</v>
      </c>
      <c r="C3776" s="3" t="s">
        <v>9710</v>
      </c>
      <c r="D3776" s="3" t="s">
        <v>8400</v>
      </c>
      <c r="E3776" s="4">
        <v>11689.72</v>
      </c>
      <c r="F3776" s="4">
        <f>(E3776)/1.06</f>
        <v>11028.037735849055</v>
      </c>
      <c r="G3776" s="4">
        <f t="shared" si="1199"/>
        <v>771.96264150943398</v>
      </c>
      <c r="H3776" s="46">
        <f t="shared" si="1200"/>
        <v>11800.000377358489</v>
      </c>
    </row>
    <row r="3777" spans="1:8" x14ac:dyDescent="0.3">
      <c r="A3777" s="3" t="s">
        <v>9709</v>
      </c>
      <c r="C3777" s="3" t="s">
        <v>9711</v>
      </c>
      <c r="D3777" s="3" t="s">
        <v>8171</v>
      </c>
      <c r="E3777" s="4">
        <v>11689.72</v>
      </c>
      <c r="F3777" s="4">
        <f>(E3777)/1.06</f>
        <v>11028.037735849055</v>
      </c>
      <c r="G3777" s="4">
        <f t="shared" si="1199"/>
        <v>771.96264150943398</v>
      </c>
      <c r="H3777" s="46">
        <f t="shared" si="1200"/>
        <v>11800.000377358489</v>
      </c>
    </row>
    <row r="3778" spans="1:8" x14ac:dyDescent="0.3">
      <c r="A3778" s="3" t="s">
        <v>9716</v>
      </c>
      <c r="C3778" s="3" t="s">
        <v>9720</v>
      </c>
      <c r="D3778" s="3" t="s">
        <v>9721</v>
      </c>
      <c r="E3778" s="4">
        <v>56269.17</v>
      </c>
      <c r="F3778" s="4">
        <f t="shared" ref="F3778:F3783" si="1201">(E3778)/1.06</f>
        <v>53084.122641509428</v>
      </c>
      <c r="G3778" s="4">
        <f t="shared" ref="G3778:G3786" si="1202">F3778*7%</f>
        <v>3715.8885849056601</v>
      </c>
      <c r="H3778" s="46">
        <f t="shared" ref="H3778:H3786" si="1203">F3778+G3778</f>
        <v>56800.011226415088</v>
      </c>
    </row>
    <row r="3779" spans="1:8" x14ac:dyDescent="0.3">
      <c r="A3779" s="3" t="s">
        <v>9716</v>
      </c>
      <c r="C3779" s="3" t="s">
        <v>9722</v>
      </c>
      <c r="D3779" s="3" t="s">
        <v>8932</v>
      </c>
      <c r="E3779" s="4">
        <v>11689.72</v>
      </c>
      <c r="F3779" s="4">
        <f t="shared" si="1201"/>
        <v>11028.037735849055</v>
      </c>
      <c r="G3779" s="4">
        <f t="shared" si="1202"/>
        <v>771.96264150943398</v>
      </c>
      <c r="H3779" s="46">
        <f t="shared" si="1203"/>
        <v>11800.000377358489</v>
      </c>
    </row>
    <row r="3780" spans="1:8" x14ac:dyDescent="0.3">
      <c r="A3780" s="3" t="s">
        <v>9719</v>
      </c>
      <c r="C3780" s="3" t="s">
        <v>9723</v>
      </c>
      <c r="D3780" s="3" t="s">
        <v>7806</v>
      </c>
      <c r="E3780" s="4">
        <v>11689.72</v>
      </c>
      <c r="F3780" s="4">
        <f t="shared" si="1201"/>
        <v>11028.037735849055</v>
      </c>
      <c r="G3780" s="4">
        <f t="shared" si="1202"/>
        <v>771.96264150943398</v>
      </c>
      <c r="H3780" s="46">
        <f t="shared" si="1203"/>
        <v>11800.000377358489</v>
      </c>
    </row>
    <row r="3781" spans="1:8" x14ac:dyDescent="0.3">
      <c r="A3781" s="3" t="s">
        <v>9719</v>
      </c>
      <c r="C3781" s="3" t="s">
        <v>9724</v>
      </c>
      <c r="D3781" s="3" t="s">
        <v>9072</v>
      </c>
      <c r="E3781" s="4">
        <v>11689.72</v>
      </c>
      <c r="F3781" s="4">
        <f t="shared" si="1201"/>
        <v>11028.037735849055</v>
      </c>
      <c r="G3781" s="4">
        <f t="shared" si="1202"/>
        <v>771.96264150943398</v>
      </c>
      <c r="H3781" s="46">
        <f t="shared" si="1203"/>
        <v>11800.000377358489</v>
      </c>
    </row>
    <row r="3782" spans="1:8" x14ac:dyDescent="0.3">
      <c r="A3782" s="3" t="s">
        <v>9719</v>
      </c>
      <c r="C3782" s="3" t="s">
        <v>9725</v>
      </c>
      <c r="D3782" s="3" t="s">
        <v>9075</v>
      </c>
      <c r="E3782" s="4">
        <v>11689.72</v>
      </c>
      <c r="F3782" s="4">
        <f t="shared" si="1201"/>
        <v>11028.037735849055</v>
      </c>
      <c r="G3782" s="4">
        <f t="shared" si="1202"/>
        <v>771.96264150943398</v>
      </c>
      <c r="H3782" s="46">
        <f t="shared" si="1203"/>
        <v>11800.000377358489</v>
      </c>
    </row>
    <row r="3783" spans="1:8" x14ac:dyDescent="0.3">
      <c r="A3783" s="3" t="s">
        <v>9719</v>
      </c>
      <c r="C3783" s="3" t="s">
        <v>9726</v>
      </c>
      <c r="D3783" s="3" t="s">
        <v>7909</v>
      </c>
      <c r="E3783" s="4">
        <v>11689.72</v>
      </c>
      <c r="F3783" s="4">
        <f t="shared" si="1201"/>
        <v>11028.037735849055</v>
      </c>
      <c r="G3783" s="4">
        <f t="shared" si="1202"/>
        <v>771.96264150943398</v>
      </c>
      <c r="H3783" s="46">
        <f t="shared" si="1203"/>
        <v>11800.000377358489</v>
      </c>
    </row>
    <row r="3784" spans="1:8" x14ac:dyDescent="0.3">
      <c r="A3784" s="3" t="s">
        <v>9719</v>
      </c>
      <c r="C3784" s="3" t="s">
        <v>9727</v>
      </c>
      <c r="D3784" s="3" t="s">
        <v>5661</v>
      </c>
      <c r="E3784" s="4">
        <v>22195</v>
      </c>
      <c r="F3784" s="4">
        <f>(E3784+12)/1.06</f>
        <v>20950</v>
      </c>
      <c r="G3784" s="4">
        <f t="shared" si="1202"/>
        <v>1466.5000000000002</v>
      </c>
      <c r="H3784" s="46">
        <f t="shared" si="1203"/>
        <v>22416.5</v>
      </c>
    </row>
    <row r="3785" spans="1:8" x14ac:dyDescent="0.3">
      <c r="A3785" s="3" t="s">
        <v>9719</v>
      </c>
      <c r="C3785" s="3" t="s">
        <v>9878</v>
      </c>
      <c r="D3785" s="3" t="s">
        <v>8565</v>
      </c>
      <c r="E3785" s="4">
        <v>11689.72</v>
      </c>
      <c r="F3785" s="4">
        <f>(E3785)/1.06</f>
        <v>11028.037735849055</v>
      </c>
      <c r="G3785" s="4">
        <f t="shared" si="1202"/>
        <v>771.96264150943398</v>
      </c>
      <c r="H3785" s="46">
        <f t="shared" si="1203"/>
        <v>11800.000377358489</v>
      </c>
    </row>
    <row r="3786" spans="1:8" x14ac:dyDescent="0.3">
      <c r="A3786" s="3" t="s">
        <v>9718</v>
      </c>
      <c r="D3786" s="3" t="s">
        <v>9741</v>
      </c>
      <c r="E3786" s="4">
        <v>19804.72</v>
      </c>
      <c r="F3786" s="4">
        <f>(E3786+12)/1.06</f>
        <v>18695.018867924529</v>
      </c>
      <c r="G3786" s="4">
        <f t="shared" si="1202"/>
        <v>1308.6513207547173</v>
      </c>
      <c r="H3786" s="46">
        <f t="shared" si="1203"/>
        <v>20003.670188679247</v>
      </c>
    </row>
    <row r="3787" spans="1:8" x14ac:dyDescent="0.3">
      <c r="A3787" s="3" t="s">
        <v>9728</v>
      </c>
      <c r="C3787" s="3" t="s">
        <v>9729</v>
      </c>
      <c r="D3787" s="3" t="s">
        <v>9730</v>
      </c>
      <c r="E3787" s="4">
        <v>35176.82</v>
      </c>
      <c r="F3787" s="4">
        <f>(E3787+12)/1.06</f>
        <v>33197</v>
      </c>
      <c r="G3787" s="4">
        <f t="shared" ref="G3787" si="1204">F3787*7%</f>
        <v>2323.7900000000004</v>
      </c>
      <c r="H3787" s="46">
        <f t="shared" ref="H3787" si="1205">F3787+G3787</f>
        <v>35520.79</v>
      </c>
    </row>
    <row r="3788" spans="1:8" x14ac:dyDescent="0.3">
      <c r="A3788" s="3" t="s">
        <v>9732</v>
      </c>
      <c r="C3788" s="3" t="s">
        <v>9734</v>
      </c>
      <c r="D3788" s="3" t="s">
        <v>5661</v>
      </c>
      <c r="E3788" s="4">
        <v>14213.79</v>
      </c>
      <c r="F3788" s="4">
        <f>(E3788+12)/1.06</f>
        <v>13420.556603773584</v>
      </c>
      <c r="G3788" s="4">
        <f t="shared" ref="G3788:G3790" si="1206">F3788*7%</f>
        <v>939.43896226415097</v>
      </c>
      <c r="H3788" s="46">
        <f t="shared" ref="H3788:H3790" si="1207">F3788+G3788</f>
        <v>14359.995566037735</v>
      </c>
    </row>
    <row r="3789" spans="1:8" x14ac:dyDescent="0.3">
      <c r="A3789" s="237" t="s">
        <v>9733</v>
      </c>
      <c r="C3789" s="3" t="s">
        <v>9735</v>
      </c>
      <c r="D3789" s="3" t="s">
        <v>4722</v>
      </c>
      <c r="E3789" s="235">
        <v>6922.58</v>
      </c>
      <c r="F3789" s="4">
        <v>3271.03</v>
      </c>
      <c r="G3789" s="4">
        <f t="shared" si="1206"/>
        <v>228.97210000000004</v>
      </c>
      <c r="H3789" s="46">
        <f t="shared" si="1207"/>
        <v>3500.0021000000002</v>
      </c>
    </row>
    <row r="3790" spans="1:8" x14ac:dyDescent="0.3">
      <c r="A3790" s="238"/>
      <c r="C3790" s="3" t="s">
        <v>9736</v>
      </c>
      <c r="D3790" s="3" t="s">
        <v>1491</v>
      </c>
      <c r="E3790" s="236"/>
      <c r="F3790" s="4">
        <v>3271.03</v>
      </c>
      <c r="G3790" s="4">
        <f t="shared" si="1206"/>
        <v>228.97210000000004</v>
      </c>
      <c r="H3790" s="46">
        <f t="shared" si="1207"/>
        <v>3500.0021000000002</v>
      </c>
    </row>
    <row r="3791" spans="1:8" x14ac:dyDescent="0.3">
      <c r="A3791" s="3" t="s">
        <v>9733</v>
      </c>
      <c r="D3791" s="3" t="s">
        <v>5070</v>
      </c>
      <c r="E3791" s="4">
        <v>29120</v>
      </c>
    </row>
    <row r="3792" spans="1:8" x14ac:dyDescent="0.3">
      <c r="A3792" s="3" t="s">
        <v>9742</v>
      </c>
      <c r="C3792" s="3" t="s">
        <v>9748</v>
      </c>
      <c r="D3792" s="3" t="s">
        <v>5328</v>
      </c>
      <c r="E3792" s="4">
        <v>3467.29</v>
      </c>
      <c r="F3792" s="4">
        <f>(E3792)/1.06</f>
        <v>3271.0283018867922</v>
      </c>
      <c r="G3792" s="4">
        <f t="shared" ref="G3792" si="1208">F3792*7%</f>
        <v>228.97198113207548</v>
      </c>
      <c r="H3792" s="46">
        <f t="shared" ref="H3792" si="1209">F3792+G3792</f>
        <v>3500.0002830188678</v>
      </c>
    </row>
    <row r="3793" spans="1:10" x14ac:dyDescent="0.3">
      <c r="A3793" s="3" t="s">
        <v>9742</v>
      </c>
      <c r="C3793" s="3" t="s">
        <v>9749</v>
      </c>
      <c r="D3793" s="3" t="s">
        <v>5328</v>
      </c>
      <c r="E3793" s="4">
        <v>4377.8</v>
      </c>
      <c r="F3793" s="4">
        <f>(E3793)/1.06</f>
        <v>4130</v>
      </c>
      <c r="G3793" s="4">
        <f t="shared" ref="G3793:G3794" si="1210">F3793*7%</f>
        <v>289.10000000000002</v>
      </c>
      <c r="H3793" s="46">
        <f t="shared" ref="H3793:H3794" si="1211">F3793+G3793</f>
        <v>4419.1000000000004</v>
      </c>
    </row>
    <row r="3794" spans="1:10" x14ac:dyDescent="0.3">
      <c r="A3794" s="3" t="s">
        <v>9743</v>
      </c>
      <c r="C3794" s="3" t="s">
        <v>9750</v>
      </c>
      <c r="D3794" s="3" t="s">
        <v>6535</v>
      </c>
      <c r="E3794" s="4">
        <v>14109.32</v>
      </c>
      <c r="F3794" s="4">
        <f t="shared" ref="F3794" si="1212">(E3794+12)/1.06</f>
        <v>13321.999999999998</v>
      </c>
      <c r="G3794" s="4">
        <f t="shared" si="1210"/>
        <v>932.54</v>
      </c>
      <c r="H3794" s="46">
        <f t="shared" si="1211"/>
        <v>14254.539999999997</v>
      </c>
    </row>
    <row r="3795" spans="1:10" x14ac:dyDescent="0.3">
      <c r="A3795" s="3" t="s">
        <v>9743</v>
      </c>
      <c r="D3795" s="3" t="s">
        <v>1923</v>
      </c>
      <c r="E3795" s="4">
        <v>11252.8</v>
      </c>
    </row>
    <row r="3796" spans="1:10" x14ac:dyDescent="0.3">
      <c r="A3796" s="3" t="s">
        <v>9751</v>
      </c>
      <c r="C3796" s="3" t="s">
        <v>9752</v>
      </c>
      <c r="D3796" s="3" t="s">
        <v>4388</v>
      </c>
      <c r="E3796" s="4">
        <v>7275.5</v>
      </c>
      <c r="F3796" s="4">
        <f t="shared" ref="F3796" si="1213">(E3796+12)/1.06</f>
        <v>6875</v>
      </c>
      <c r="G3796" s="4">
        <f t="shared" ref="G3796" si="1214">F3796*7%</f>
        <v>481.25000000000006</v>
      </c>
      <c r="H3796" s="46">
        <f t="shared" ref="H3796" si="1215">F3796+G3796</f>
        <v>7356.25</v>
      </c>
    </row>
    <row r="3797" spans="1:10" x14ac:dyDescent="0.3">
      <c r="A3797" s="3" t="s">
        <v>9758</v>
      </c>
      <c r="C3797" s="3" t="s">
        <v>9761</v>
      </c>
      <c r="D3797" s="3" t="s">
        <v>3063</v>
      </c>
      <c r="E3797" s="4">
        <v>35999.56</v>
      </c>
      <c r="F3797" s="4">
        <f t="shared" ref="F3797:F3799" si="1216">(E3797+12)/1.06</f>
        <v>33973.169811320753</v>
      </c>
      <c r="G3797" s="4">
        <f t="shared" ref="G3797:G3801" si="1217">F3797*7%</f>
        <v>2378.1218867924531</v>
      </c>
      <c r="H3797" s="46">
        <f t="shared" ref="H3797:H3801" si="1218">F3797+G3797</f>
        <v>36351.291698113208</v>
      </c>
    </row>
    <row r="3798" spans="1:10" x14ac:dyDescent="0.3">
      <c r="A3798" s="3" t="s">
        <v>9758</v>
      </c>
      <c r="C3798" s="3" t="s">
        <v>9762</v>
      </c>
      <c r="D3798" s="3" t="s">
        <v>5877</v>
      </c>
      <c r="E3798" s="4">
        <v>9967.9</v>
      </c>
      <c r="F3798" s="4">
        <f t="shared" si="1216"/>
        <v>9415</v>
      </c>
      <c r="G3798" s="4">
        <f t="shared" si="1217"/>
        <v>659.05000000000007</v>
      </c>
      <c r="H3798" s="46">
        <f t="shared" si="1218"/>
        <v>10074.049999999999</v>
      </c>
    </row>
    <row r="3799" spans="1:10" x14ac:dyDescent="0.3">
      <c r="A3799" s="3" t="s">
        <v>9771</v>
      </c>
      <c r="D3799" s="3" t="s">
        <v>1923</v>
      </c>
      <c r="E3799" s="4">
        <v>7486.4</v>
      </c>
      <c r="F3799" s="4">
        <f t="shared" si="1216"/>
        <v>7073.9622641509422</v>
      </c>
      <c r="G3799" s="4">
        <f t="shared" si="1217"/>
        <v>495.17735849056601</v>
      </c>
      <c r="H3799" s="46">
        <f t="shared" si="1218"/>
        <v>7569.1396226415081</v>
      </c>
    </row>
    <row r="3800" spans="1:10" x14ac:dyDescent="0.3">
      <c r="A3800" s="3" t="s">
        <v>9772</v>
      </c>
      <c r="C3800" s="3" t="s">
        <v>9773</v>
      </c>
      <c r="D3800" s="3" t="s">
        <v>8635</v>
      </c>
      <c r="E3800" s="4">
        <v>15771.23</v>
      </c>
      <c r="F3800" s="4">
        <f>(E3800)/1.06</f>
        <v>14878.518867924528</v>
      </c>
      <c r="G3800" s="4">
        <f t="shared" si="1217"/>
        <v>1041.4963207547171</v>
      </c>
      <c r="H3800" s="46">
        <f t="shared" si="1218"/>
        <v>15920.015188679245</v>
      </c>
    </row>
    <row r="3801" spans="1:10" x14ac:dyDescent="0.3">
      <c r="A3801" s="3" t="s">
        <v>9772</v>
      </c>
      <c r="C3801" s="3" t="s">
        <v>9774</v>
      </c>
      <c r="D3801" s="3" t="s">
        <v>9261</v>
      </c>
      <c r="E3801" s="4">
        <v>15771.23</v>
      </c>
      <c r="F3801" s="4">
        <f>(E3801)/1.06</f>
        <v>14878.518867924528</v>
      </c>
      <c r="G3801" s="4">
        <f t="shared" si="1217"/>
        <v>1041.4963207547171</v>
      </c>
      <c r="H3801" s="46">
        <f t="shared" si="1218"/>
        <v>15920.015188679245</v>
      </c>
    </row>
    <row r="3802" spans="1:10" x14ac:dyDescent="0.3">
      <c r="A3802" s="3" t="s">
        <v>9775</v>
      </c>
      <c r="D3802" s="3" t="s">
        <v>8564</v>
      </c>
      <c r="E3802" s="4">
        <v>577.79999999999995</v>
      </c>
      <c r="J3802" s="9" t="s">
        <v>9777</v>
      </c>
    </row>
    <row r="3803" spans="1:10" x14ac:dyDescent="0.3">
      <c r="A3803" s="3" t="s">
        <v>9776</v>
      </c>
      <c r="C3803" s="3" t="s">
        <v>9778</v>
      </c>
      <c r="D3803" s="3" t="s">
        <v>5739</v>
      </c>
      <c r="E3803" s="4">
        <v>6549.4</v>
      </c>
      <c r="F3803" s="4">
        <f>(E3803+12)/1.06</f>
        <v>6189.9999999999991</v>
      </c>
      <c r="G3803" s="4">
        <f t="shared" ref="G3803" si="1219">F3803*7%</f>
        <v>433.29999999999995</v>
      </c>
      <c r="H3803" s="46">
        <f t="shared" ref="H3803" si="1220">F3803+G3803</f>
        <v>6623.2999999999993</v>
      </c>
    </row>
    <row r="3804" spans="1:10" x14ac:dyDescent="0.3">
      <c r="A3804" s="3" t="s">
        <v>9780</v>
      </c>
      <c r="C3804" s="3" t="s">
        <v>9788</v>
      </c>
      <c r="D3804" s="3" t="s">
        <v>9789</v>
      </c>
      <c r="E3804" s="4">
        <v>49334.58</v>
      </c>
      <c r="F3804" s="4">
        <f>(E3804)/1.06</f>
        <v>46542.056603773584</v>
      </c>
      <c r="G3804" s="4">
        <f t="shared" ref="G3804:G3814" si="1221">F3804*7%</f>
        <v>3257.9439622641512</v>
      </c>
      <c r="H3804" s="46">
        <f t="shared" ref="H3804:H3814" si="1222">F3804+G3804</f>
        <v>49800.000566037736</v>
      </c>
    </row>
    <row r="3805" spans="1:10" x14ac:dyDescent="0.3">
      <c r="A3805" s="3" t="s">
        <v>9779</v>
      </c>
      <c r="D3805" s="3" t="s">
        <v>9741</v>
      </c>
      <c r="E3805" s="4">
        <v>4447.9399999999996</v>
      </c>
      <c r="F3805" s="4">
        <f>(E3805+12)/1.06</f>
        <v>4207.4905660377353</v>
      </c>
      <c r="G3805" s="4">
        <f t="shared" si="1221"/>
        <v>294.52433962264149</v>
      </c>
      <c r="H3805" s="46">
        <f t="shared" si="1222"/>
        <v>4502.0149056603768</v>
      </c>
    </row>
    <row r="3806" spans="1:10" x14ac:dyDescent="0.3">
      <c r="A3806" s="3" t="s">
        <v>9784</v>
      </c>
      <c r="C3806" s="3" t="s">
        <v>9787</v>
      </c>
      <c r="D3806" s="3" t="s">
        <v>2008</v>
      </c>
      <c r="E3806" s="4">
        <v>15236.1</v>
      </c>
      <c r="F3806" s="4">
        <f t="shared" ref="F3806:F3811" si="1223">(E3806+12)/1.06</f>
        <v>14385</v>
      </c>
      <c r="G3806" s="4">
        <f t="shared" si="1221"/>
        <v>1006.95</v>
      </c>
      <c r="H3806" s="46">
        <f t="shared" si="1222"/>
        <v>15391.95</v>
      </c>
    </row>
    <row r="3807" spans="1:10" x14ac:dyDescent="0.3">
      <c r="A3807" s="3" t="s">
        <v>9785</v>
      </c>
      <c r="C3807" s="3" t="s">
        <v>9786</v>
      </c>
      <c r="D3807" s="3" t="s">
        <v>4245</v>
      </c>
      <c r="E3807" s="4">
        <v>37748.379999999997</v>
      </c>
      <c r="F3807" s="4">
        <f t="shared" si="1223"/>
        <v>35622.999999999993</v>
      </c>
      <c r="G3807" s="4">
        <f t="shared" si="1221"/>
        <v>2493.6099999999997</v>
      </c>
      <c r="H3807" s="46">
        <f t="shared" si="1222"/>
        <v>38116.609999999993</v>
      </c>
    </row>
    <row r="3808" spans="1:10" x14ac:dyDescent="0.3">
      <c r="A3808" s="3" t="s">
        <v>9791</v>
      </c>
      <c r="C3808" s="3" t="s">
        <v>9793</v>
      </c>
      <c r="D3808" s="3" t="s">
        <v>5834</v>
      </c>
      <c r="E3808" s="4">
        <v>9665.7999999999993</v>
      </c>
      <c r="F3808" s="4">
        <f t="shared" si="1223"/>
        <v>9129.9999999999982</v>
      </c>
      <c r="G3808" s="4">
        <f t="shared" si="1221"/>
        <v>639.09999999999991</v>
      </c>
      <c r="H3808" s="46">
        <f t="shared" si="1222"/>
        <v>9769.0999999999985</v>
      </c>
    </row>
    <row r="3809" spans="1:8" x14ac:dyDescent="0.3">
      <c r="A3809" s="3" t="s">
        <v>9791</v>
      </c>
      <c r="C3809" s="3" t="s">
        <v>9797</v>
      </c>
      <c r="D3809" s="3" t="s">
        <v>1465</v>
      </c>
      <c r="E3809" s="4">
        <v>6925.7</v>
      </c>
      <c r="F3809" s="4">
        <f t="shared" si="1223"/>
        <v>6544.9999999999991</v>
      </c>
      <c r="G3809" s="4">
        <f t="shared" si="1221"/>
        <v>458.15</v>
      </c>
      <c r="H3809" s="46">
        <f t="shared" si="1222"/>
        <v>7003.1499999999987</v>
      </c>
    </row>
    <row r="3810" spans="1:8" x14ac:dyDescent="0.3">
      <c r="A3810" s="3" t="s">
        <v>9791</v>
      </c>
      <c r="C3810" s="3" t="s">
        <v>9794</v>
      </c>
      <c r="D3810" s="3" t="s">
        <v>4993</v>
      </c>
      <c r="E3810" s="4">
        <v>10386.6</v>
      </c>
      <c r="F3810" s="4">
        <f t="shared" si="1223"/>
        <v>9810</v>
      </c>
      <c r="G3810" s="4">
        <f t="shared" si="1221"/>
        <v>686.7</v>
      </c>
      <c r="H3810" s="46">
        <f t="shared" si="1222"/>
        <v>10496.7</v>
      </c>
    </row>
    <row r="3811" spans="1:8" x14ac:dyDescent="0.3">
      <c r="A3811" s="3" t="s">
        <v>9790</v>
      </c>
      <c r="D3811" s="3" t="s">
        <v>5070</v>
      </c>
      <c r="E3811" s="4">
        <v>2683.2</v>
      </c>
      <c r="F3811" s="4">
        <f t="shared" si="1223"/>
        <v>2542.6415094339618</v>
      </c>
      <c r="G3811" s="4">
        <f t="shared" si="1221"/>
        <v>177.98490566037734</v>
      </c>
      <c r="H3811" s="46">
        <f t="shared" si="1222"/>
        <v>2720.6264150943393</v>
      </c>
    </row>
    <row r="3812" spans="1:8" x14ac:dyDescent="0.3">
      <c r="A3812" s="3" t="s">
        <v>9790</v>
      </c>
      <c r="C3812" s="3" t="s">
        <v>9796</v>
      </c>
      <c r="D3812" s="3" t="s">
        <v>6130</v>
      </c>
      <c r="E3812" s="4">
        <v>1579.4</v>
      </c>
      <c r="F3812" s="4">
        <f>(E3812)/1.06</f>
        <v>1490</v>
      </c>
      <c r="G3812" s="4">
        <f t="shared" si="1221"/>
        <v>104.30000000000001</v>
      </c>
      <c r="H3812" s="46">
        <f t="shared" si="1222"/>
        <v>1594.3</v>
      </c>
    </row>
    <row r="3813" spans="1:8" x14ac:dyDescent="0.3">
      <c r="A3813" s="3" t="s">
        <v>9790</v>
      </c>
      <c r="C3813" s="3" t="s">
        <v>9795</v>
      </c>
      <c r="D3813" s="3" t="s">
        <v>5038</v>
      </c>
      <c r="E3813" s="4">
        <v>4377.8</v>
      </c>
      <c r="F3813" s="4">
        <f>(E3813)/1.06</f>
        <v>4130</v>
      </c>
      <c r="G3813" s="4">
        <f t="shared" si="1221"/>
        <v>289.10000000000002</v>
      </c>
      <c r="H3813" s="46">
        <f t="shared" si="1222"/>
        <v>4419.1000000000004</v>
      </c>
    </row>
    <row r="3814" spans="1:8" x14ac:dyDescent="0.3">
      <c r="A3814" s="3" t="s">
        <v>9792</v>
      </c>
      <c r="C3814" s="3" t="s">
        <v>9798</v>
      </c>
      <c r="D3814" s="3" t="s">
        <v>4928</v>
      </c>
      <c r="E3814" s="4">
        <v>3457.29</v>
      </c>
      <c r="F3814" s="4">
        <f>(E3814+10)/1.06</f>
        <v>3271.0283018867922</v>
      </c>
      <c r="G3814" s="4">
        <f t="shared" si="1221"/>
        <v>228.97198113207548</v>
      </c>
      <c r="H3814" s="46">
        <f t="shared" si="1222"/>
        <v>3500.0002830188678</v>
      </c>
    </row>
    <row r="3815" spans="1:8" x14ac:dyDescent="0.3">
      <c r="A3815" s="3" t="s">
        <v>9799</v>
      </c>
      <c r="D3815" s="3" t="s">
        <v>6460</v>
      </c>
      <c r="E3815" s="4">
        <v>33316.400000000001</v>
      </c>
    </row>
    <row r="3816" spans="1:8" x14ac:dyDescent="0.3">
      <c r="A3816" s="3" t="s">
        <v>9807</v>
      </c>
      <c r="C3816" s="3" t="s">
        <v>9815</v>
      </c>
      <c r="D3816" s="3" t="s">
        <v>4333</v>
      </c>
      <c r="E3816" s="4">
        <v>41693.699999999997</v>
      </c>
      <c r="F3816" s="4">
        <f>(E3816+12)/1.06</f>
        <v>39344.999999999993</v>
      </c>
      <c r="G3816" s="4">
        <f t="shared" ref="G3816" si="1224">F3816*7%</f>
        <v>2754.1499999999996</v>
      </c>
      <c r="H3816" s="46">
        <f t="shared" ref="H3816" si="1225">F3816+G3816</f>
        <v>42099.149999999994</v>
      </c>
    </row>
    <row r="3817" spans="1:8" x14ac:dyDescent="0.3">
      <c r="A3817" s="3" t="s">
        <v>9803</v>
      </c>
      <c r="D3817" s="3" t="s">
        <v>1923</v>
      </c>
      <c r="E3817" s="4">
        <v>7820.66</v>
      </c>
    </row>
    <row r="3818" spans="1:8" x14ac:dyDescent="0.3">
      <c r="A3818" s="3" t="s">
        <v>9803</v>
      </c>
      <c r="C3818" s="3" t="s">
        <v>9816</v>
      </c>
      <c r="D3818" s="3" t="s">
        <v>5843</v>
      </c>
      <c r="E3818" s="4">
        <v>10687.07</v>
      </c>
      <c r="F3818" s="4">
        <f>(E3818+12)/1.06</f>
        <v>10093.462264150943</v>
      </c>
      <c r="G3818" s="4">
        <f t="shared" ref="G3818" si="1226">F3818*7%</f>
        <v>706.54235849056613</v>
      </c>
      <c r="H3818" s="46">
        <f t="shared" ref="H3818" si="1227">F3818+G3818</f>
        <v>10800.004622641509</v>
      </c>
    </row>
    <row r="3819" spans="1:8" x14ac:dyDescent="0.3">
      <c r="A3819" s="3" t="s">
        <v>9803</v>
      </c>
      <c r="C3819" s="3" t="s">
        <v>9817</v>
      </c>
      <c r="D3819" s="3" t="s">
        <v>5843</v>
      </c>
      <c r="E3819" s="4">
        <v>36865.4</v>
      </c>
      <c r="F3819" s="4">
        <f t="shared" ref="F3819:F3828" si="1228">(E3819+12)/1.06</f>
        <v>34790</v>
      </c>
      <c r="G3819" s="4">
        <f t="shared" ref="G3819:G3824" si="1229">F3819*7%</f>
        <v>2435.3000000000002</v>
      </c>
      <c r="H3819" s="46">
        <f t="shared" ref="H3819:H3824" si="1230">F3819+G3819</f>
        <v>37225.300000000003</v>
      </c>
    </row>
    <row r="3820" spans="1:8" x14ac:dyDescent="0.3">
      <c r="A3820" s="3" t="s">
        <v>9803</v>
      </c>
      <c r="C3820" s="3" t="s">
        <v>9818</v>
      </c>
      <c r="D3820" s="3" t="s">
        <v>4147</v>
      </c>
      <c r="E3820" s="4">
        <v>3120.3</v>
      </c>
      <c r="F3820" s="4">
        <f t="shared" si="1228"/>
        <v>2955</v>
      </c>
      <c r="G3820" s="4">
        <f t="shared" si="1229"/>
        <v>206.85000000000002</v>
      </c>
      <c r="H3820" s="46">
        <f t="shared" si="1230"/>
        <v>3161.85</v>
      </c>
    </row>
    <row r="3821" spans="1:8" x14ac:dyDescent="0.3">
      <c r="A3821" s="3" t="s">
        <v>9808</v>
      </c>
      <c r="C3821" s="3" t="s">
        <v>9825</v>
      </c>
      <c r="D3821" s="3" t="s">
        <v>9826</v>
      </c>
      <c r="E3821" s="4">
        <v>23594.2</v>
      </c>
      <c r="F3821" s="4">
        <f t="shared" si="1228"/>
        <v>22270</v>
      </c>
      <c r="G3821" s="4">
        <f t="shared" si="1229"/>
        <v>1558.9</v>
      </c>
      <c r="H3821" s="46">
        <f t="shared" si="1230"/>
        <v>23828.9</v>
      </c>
    </row>
    <row r="3822" spans="1:8" x14ac:dyDescent="0.3">
      <c r="A3822" s="3" t="s">
        <v>9808</v>
      </c>
      <c r="C3822" s="3" t="s">
        <v>9819</v>
      </c>
      <c r="D3822" s="3" t="s">
        <v>9234</v>
      </c>
      <c r="E3822" s="4">
        <v>5803.5</v>
      </c>
      <c r="F3822" s="4">
        <f>(E3822)/1.06</f>
        <v>5475</v>
      </c>
      <c r="G3822" s="4">
        <f t="shared" si="1229"/>
        <v>383.25000000000006</v>
      </c>
      <c r="H3822" s="46">
        <f t="shared" si="1230"/>
        <v>5858.25</v>
      </c>
    </row>
    <row r="3823" spans="1:8" x14ac:dyDescent="0.3">
      <c r="A3823" s="3" t="s">
        <v>9809</v>
      </c>
      <c r="C3823" s="3" t="s">
        <v>9820</v>
      </c>
      <c r="D3823" s="3" t="s">
        <v>8165</v>
      </c>
      <c r="E3823" s="4">
        <v>5791.5</v>
      </c>
      <c r="F3823" s="4">
        <f t="shared" si="1228"/>
        <v>5475</v>
      </c>
      <c r="G3823" s="4">
        <f t="shared" si="1229"/>
        <v>383.25000000000006</v>
      </c>
      <c r="H3823" s="46">
        <f t="shared" si="1230"/>
        <v>5858.25</v>
      </c>
    </row>
    <row r="3824" spans="1:8" x14ac:dyDescent="0.3">
      <c r="A3824" s="3" t="s">
        <v>9809</v>
      </c>
      <c r="C3824" s="3" t="s">
        <v>9821</v>
      </c>
      <c r="D3824" s="3" t="s">
        <v>5759</v>
      </c>
      <c r="E3824" s="4">
        <v>6701.76</v>
      </c>
      <c r="F3824" s="4">
        <f t="shared" si="1228"/>
        <v>6333.7358490566039</v>
      </c>
      <c r="G3824" s="4">
        <f t="shared" si="1229"/>
        <v>443.36150943396234</v>
      </c>
      <c r="H3824" s="46">
        <f t="shared" si="1230"/>
        <v>6777.097358490566</v>
      </c>
    </row>
    <row r="3825" spans="1:10" x14ac:dyDescent="0.3">
      <c r="A3825" s="3" t="s">
        <v>9809</v>
      </c>
      <c r="C3825" s="3" t="s">
        <v>9822</v>
      </c>
      <c r="D3825" s="3" t="s">
        <v>5451</v>
      </c>
      <c r="E3825" s="4">
        <v>12925.3</v>
      </c>
      <c r="F3825" s="4">
        <f t="shared" si="1228"/>
        <v>12204.999999999998</v>
      </c>
      <c r="G3825" s="4">
        <f t="shared" ref="G3825" si="1231">F3825*7%</f>
        <v>854.34999999999991</v>
      </c>
      <c r="H3825" s="46">
        <f t="shared" ref="H3825" si="1232">F3825+G3825</f>
        <v>13059.349999999999</v>
      </c>
    </row>
    <row r="3826" spans="1:10" x14ac:dyDescent="0.3">
      <c r="A3826" s="3" t="s">
        <v>9809</v>
      </c>
      <c r="C3826" s="3" t="s">
        <v>9823</v>
      </c>
      <c r="D3826" s="3" t="s">
        <v>1290</v>
      </c>
      <c r="E3826" s="4">
        <v>20446</v>
      </c>
      <c r="F3826" s="4">
        <f t="shared" si="1228"/>
        <v>19300</v>
      </c>
      <c r="G3826" s="4">
        <f t="shared" ref="G3826" si="1233">F3826*7%</f>
        <v>1351.0000000000002</v>
      </c>
      <c r="H3826" s="46">
        <f t="shared" ref="H3826" si="1234">F3826+G3826</f>
        <v>20651</v>
      </c>
    </row>
    <row r="3827" spans="1:10" x14ac:dyDescent="0.3">
      <c r="A3827" s="3" t="s">
        <v>9810</v>
      </c>
      <c r="C3827" s="3" t="s">
        <v>9827</v>
      </c>
      <c r="D3827" s="3" t="s">
        <v>9828</v>
      </c>
      <c r="E3827" s="4">
        <v>22971.17</v>
      </c>
      <c r="F3827" s="4">
        <f t="shared" si="1228"/>
        <v>21682.2358490566</v>
      </c>
      <c r="G3827" s="4">
        <f t="shared" ref="G3827" si="1235">F3827*7%</f>
        <v>1517.7565094339623</v>
      </c>
      <c r="H3827" s="46">
        <f t="shared" ref="H3827" si="1236">F3827+G3827</f>
        <v>23199.992358490563</v>
      </c>
    </row>
    <row r="3828" spans="1:10" x14ac:dyDescent="0.3">
      <c r="A3828" s="3" t="s">
        <v>9811</v>
      </c>
      <c r="C3828" s="3" t="s">
        <v>9824</v>
      </c>
      <c r="D3828" s="3" t="s">
        <v>4498</v>
      </c>
      <c r="E3828" s="4">
        <v>6083</v>
      </c>
      <c r="F3828" s="4">
        <f t="shared" si="1228"/>
        <v>5750</v>
      </c>
      <c r="G3828" s="4">
        <f t="shared" ref="G3828" si="1237">F3828*7%</f>
        <v>402.50000000000006</v>
      </c>
      <c r="H3828" s="46">
        <f t="shared" ref="H3828" si="1238">F3828+G3828</f>
        <v>6152.5</v>
      </c>
    </row>
    <row r="3829" spans="1:10" ht="17.350000000000001" customHeight="1" x14ac:dyDescent="0.3">
      <c r="A3829" s="3" t="s">
        <v>9811</v>
      </c>
      <c r="D3829" s="3" t="s">
        <v>6460</v>
      </c>
      <c r="E3829" s="4">
        <v>44272.800000000003</v>
      </c>
      <c r="J3829" s="234" t="s">
        <v>9813</v>
      </c>
    </row>
    <row r="3830" spans="1:10" x14ac:dyDescent="0.3">
      <c r="A3830" s="3" t="s">
        <v>9806</v>
      </c>
      <c r="D3830" s="3" t="s">
        <v>973</v>
      </c>
      <c r="E3830" s="4">
        <v>891</v>
      </c>
    </row>
    <row r="3831" spans="1:10" x14ac:dyDescent="0.3">
      <c r="A3831" s="3" t="s">
        <v>9812</v>
      </c>
      <c r="D3831" s="3" t="s">
        <v>9814</v>
      </c>
      <c r="E3831" s="4">
        <v>21986.21</v>
      </c>
    </row>
    <row r="3832" spans="1:10" x14ac:dyDescent="0.3">
      <c r="A3832" s="3" t="s">
        <v>9829</v>
      </c>
      <c r="D3832" s="3" t="s">
        <v>5070</v>
      </c>
      <c r="E3832" s="4">
        <v>12740</v>
      </c>
      <c r="F3832" s="4">
        <f t="shared" ref="F3832" si="1239">(E3832+12)/1.06</f>
        <v>12030.188679245282</v>
      </c>
      <c r="G3832" s="4">
        <f t="shared" ref="G3832" si="1240">F3832*7%</f>
        <v>842.11320754716985</v>
      </c>
      <c r="H3832" s="46">
        <f t="shared" ref="H3832" si="1241">F3832+G3832</f>
        <v>12872.301886792453</v>
      </c>
    </row>
    <row r="3833" spans="1:10" x14ac:dyDescent="0.3">
      <c r="A3833" s="3" t="s">
        <v>9830</v>
      </c>
      <c r="C3833" s="3" t="s">
        <v>9836</v>
      </c>
      <c r="D3833" s="3" t="s">
        <v>9837</v>
      </c>
      <c r="E3833" s="4">
        <v>7222.5</v>
      </c>
      <c r="F3833" s="4">
        <f t="shared" ref="F3833:F3845" si="1242">(E3833+12)/1.06</f>
        <v>6825</v>
      </c>
      <c r="G3833" s="4">
        <f t="shared" ref="G3833:G3846" si="1243">F3833*7%</f>
        <v>477.75000000000006</v>
      </c>
      <c r="H3833" s="46">
        <f t="shared" ref="H3833:H3846" si="1244">F3833+G3833</f>
        <v>7302.75</v>
      </c>
    </row>
    <row r="3834" spans="1:10" x14ac:dyDescent="0.3">
      <c r="A3834" s="3" t="s">
        <v>9831</v>
      </c>
      <c r="D3834" s="3" t="s">
        <v>6460</v>
      </c>
      <c r="E3834" s="4">
        <v>1664</v>
      </c>
      <c r="F3834" s="4">
        <f t="shared" si="1242"/>
        <v>1581.132075471698</v>
      </c>
      <c r="G3834" s="4">
        <f t="shared" si="1243"/>
        <v>110.67924528301887</v>
      </c>
      <c r="H3834" s="46">
        <f t="shared" si="1244"/>
        <v>1691.8113207547169</v>
      </c>
    </row>
    <row r="3835" spans="1:10" x14ac:dyDescent="0.3">
      <c r="A3835" s="3" t="s">
        <v>9832</v>
      </c>
      <c r="C3835" s="3" t="s">
        <v>9834</v>
      </c>
      <c r="D3835" s="3" t="s">
        <v>5748</v>
      </c>
      <c r="E3835" s="4">
        <v>2278.5</v>
      </c>
      <c r="F3835" s="4">
        <f>(E3835)/1.06</f>
        <v>2149.5283018867922</v>
      </c>
      <c r="G3835" s="4">
        <f t="shared" si="1243"/>
        <v>150.46698113207546</v>
      </c>
      <c r="H3835" s="46">
        <f t="shared" si="1244"/>
        <v>2299.9952830188677</v>
      </c>
    </row>
    <row r="3836" spans="1:10" x14ac:dyDescent="0.3">
      <c r="A3836" s="3" t="s">
        <v>9833</v>
      </c>
      <c r="C3836" s="3" t="s">
        <v>9835</v>
      </c>
      <c r="D3836" s="3" t="s">
        <v>2008</v>
      </c>
      <c r="E3836" s="4">
        <v>28518.84</v>
      </c>
      <c r="F3836" s="4">
        <f t="shared" si="1242"/>
        <v>26915.886792452828</v>
      </c>
      <c r="G3836" s="4">
        <f t="shared" si="1243"/>
        <v>1884.1120754716981</v>
      </c>
      <c r="H3836" s="46">
        <f t="shared" si="1244"/>
        <v>28799.998867924525</v>
      </c>
    </row>
    <row r="3837" spans="1:10" x14ac:dyDescent="0.3">
      <c r="A3837" s="3" t="s">
        <v>9833</v>
      </c>
      <c r="C3837" s="3" t="s">
        <v>9839</v>
      </c>
      <c r="D3837" s="3" t="s">
        <v>7105</v>
      </c>
      <c r="E3837" s="4">
        <v>25099.4</v>
      </c>
      <c r="F3837" s="4">
        <f t="shared" si="1242"/>
        <v>23690</v>
      </c>
      <c r="G3837" s="4">
        <f t="shared" si="1243"/>
        <v>1658.3000000000002</v>
      </c>
      <c r="H3837" s="46">
        <f t="shared" si="1244"/>
        <v>25348.3</v>
      </c>
    </row>
    <row r="3838" spans="1:10" x14ac:dyDescent="0.3">
      <c r="A3838" s="3" t="s">
        <v>9833</v>
      </c>
      <c r="C3838" s="3" t="s">
        <v>9838</v>
      </c>
      <c r="D3838" s="3" t="s">
        <v>3415</v>
      </c>
      <c r="E3838" s="4">
        <v>9157</v>
      </c>
      <c r="F3838" s="4">
        <f t="shared" si="1242"/>
        <v>8650</v>
      </c>
      <c r="G3838" s="4">
        <f t="shared" si="1243"/>
        <v>605.50000000000011</v>
      </c>
      <c r="H3838" s="46">
        <f t="shared" si="1244"/>
        <v>9255.5</v>
      </c>
    </row>
    <row r="3839" spans="1:10" x14ac:dyDescent="0.3">
      <c r="A3839" s="3" t="s">
        <v>9848</v>
      </c>
      <c r="C3839" s="3" t="s">
        <v>9850</v>
      </c>
      <c r="D3839" s="3" t="s">
        <v>4145</v>
      </c>
      <c r="E3839" s="4">
        <v>8017.5</v>
      </c>
      <c r="F3839" s="4">
        <f t="shared" si="1242"/>
        <v>7575</v>
      </c>
      <c r="G3839" s="4">
        <f t="shared" si="1243"/>
        <v>530.25</v>
      </c>
      <c r="H3839" s="46">
        <f t="shared" si="1244"/>
        <v>8105.25</v>
      </c>
    </row>
    <row r="3840" spans="1:10" x14ac:dyDescent="0.3">
      <c r="A3840" s="3" t="s">
        <v>9848</v>
      </c>
      <c r="C3840" s="3" t="s">
        <v>9851</v>
      </c>
      <c r="D3840" s="3" t="s">
        <v>2131</v>
      </c>
      <c r="E3840" s="4">
        <v>3467.29</v>
      </c>
      <c r="F3840" s="4">
        <f>(E3840)/1.06</f>
        <v>3271.0283018867922</v>
      </c>
      <c r="G3840" s="4">
        <f t="shared" si="1243"/>
        <v>228.97198113207548</v>
      </c>
      <c r="H3840" s="46">
        <f t="shared" si="1244"/>
        <v>3500.0002830188678</v>
      </c>
    </row>
    <row r="3841" spans="1:8" x14ac:dyDescent="0.3">
      <c r="A3841" s="3" t="s">
        <v>9848</v>
      </c>
      <c r="C3841" s="3" t="s">
        <v>9852</v>
      </c>
      <c r="D3841" s="3" t="s">
        <v>9124</v>
      </c>
      <c r="E3841" s="4">
        <v>3710</v>
      </c>
      <c r="F3841" s="4">
        <f>(E3841)/1.06</f>
        <v>3500</v>
      </c>
      <c r="G3841" s="4">
        <f t="shared" si="1243"/>
        <v>245.00000000000003</v>
      </c>
      <c r="H3841" s="46">
        <f t="shared" si="1244"/>
        <v>3745</v>
      </c>
    </row>
    <row r="3842" spans="1:8" x14ac:dyDescent="0.3">
      <c r="A3842" s="3" t="s">
        <v>9848</v>
      </c>
      <c r="C3842" s="3" t="s">
        <v>9853</v>
      </c>
      <c r="D3842" s="3" t="s">
        <v>1922</v>
      </c>
      <c r="E3842" s="4">
        <v>3874.3</v>
      </c>
      <c r="F3842" s="4">
        <f>(E3842)/1.06</f>
        <v>3655</v>
      </c>
      <c r="G3842" s="4">
        <f t="shared" si="1243"/>
        <v>255.85000000000002</v>
      </c>
      <c r="H3842" s="46">
        <f t="shared" si="1244"/>
        <v>3910.85</v>
      </c>
    </row>
    <row r="3843" spans="1:8" x14ac:dyDescent="0.3">
      <c r="A3843" s="3" t="s">
        <v>9849</v>
      </c>
      <c r="C3843" s="3" t="s">
        <v>9854</v>
      </c>
      <c r="D3843" s="3" t="s">
        <v>8201</v>
      </c>
      <c r="E3843" s="4">
        <v>4742.1000000000004</v>
      </c>
      <c r="F3843" s="4">
        <f t="shared" si="1242"/>
        <v>4485</v>
      </c>
      <c r="G3843" s="4">
        <f t="shared" si="1243"/>
        <v>313.95000000000005</v>
      </c>
      <c r="H3843" s="46">
        <f t="shared" si="1244"/>
        <v>4798.95</v>
      </c>
    </row>
    <row r="3844" spans="1:8" x14ac:dyDescent="0.3">
      <c r="A3844" s="3" t="s">
        <v>9849</v>
      </c>
      <c r="C3844" s="3" t="s">
        <v>9855</v>
      </c>
      <c r="D3844" s="3" t="s">
        <v>9856</v>
      </c>
      <c r="E3844" s="4">
        <v>10058</v>
      </c>
      <c r="F3844" s="4">
        <f t="shared" si="1242"/>
        <v>9500</v>
      </c>
      <c r="G3844" s="4">
        <f t="shared" si="1243"/>
        <v>665.00000000000011</v>
      </c>
      <c r="H3844" s="46">
        <f t="shared" si="1244"/>
        <v>10165</v>
      </c>
    </row>
    <row r="3845" spans="1:8" x14ac:dyDescent="0.3">
      <c r="A3845" s="3" t="s">
        <v>9849</v>
      </c>
      <c r="C3845" s="3" t="s">
        <v>9857</v>
      </c>
      <c r="D3845" s="3" t="s">
        <v>9653</v>
      </c>
      <c r="E3845" s="4">
        <v>46161.43</v>
      </c>
      <c r="F3845" s="4">
        <f t="shared" si="1242"/>
        <v>43559.839622641506</v>
      </c>
      <c r="G3845" s="4">
        <f t="shared" si="1243"/>
        <v>3049.1887735849059</v>
      </c>
      <c r="H3845" s="46">
        <f t="shared" si="1244"/>
        <v>46609.028396226415</v>
      </c>
    </row>
    <row r="3846" spans="1:8" x14ac:dyDescent="0.3">
      <c r="A3846" s="237" t="s">
        <v>9846</v>
      </c>
      <c r="C3846" s="3" t="s">
        <v>9858</v>
      </c>
      <c r="D3846" s="3" t="s">
        <v>1463</v>
      </c>
      <c r="E3846" s="235">
        <v>30018.89</v>
      </c>
      <c r="F3846" s="4">
        <v>21711.03</v>
      </c>
      <c r="G3846" s="4">
        <f t="shared" si="1243"/>
        <v>1519.7721000000001</v>
      </c>
      <c r="H3846" s="46">
        <f t="shared" si="1244"/>
        <v>23230.802100000001</v>
      </c>
    </row>
    <row r="3847" spans="1:8" x14ac:dyDescent="0.3">
      <c r="A3847" s="238"/>
      <c r="C3847" s="3" t="s">
        <v>9859</v>
      </c>
      <c r="D3847" s="3" t="s">
        <v>9594</v>
      </c>
      <c r="E3847" s="236"/>
      <c r="F3847" s="4">
        <v>6620</v>
      </c>
      <c r="G3847" s="4">
        <f t="shared" ref="G3847:G3848" si="1245">F3847*7%</f>
        <v>463.40000000000003</v>
      </c>
      <c r="H3847" s="46">
        <f t="shared" ref="H3847:H3848" si="1246">F3847+G3847</f>
        <v>7083.4</v>
      </c>
    </row>
    <row r="3848" spans="1:8" x14ac:dyDescent="0.3">
      <c r="A3848" s="3" t="s">
        <v>9860</v>
      </c>
      <c r="C3848" s="3" t="s">
        <v>9861</v>
      </c>
      <c r="D3848" s="3" t="s">
        <v>2131</v>
      </c>
      <c r="E3848" s="4">
        <v>41656.6</v>
      </c>
      <c r="F3848" s="4">
        <f t="shared" ref="F3848" si="1247">(E3848+12)/1.06</f>
        <v>39310</v>
      </c>
      <c r="G3848" s="4">
        <f t="shared" si="1245"/>
        <v>2751.7000000000003</v>
      </c>
      <c r="H3848" s="46">
        <f t="shared" si="1246"/>
        <v>42061.7</v>
      </c>
    </row>
    <row r="3849" spans="1:8" x14ac:dyDescent="0.3">
      <c r="A3849" s="3" t="s">
        <v>9860</v>
      </c>
      <c r="C3849" s="3" t="s">
        <v>9862</v>
      </c>
      <c r="D3849" s="3" t="s">
        <v>5095</v>
      </c>
      <c r="E3849" s="4">
        <v>22762.1</v>
      </c>
      <c r="F3849" s="4">
        <f t="shared" ref="F3849:F3850" si="1248">(E3849+12)/1.06</f>
        <v>21484.999999999996</v>
      </c>
      <c r="G3849" s="4">
        <f t="shared" ref="G3849:G3850" si="1249">F3849*7%</f>
        <v>1503.9499999999998</v>
      </c>
      <c r="H3849" s="46">
        <f t="shared" ref="H3849:H3850" si="1250">F3849+G3849</f>
        <v>22988.949999999997</v>
      </c>
    </row>
    <row r="3850" spans="1:8" x14ac:dyDescent="0.3">
      <c r="A3850" s="3" t="s">
        <v>9860</v>
      </c>
      <c r="C3850" s="3" t="s">
        <v>9863</v>
      </c>
      <c r="D3850" s="3" t="s">
        <v>5739</v>
      </c>
      <c r="E3850" s="4">
        <v>5346.3</v>
      </c>
      <c r="F3850" s="4">
        <f t="shared" si="1248"/>
        <v>5055</v>
      </c>
      <c r="G3850" s="4">
        <f t="shared" si="1249"/>
        <v>353.85</v>
      </c>
      <c r="H3850" s="46">
        <f t="shared" si="1250"/>
        <v>5408.85</v>
      </c>
    </row>
    <row r="3851" spans="1:8" x14ac:dyDescent="0.3">
      <c r="A3851" s="3" t="s">
        <v>9864</v>
      </c>
      <c r="D3851" s="3" t="s">
        <v>6460</v>
      </c>
      <c r="E3851" s="4">
        <v>37349.79</v>
      </c>
      <c r="F3851" s="4">
        <f t="shared" ref="F3851:F3854" si="1251">(E3851+12)/1.06</f>
        <v>35246.971698113208</v>
      </c>
      <c r="G3851" s="4">
        <f t="shared" ref="G3851:G3855" si="1252">F3851*7%</f>
        <v>2467.2880188679246</v>
      </c>
      <c r="H3851" s="46">
        <f t="shared" ref="H3851:H3855" si="1253">F3851+G3851</f>
        <v>37714.259716981134</v>
      </c>
    </row>
    <row r="3852" spans="1:8" x14ac:dyDescent="0.3">
      <c r="A3852" s="3" t="s">
        <v>9865</v>
      </c>
      <c r="D3852" s="3" t="s">
        <v>2440</v>
      </c>
      <c r="E3852" s="4">
        <v>3393.06</v>
      </c>
      <c r="F3852" s="4">
        <f>(E3852)/1.06</f>
        <v>3201</v>
      </c>
      <c r="G3852" s="4">
        <f t="shared" si="1252"/>
        <v>224.07000000000002</v>
      </c>
      <c r="H3852" s="46">
        <f t="shared" si="1253"/>
        <v>3425.07</v>
      </c>
    </row>
    <row r="3853" spans="1:8" x14ac:dyDescent="0.3">
      <c r="A3853" s="3" t="s">
        <v>9866</v>
      </c>
      <c r="C3853" s="3" t="s">
        <v>9872</v>
      </c>
      <c r="D3853" s="3" t="s">
        <v>9873</v>
      </c>
      <c r="E3853" s="4">
        <v>5743.8</v>
      </c>
      <c r="F3853" s="4">
        <f t="shared" si="1251"/>
        <v>5430</v>
      </c>
      <c r="G3853" s="4">
        <f t="shared" si="1252"/>
        <v>380.1</v>
      </c>
      <c r="H3853" s="46">
        <f t="shared" si="1253"/>
        <v>5810.1</v>
      </c>
    </row>
    <row r="3854" spans="1:8" x14ac:dyDescent="0.3">
      <c r="A3854" s="3" t="s">
        <v>9866</v>
      </c>
      <c r="C3854" s="3" t="s">
        <v>9874</v>
      </c>
      <c r="D3854" s="3" t="s">
        <v>4062</v>
      </c>
      <c r="E3854" s="4">
        <v>6687.2</v>
      </c>
      <c r="F3854" s="4">
        <f t="shared" si="1251"/>
        <v>6319.9999999999991</v>
      </c>
      <c r="G3854" s="4">
        <f t="shared" si="1252"/>
        <v>442.4</v>
      </c>
      <c r="H3854" s="46">
        <f t="shared" si="1253"/>
        <v>6762.3999999999987</v>
      </c>
    </row>
    <row r="3855" spans="1:8" x14ac:dyDescent="0.3">
      <c r="A3855" s="3" t="s">
        <v>9867</v>
      </c>
      <c r="D3855" s="3" t="s">
        <v>973</v>
      </c>
      <c r="E3855" s="4">
        <v>520</v>
      </c>
      <c r="F3855" s="4">
        <f>(E3855)/1.06</f>
        <v>490.56603773584902</v>
      </c>
      <c r="G3855" s="4">
        <f t="shared" si="1252"/>
        <v>34.339622641509436</v>
      </c>
      <c r="H3855" s="46">
        <f t="shared" si="1253"/>
        <v>524.90566037735846</v>
      </c>
    </row>
    <row r="3856" spans="1:8" x14ac:dyDescent="0.3">
      <c r="A3856" s="3" t="s">
        <v>9875</v>
      </c>
      <c r="C3856" s="3" t="s">
        <v>9876</v>
      </c>
      <c r="D3856" s="3" t="s">
        <v>5834</v>
      </c>
      <c r="E3856" s="4">
        <v>6019.4</v>
      </c>
      <c r="F3856" s="4">
        <f>(E3856+12)/1.06</f>
        <v>5689.9999999999991</v>
      </c>
      <c r="G3856" s="4">
        <f t="shared" ref="G3856:G3859" si="1254">F3856*7%</f>
        <v>398.29999999999995</v>
      </c>
      <c r="H3856" s="46">
        <f t="shared" ref="H3856:H3859" si="1255">F3856+G3856</f>
        <v>6088.2999999999993</v>
      </c>
    </row>
    <row r="3857" spans="1:11" x14ac:dyDescent="0.3">
      <c r="A3857" s="3" t="s">
        <v>9875</v>
      </c>
      <c r="C3857" s="3" t="s">
        <v>9877</v>
      </c>
      <c r="D3857" s="3" t="s">
        <v>7968</v>
      </c>
      <c r="E3857" s="4">
        <v>14055.3</v>
      </c>
      <c r="F3857" s="4">
        <f>(E3857+12)/1.06</f>
        <v>13271.037735849055</v>
      </c>
      <c r="G3857" s="4">
        <f t="shared" si="1254"/>
        <v>928.97264150943397</v>
      </c>
      <c r="H3857" s="46">
        <f t="shared" si="1255"/>
        <v>14200.010377358489</v>
      </c>
    </row>
    <row r="3858" spans="1:11" x14ac:dyDescent="0.3">
      <c r="A3858" s="3" t="s">
        <v>9888</v>
      </c>
      <c r="D3858" s="3" t="s">
        <v>6460</v>
      </c>
      <c r="E3858" s="4">
        <v>6094.4</v>
      </c>
      <c r="F3858" s="4">
        <f>(E3858+12)/1.06</f>
        <v>5760.7547169811314</v>
      </c>
      <c r="G3858" s="4">
        <f t="shared" si="1254"/>
        <v>403.25283018867924</v>
      </c>
      <c r="H3858" s="46">
        <f t="shared" si="1255"/>
        <v>6164.007547169811</v>
      </c>
    </row>
    <row r="3859" spans="1:11" x14ac:dyDescent="0.3">
      <c r="A3859" s="3" t="s">
        <v>9889</v>
      </c>
      <c r="C3859" s="3" t="s">
        <v>9890</v>
      </c>
      <c r="D3859" s="3" t="s">
        <v>8207</v>
      </c>
      <c r="E3859" s="4">
        <v>4907.8</v>
      </c>
      <c r="F3859" s="4">
        <f>(E3859)/1.06</f>
        <v>4630</v>
      </c>
      <c r="G3859" s="4">
        <f t="shared" si="1254"/>
        <v>324.10000000000002</v>
      </c>
      <c r="H3859" s="46">
        <f t="shared" si="1255"/>
        <v>4954.1000000000004</v>
      </c>
    </row>
    <row r="3860" spans="1:11" x14ac:dyDescent="0.3">
      <c r="A3860" s="3" t="s">
        <v>9891</v>
      </c>
      <c r="C3860" s="3" t="s">
        <v>9892</v>
      </c>
      <c r="D3860" s="3" t="s">
        <v>3874</v>
      </c>
      <c r="E3860" s="4">
        <v>204107.99</v>
      </c>
      <c r="F3860" s="4">
        <f>(E3860+12)/1.06</f>
        <v>192566.02830188678</v>
      </c>
      <c r="G3860" s="4">
        <f t="shared" ref="G3860:G3868" si="1256">F3860*7%</f>
        <v>13479.621981132075</v>
      </c>
      <c r="H3860" s="46">
        <f t="shared" ref="H3860:H3868" si="1257">F3860+G3860</f>
        <v>206045.65028301885</v>
      </c>
    </row>
    <row r="3861" spans="1:11" x14ac:dyDescent="0.3">
      <c r="A3861" s="3" t="s">
        <v>9893</v>
      </c>
      <c r="C3861" s="3" t="s">
        <v>9904</v>
      </c>
      <c r="D3861" s="3" t="s">
        <v>4713</v>
      </c>
      <c r="E3861" s="4">
        <v>560.4</v>
      </c>
      <c r="F3861" s="4">
        <f>(E3861+12)/1.06</f>
        <v>540</v>
      </c>
      <c r="G3861" s="4">
        <f t="shared" si="1256"/>
        <v>37.800000000000004</v>
      </c>
      <c r="H3861" s="46">
        <f t="shared" si="1257"/>
        <v>577.79999999999995</v>
      </c>
      <c r="J3861" s="87"/>
      <c r="K3861" s="3"/>
    </row>
    <row r="3862" spans="1:11" x14ac:dyDescent="0.3">
      <c r="A3862" s="3" t="s">
        <v>9893</v>
      </c>
      <c r="D3862" s="3" t="s">
        <v>5070</v>
      </c>
      <c r="E3862" s="4">
        <v>10129.6</v>
      </c>
      <c r="F3862" s="4">
        <f>(E3862+12)/1.06</f>
        <v>9567.5471698113215</v>
      </c>
      <c r="G3862" s="4">
        <f t="shared" si="1256"/>
        <v>669.72830188679256</v>
      </c>
      <c r="H3862" s="46">
        <f t="shared" si="1257"/>
        <v>10237.275471698114</v>
      </c>
    </row>
    <row r="3863" spans="1:11" x14ac:dyDescent="0.3">
      <c r="A3863" s="3" t="s">
        <v>9894</v>
      </c>
      <c r="C3863" s="3" t="s">
        <v>9895</v>
      </c>
      <c r="D3863" s="3" t="s">
        <v>5052</v>
      </c>
      <c r="E3863" s="4">
        <v>3455.29</v>
      </c>
      <c r="F3863" s="4">
        <f>(E3863+12)/1.06</f>
        <v>3271.0283018867922</v>
      </c>
      <c r="G3863" s="4">
        <f t="shared" si="1256"/>
        <v>228.97198113207548</v>
      </c>
      <c r="H3863" s="46">
        <f t="shared" si="1257"/>
        <v>3500.0002830188678</v>
      </c>
    </row>
    <row r="3864" spans="1:11" x14ac:dyDescent="0.3">
      <c r="A3864" s="3" t="s">
        <v>9906</v>
      </c>
      <c r="D3864" s="3" t="s">
        <v>8212</v>
      </c>
      <c r="E3864" s="4">
        <v>34950.71</v>
      </c>
      <c r="F3864" s="4">
        <f>(E3864+12)/1.06</f>
        <v>32983.688679245279</v>
      </c>
      <c r="G3864" s="4">
        <f t="shared" si="1256"/>
        <v>2308.8582075471695</v>
      </c>
      <c r="H3864" s="46">
        <f t="shared" si="1257"/>
        <v>35292.54688679245</v>
      </c>
    </row>
    <row r="3865" spans="1:11" x14ac:dyDescent="0.3">
      <c r="A3865" s="3" t="s">
        <v>9906</v>
      </c>
      <c r="C3865" s="3" t="s">
        <v>9911</v>
      </c>
      <c r="D3865" s="3" t="s">
        <v>4418</v>
      </c>
      <c r="E3865" s="4">
        <v>2278.5</v>
      </c>
      <c r="F3865" s="4">
        <f>(E3865)/1.06</f>
        <v>2149.5283018867922</v>
      </c>
      <c r="G3865" s="4">
        <f t="shared" si="1256"/>
        <v>150.46698113207546</v>
      </c>
      <c r="H3865" s="46">
        <f t="shared" si="1257"/>
        <v>2299.9952830188677</v>
      </c>
    </row>
    <row r="3866" spans="1:11" x14ac:dyDescent="0.3">
      <c r="A3866" s="3" t="s">
        <v>9906</v>
      </c>
      <c r="C3866" s="3" t="s">
        <v>9912</v>
      </c>
      <c r="D3866" s="3" t="s">
        <v>2739</v>
      </c>
      <c r="E3866" s="4">
        <v>572.4</v>
      </c>
      <c r="F3866" s="4">
        <f>(E3866)/1.06</f>
        <v>540</v>
      </c>
      <c r="G3866" s="4">
        <f t="shared" si="1256"/>
        <v>37.800000000000004</v>
      </c>
      <c r="H3866" s="46">
        <f t="shared" si="1257"/>
        <v>577.79999999999995</v>
      </c>
    </row>
    <row r="3867" spans="1:11" x14ac:dyDescent="0.3">
      <c r="A3867" s="3" t="s">
        <v>9906</v>
      </c>
      <c r="C3867" s="3" t="s">
        <v>9913</v>
      </c>
      <c r="D3867" s="3" t="s">
        <v>6474</v>
      </c>
      <c r="E3867" s="4">
        <v>572.4</v>
      </c>
      <c r="F3867" s="4">
        <f>(E3867)/1.06</f>
        <v>540</v>
      </c>
      <c r="G3867" s="4">
        <f t="shared" si="1256"/>
        <v>37.800000000000004</v>
      </c>
      <c r="H3867" s="46">
        <f t="shared" si="1257"/>
        <v>577.79999999999995</v>
      </c>
    </row>
    <row r="3868" spans="1:11" x14ac:dyDescent="0.3">
      <c r="A3868" s="3" t="s">
        <v>9906</v>
      </c>
      <c r="C3868" s="3" t="s">
        <v>9914</v>
      </c>
      <c r="D3868" s="3" t="s">
        <v>9651</v>
      </c>
      <c r="E3868" s="4">
        <v>64308.800000000003</v>
      </c>
      <c r="F3868" s="4">
        <f>(E3868+12)/1.06</f>
        <v>60680</v>
      </c>
      <c r="G3868" s="4">
        <f t="shared" si="1256"/>
        <v>4247.6000000000004</v>
      </c>
      <c r="H3868" s="46">
        <f t="shared" si="1257"/>
        <v>64927.6</v>
      </c>
    </row>
    <row r="3869" spans="1:11" x14ac:dyDescent="0.3">
      <c r="A3869" s="3" t="s">
        <v>9906</v>
      </c>
      <c r="C3869" s="3" t="s">
        <v>9915</v>
      </c>
      <c r="D3869" s="3" t="s">
        <v>7857</v>
      </c>
      <c r="E3869" s="4">
        <v>3467.29</v>
      </c>
      <c r="F3869" s="4">
        <f>(E3869)/1.06</f>
        <v>3271.0283018867922</v>
      </c>
      <c r="G3869" s="4">
        <f t="shared" ref="G3869:G3871" si="1258">F3869*7%</f>
        <v>228.97198113207548</v>
      </c>
      <c r="H3869" s="46">
        <f t="shared" ref="H3869:H3871" si="1259">F3869+G3869</f>
        <v>3500.0002830188678</v>
      </c>
    </row>
    <row r="3870" spans="1:11" x14ac:dyDescent="0.3">
      <c r="A3870" s="3" t="s">
        <v>9917</v>
      </c>
      <c r="C3870" s="3" t="s">
        <v>9920</v>
      </c>
      <c r="D3870" s="3" t="s">
        <v>7857</v>
      </c>
      <c r="E3870" s="4">
        <v>4954.1000000000004</v>
      </c>
      <c r="F3870" s="4">
        <f>(E3870+12)/1.06</f>
        <v>4685</v>
      </c>
      <c r="G3870" s="4">
        <f t="shared" si="1258"/>
        <v>327.95000000000005</v>
      </c>
      <c r="H3870" s="46">
        <f t="shared" si="1259"/>
        <v>5012.95</v>
      </c>
    </row>
    <row r="3871" spans="1:11" x14ac:dyDescent="0.3">
      <c r="A3871" s="3" t="s">
        <v>9917</v>
      </c>
      <c r="C3871" s="3" t="s">
        <v>9918</v>
      </c>
      <c r="D3871" s="3" t="s">
        <v>9919</v>
      </c>
      <c r="E3871" s="4">
        <v>3556.9</v>
      </c>
      <c r="F3871" s="4">
        <f>(E3871+10)/1.06</f>
        <v>3365</v>
      </c>
      <c r="G3871" s="4">
        <f t="shared" si="1258"/>
        <v>235.55</v>
      </c>
      <c r="H3871" s="46">
        <f t="shared" si="1259"/>
        <v>3600.55</v>
      </c>
    </row>
    <row r="3872" spans="1:11" x14ac:dyDescent="0.3">
      <c r="A3872" s="3" t="s">
        <v>9922</v>
      </c>
      <c r="D3872" s="3" t="s">
        <v>6460</v>
      </c>
      <c r="E3872" s="4">
        <v>33343.46</v>
      </c>
      <c r="F3872" s="4">
        <f>(E3872+12)/1.06</f>
        <v>31467.41509433962</v>
      </c>
      <c r="G3872" s="4">
        <f t="shared" ref="G3872" si="1260">F3872*7%</f>
        <v>2202.7190566037734</v>
      </c>
      <c r="H3872" s="46">
        <f t="shared" ref="H3872" si="1261">F3872+G3872</f>
        <v>33670.134150943391</v>
      </c>
      <c r="J3872" s="9" t="s">
        <v>9932</v>
      </c>
    </row>
    <row r="3873" spans="1:10" x14ac:dyDescent="0.3">
      <c r="A3873" s="3" t="s">
        <v>9925</v>
      </c>
      <c r="C3873" s="3" t="s">
        <v>9934</v>
      </c>
      <c r="D3873" s="3" t="s">
        <v>6857</v>
      </c>
      <c r="E3873" s="4">
        <v>25491.599999999999</v>
      </c>
      <c r="F3873" s="4">
        <f t="shared" ref="F3873:F3884" si="1262">(E3873+12)/1.06</f>
        <v>24059.999999999996</v>
      </c>
      <c r="G3873" s="4">
        <f t="shared" ref="G3873:G3884" si="1263">F3873*7%</f>
        <v>1684.1999999999998</v>
      </c>
      <c r="H3873" s="46">
        <f t="shared" ref="H3873:H3884" si="1264">F3873+G3873</f>
        <v>25744.199999999997</v>
      </c>
      <c r="J3873" s="275" t="s">
        <v>9935</v>
      </c>
    </row>
    <row r="3874" spans="1:10" x14ac:dyDescent="0.3">
      <c r="A3874" s="3" t="s">
        <v>9925</v>
      </c>
      <c r="C3874" s="3" t="s">
        <v>9934</v>
      </c>
      <c r="D3874" s="3" t="s">
        <v>6857</v>
      </c>
      <c r="E3874" s="4">
        <v>13659.03</v>
      </c>
      <c r="F3874" s="4">
        <f t="shared" si="1262"/>
        <v>12897.198113207547</v>
      </c>
      <c r="G3874" s="4">
        <f t="shared" si="1263"/>
        <v>902.80386792452839</v>
      </c>
      <c r="H3874" s="46">
        <f t="shared" si="1264"/>
        <v>13800.001981132076</v>
      </c>
      <c r="J3874" s="276"/>
    </row>
    <row r="3875" spans="1:10" x14ac:dyDescent="0.3">
      <c r="A3875" s="3" t="s">
        <v>9933</v>
      </c>
      <c r="C3875" s="3" t="s">
        <v>9936</v>
      </c>
      <c r="D3875" s="3" t="s">
        <v>5739</v>
      </c>
      <c r="E3875" s="4">
        <v>8945</v>
      </c>
      <c r="F3875" s="4">
        <f t="shared" si="1262"/>
        <v>8450</v>
      </c>
      <c r="G3875" s="4">
        <f t="shared" si="1263"/>
        <v>591.5</v>
      </c>
      <c r="H3875" s="46">
        <f t="shared" si="1264"/>
        <v>9041.5</v>
      </c>
    </row>
    <row r="3876" spans="1:10" x14ac:dyDescent="0.3">
      <c r="A3876" s="3" t="s">
        <v>9933</v>
      </c>
      <c r="D3876" s="3" t="s">
        <v>6048</v>
      </c>
      <c r="E3876" s="4">
        <v>1851.2</v>
      </c>
      <c r="F3876" s="4">
        <f t="shared" si="1262"/>
        <v>1757.7358490566037</v>
      </c>
      <c r="G3876" s="4">
        <f t="shared" si="1263"/>
        <v>123.04150943396228</v>
      </c>
      <c r="H3876" s="46">
        <f t="shared" si="1264"/>
        <v>1880.777358490566</v>
      </c>
    </row>
    <row r="3877" spans="1:10" x14ac:dyDescent="0.3">
      <c r="A3877" s="3" t="s">
        <v>9937</v>
      </c>
      <c r="C3877" s="3" t="s">
        <v>9939</v>
      </c>
      <c r="D3877" s="3" t="s">
        <v>7909</v>
      </c>
      <c r="E3877" s="4">
        <v>2476.64</v>
      </c>
      <c r="F3877" s="4">
        <f>(E3877)/1.06</f>
        <v>2336.4528301886789</v>
      </c>
      <c r="G3877" s="4">
        <f t="shared" si="1263"/>
        <v>163.55169811320755</v>
      </c>
      <c r="H3877" s="46">
        <f t="shared" si="1264"/>
        <v>2500.0045283018867</v>
      </c>
    </row>
    <row r="3878" spans="1:10" x14ac:dyDescent="0.3">
      <c r="A3878" s="3" t="s">
        <v>9937</v>
      </c>
      <c r="C3878" s="3" t="s">
        <v>9940</v>
      </c>
      <c r="D3878" s="3" t="s">
        <v>7806</v>
      </c>
      <c r="E3878" s="4">
        <v>2476.64</v>
      </c>
      <c r="F3878" s="4">
        <f t="shared" ref="F3878:F3881" si="1265">(E3878)/1.06</f>
        <v>2336.4528301886789</v>
      </c>
      <c r="G3878" s="4">
        <f t="shared" si="1263"/>
        <v>163.55169811320755</v>
      </c>
      <c r="H3878" s="46">
        <f t="shared" si="1264"/>
        <v>2500.0045283018867</v>
      </c>
    </row>
    <row r="3879" spans="1:10" x14ac:dyDescent="0.3">
      <c r="A3879" s="3" t="s">
        <v>9937</v>
      </c>
      <c r="C3879" s="3" t="s">
        <v>9941</v>
      </c>
      <c r="D3879" s="3" t="s">
        <v>9942</v>
      </c>
      <c r="E3879" s="4">
        <v>11689.72</v>
      </c>
      <c r="F3879" s="4">
        <f t="shared" si="1265"/>
        <v>11028.037735849055</v>
      </c>
      <c r="G3879" s="4">
        <f t="shared" si="1263"/>
        <v>771.96264150943398</v>
      </c>
      <c r="H3879" s="46">
        <f t="shared" si="1264"/>
        <v>11800.000377358489</v>
      </c>
    </row>
    <row r="3880" spans="1:10" x14ac:dyDescent="0.3">
      <c r="A3880" s="3" t="s">
        <v>9937</v>
      </c>
      <c r="C3880" s="3" t="s">
        <v>9943</v>
      </c>
      <c r="D3880" s="3" t="s">
        <v>8064</v>
      </c>
      <c r="E3880" s="4">
        <v>11689.72</v>
      </c>
      <c r="F3880" s="4">
        <f t="shared" si="1265"/>
        <v>11028.037735849055</v>
      </c>
      <c r="G3880" s="4">
        <f t="shared" si="1263"/>
        <v>771.96264150943398</v>
      </c>
      <c r="H3880" s="46">
        <f t="shared" si="1264"/>
        <v>11800.000377358489</v>
      </c>
    </row>
    <row r="3881" spans="1:10" x14ac:dyDescent="0.3">
      <c r="A3881" s="3" t="s">
        <v>9937</v>
      </c>
      <c r="C3881" s="3" t="s">
        <v>9944</v>
      </c>
      <c r="D3881" s="3" t="s">
        <v>8402</v>
      </c>
      <c r="E3881" s="4">
        <v>11689.72</v>
      </c>
      <c r="F3881" s="4">
        <f t="shared" si="1265"/>
        <v>11028.037735849055</v>
      </c>
      <c r="G3881" s="4">
        <f t="shared" si="1263"/>
        <v>771.96264150943398</v>
      </c>
      <c r="H3881" s="46">
        <f t="shared" si="1264"/>
        <v>11800.000377358489</v>
      </c>
    </row>
    <row r="3882" spans="1:10" x14ac:dyDescent="0.3">
      <c r="A3882" s="3" t="s">
        <v>9938</v>
      </c>
      <c r="C3882" s="3" t="s">
        <v>9945</v>
      </c>
      <c r="D3882" s="3" t="s">
        <v>7838</v>
      </c>
      <c r="E3882" s="4">
        <v>33229.599999999999</v>
      </c>
      <c r="F3882" s="4">
        <f t="shared" si="1262"/>
        <v>31359.999999999996</v>
      </c>
      <c r="G3882" s="4">
        <f t="shared" si="1263"/>
        <v>2195.1999999999998</v>
      </c>
      <c r="H3882" s="46">
        <f t="shared" si="1264"/>
        <v>33555.199999999997</v>
      </c>
    </row>
    <row r="3883" spans="1:10" x14ac:dyDescent="0.3">
      <c r="A3883" s="3" t="s">
        <v>9938</v>
      </c>
      <c r="C3883" s="3" t="s">
        <v>9946</v>
      </c>
      <c r="D3883" s="3" t="s">
        <v>8585</v>
      </c>
      <c r="E3883" s="4">
        <v>26901.4</v>
      </c>
      <c r="F3883" s="4">
        <f t="shared" si="1262"/>
        <v>25390</v>
      </c>
      <c r="G3883" s="4">
        <f t="shared" si="1263"/>
        <v>1777.3000000000002</v>
      </c>
      <c r="H3883" s="46">
        <f t="shared" si="1264"/>
        <v>27167.3</v>
      </c>
    </row>
    <row r="3884" spans="1:10" x14ac:dyDescent="0.3">
      <c r="A3884" s="3" t="s">
        <v>9938</v>
      </c>
      <c r="C3884" s="3" t="s">
        <v>9947</v>
      </c>
      <c r="D3884" s="3" t="s">
        <v>8207</v>
      </c>
      <c r="E3884" s="4">
        <v>15244.07</v>
      </c>
      <c r="F3884" s="4">
        <f t="shared" si="1262"/>
        <v>14392.518867924528</v>
      </c>
      <c r="G3884" s="4">
        <f t="shared" si="1263"/>
        <v>1007.476320754717</v>
      </c>
      <c r="H3884" s="46">
        <f t="shared" si="1264"/>
        <v>15399.995188679244</v>
      </c>
    </row>
    <row r="3885" spans="1:10" x14ac:dyDescent="0.3">
      <c r="A3885" s="3" t="s">
        <v>9948</v>
      </c>
      <c r="C3885" s="3" t="s">
        <v>9950</v>
      </c>
      <c r="D3885" s="3" t="s">
        <v>3911</v>
      </c>
      <c r="E3885" s="4">
        <v>20692.669999999998</v>
      </c>
      <c r="F3885" s="4">
        <f t="shared" ref="F3885:F3890" si="1266">(E3885+12)/1.06</f>
        <v>19532.707547169808</v>
      </c>
      <c r="G3885" s="4">
        <f t="shared" ref="G3885:G3890" si="1267">F3885*7%</f>
        <v>1367.2895283018868</v>
      </c>
      <c r="H3885" s="46">
        <f t="shared" ref="H3885:H3890" si="1268">F3885+G3885</f>
        <v>20899.997075471696</v>
      </c>
    </row>
    <row r="3886" spans="1:10" x14ac:dyDescent="0.3">
      <c r="A3886" s="3" t="s">
        <v>9948</v>
      </c>
      <c r="C3886" s="3" t="s">
        <v>9951</v>
      </c>
      <c r="D3886" s="3" t="s">
        <v>5748</v>
      </c>
      <c r="E3886" s="4">
        <v>7874.4</v>
      </c>
      <c r="F3886" s="4">
        <f t="shared" si="1266"/>
        <v>7439.9999999999991</v>
      </c>
      <c r="G3886" s="4">
        <f t="shared" si="1267"/>
        <v>520.79999999999995</v>
      </c>
      <c r="H3886" s="46">
        <f t="shared" si="1268"/>
        <v>7960.7999999999993</v>
      </c>
    </row>
    <row r="3887" spans="1:10" x14ac:dyDescent="0.3">
      <c r="A3887" s="3" t="s">
        <v>9948</v>
      </c>
      <c r="C3887" s="3" t="s">
        <v>9952</v>
      </c>
      <c r="D3887" s="3" t="s">
        <v>3911</v>
      </c>
      <c r="E3887" s="4">
        <v>7826.7</v>
      </c>
      <c r="F3887" s="4">
        <f t="shared" si="1266"/>
        <v>7394.9999999999991</v>
      </c>
      <c r="G3887" s="4">
        <f t="shared" si="1267"/>
        <v>517.65</v>
      </c>
      <c r="H3887" s="46">
        <f t="shared" si="1268"/>
        <v>7912.6499999999987</v>
      </c>
    </row>
    <row r="3888" spans="1:10" x14ac:dyDescent="0.3">
      <c r="A3888" s="3" t="s">
        <v>9953</v>
      </c>
      <c r="C3888" s="3" t="s">
        <v>9955</v>
      </c>
      <c r="D3888" s="3" t="s">
        <v>7838</v>
      </c>
      <c r="E3888" s="4">
        <v>3467.29</v>
      </c>
      <c r="F3888" s="4">
        <f>(E3888)/1.06</f>
        <v>3271.0283018867922</v>
      </c>
      <c r="G3888" s="4">
        <f t="shared" si="1267"/>
        <v>228.97198113207548</v>
      </c>
      <c r="H3888" s="46">
        <f t="shared" si="1268"/>
        <v>3500.0002830188678</v>
      </c>
    </row>
    <row r="3889" spans="1:8" x14ac:dyDescent="0.3">
      <c r="A3889" s="3" t="s">
        <v>9953</v>
      </c>
      <c r="D3889" s="3" t="s">
        <v>8212</v>
      </c>
      <c r="E3889" s="4">
        <v>9536.7999999999993</v>
      </c>
      <c r="F3889" s="4">
        <f t="shared" si="1266"/>
        <v>9008.3018867924511</v>
      </c>
      <c r="G3889" s="4">
        <f t="shared" si="1267"/>
        <v>630.5811320754716</v>
      </c>
      <c r="H3889" s="46">
        <f t="shared" si="1268"/>
        <v>9638.8830188679221</v>
      </c>
    </row>
    <row r="3890" spans="1:8" x14ac:dyDescent="0.3">
      <c r="A3890" s="3" t="s">
        <v>9954</v>
      </c>
      <c r="C3890" s="3" t="s">
        <v>9956</v>
      </c>
      <c r="D3890" s="3" t="s">
        <v>9957</v>
      </c>
      <c r="E3890" s="4">
        <v>3467.29</v>
      </c>
      <c r="F3890" s="4">
        <f>(E3890)/1.06</f>
        <v>3271.0283018867922</v>
      </c>
      <c r="G3890" s="4">
        <f t="shared" si="1267"/>
        <v>228.97198113207548</v>
      </c>
      <c r="H3890" s="46">
        <f t="shared" si="1268"/>
        <v>3500.0002830188678</v>
      </c>
    </row>
    <row r="1048576" spans="1:1" x14ac:dyDescent="0.3">
      <c r="A1048576" s="3" t="s">
        <v>6895</v>
      </c>
    </row>
  </sheetData>
  <mergeCells count="353">
    <mergeCell ref="J3873:J3874"/>
    <mergeCell ref="J1264:J1266"/>
    <mergeCell ref="E1415:E1416"/>
    <mergeCell ref="A1415:A1416"/>
    <mergeCell ref="E1403:E1404"/>
    <mergeCell ref="C1264:C1266"/>
    <mergeCell ref="D1264:D1266"/>
    <mergeCell ref="E1468:E1469"/>
    <mergeCell ref="A1468:A1469"/>
    <mergeCell ref="E1630:E1631"/>
    <mergeCell ref="E1555:E1557"/>
    <mergeCell ref="A1555:A1557"/>
    <mergeCell ref="A1498:A1499"/>
    <mergeCell ref="E1498:E1499"/>
    <mergeCell ref="A1518:A1519"/>
    <mergeCell ref="E1518:E1519"/>
    <mergeCell ref="E1501:E1502"/>
    <mergeCell ref="A1630:A1631"/>
    <mergeCell ref="E1474:E1478"/>
    <mergeCell ref="E1609:E1610"/>
    <mergeCell ref="A1501:A1502"/>
    <mergeCell ref="A1474:A1478"/>
    <mergeCell ref="E1479:E1480"/>
    <mergeCell ref="E1665:E1666"/>
    <mergeCell ref="A1665:A1666"/>
    <mergeCell ref="E1687:E1688"/>
    <mergeCell ref="I906:I907"/>
    <mergeCell ref="A875:A876"/>
    <mergeCell ref="E875:E876"/>
    <mergeCell ref="I975:I977"/>
    <mergeCell ref="I944:I946"/>
    <mergeCell ref="E1035:E1036"/>
    <mergeCell ref="A1035:A1036"/>
    <mergeCell ref="E1199:E1200"/>
    <mergeCell ref="A1199:A1200"/>
    <mergeCell ref="E1085:E1088"/>
    <mergeCell ref="A920:A921"/>
    <mergeCell ref="I920:I921"/>
    <mergeCell ref="I982:I983"/>
    <mergeCell ref="E1170:E1172"/>
    <mergeCell ref="A1170:A1172"/>
    <mergeCell ref="A1422:A1423"/>
    <mergeCell ref="E1424:E1425"/>
    <mergeCell ref="A1424:A1425"/>
    <mergeCell ref="E1465:E1466"/>
    <mergeCell ref="A1465:A1466"/>
    <mergeCell ref="E944:E946"/>
    <mergeCell ref="E1245:E1246"/>
    <mergeCell ref="A1245:A1246"/>
    <mergeCell ref="A1221:A1222"/>
    <mergeCell ref="E975:E977"/>
    <mergeCell ref="E1413:E1414"/>
    <mergeCell ref="A1413:A1414"/>
    <mergeCell ref="A1403:A1404"/>
    <mergeCell ref="A1458:A1459"/>
    <mergeCell ref="E1458:E1459"/>
    <mergeCell ref="E1422:E1423"/>
    <mergeCell ref="A1253:A1255"/>
    <mergeCell ref="E422:E423"/>
    <mergeCell ref="E678:E680"/>
    <mergeCell ref="A1298:A1299"/>
    <mergeCell ref="J825:M827"/>
    <mergeCell ref="E823:E824"/>
    <mergeCell ref="A823:A824"/>
    <mergeCell ref="E758:E759"/>
    <mergeCell ref="A475:A477"/>
    <mergeCell ref="A440:A441"/>
    <mergeCell ref="A657:A658"/>
    <mergeCell ref="A758:A759"/>
    <mergeCell ref="A587:A589"/>
    <mergeCell ref="E621:E622"/>
    <mergeCell ref="E769:E770"/>
    <mergeCell ref="A769:A770"/>
    <mergeCell ref="E788:E789"/>
    <mergeCell ref="A511:A512"/>
    <mergeCell ref="A528:A529"/>
    <mergeCell ref="A535:A540"/>
    <mergeCell ref="A551:A552"/>
    <mergeCell ref="A591:A592"/>
    <mergeCell ref="E440:E441"/>
    <mergeCell ref="E712:E713"/>
    <mergeCell ref="E920:E921"/>
    <mergeCell ref="E535:E540"/>
    <mergeCell ref="A668:A669"/>
    <mergeCell ref="E657:E658"/>
    <mergeCell ref="D542:D543"/>
    <mergeCell ref="E542:E543"/>
    <mergeCell ref="E591:E592"/>
    <mergeCell ref="E595:E596"/>
    <mergeCell ref="A593:A594"/>
    <mergeCell ref="E475:E477"/>
    <mergeCell ref="E568:E571"/>
    <mergeCell ref="A595:A596"/>
    <mergeCell ref="A621:A622"/>
    <mergeCell ref="E316:E317"/>
    <mergeCell ref="E593:E594"/>
    <mergeCell ref="A275:A276"/>
    <mergeCell ref="A277:A279"/>
    <mergeCell ref="E275:E276"/>
    <mergeCell ref="E277:E279"/>
    <mergeCell ref="A307:A310"/>
    <mergeCell ref="D286:D287"/>
    <mergeCell ref="A377:A379"/>
    <mergeCell ref="E318:E321"/>
    <mergeCell ref="E373:E374"/>
    <mergeCell ref="E282:E283"/>
    <mergeCell ref="E286:E287"/>
    <mergeCell ref="A340:A341"/>
    <mergeCell ref="E350:E352"/>
    <mergeCell ref="A350:A352"/>
    <mergeCell ref="A318:A321"/>
    <mergeCell ref="E307:E310"/>
    <mergeCell ref="E377:E379"/>
    <mergeCell ref="A444:A445"/>
    <mergeCell ref="E444:E445"/>
    <mergeCell ref="E434:E435"/>
    <mergeCell ref="E499:E500"/>
    <mergeCell ref="A499:A500"/>
    <mergeCell ref="A712:A713"/>
    <mergeCell ref="A407:A410"/>
    <mergeCell ref="E511:E512"/>
    <mergeCell ref="A807:A808"/>
    <mergeCell ref="E807:E808"/>
    <mergeCell ref="J1:J2"/>
    <mergeCell ref="J708:J709"/>
    <mergeCell ref="E407:E410"/>
    <mergeCell ref="E340:E341"/>
    <mergeCell ref="E343:E347"/>
    <mergeCell ref="E668:E669"/>
    <mergeCell ref="I4:I5"/>
    <mergeCell ref="E58:E59"/>
    <mergeCell ref="E112:E113"/>
    <mergeCell ref="E4:E5"/>
    <mergeCell ref="E530:E533"/>
    <mergeCell ref="E528:E529"/>
    <mergeCell ref="I112:I113"/>
    <mergeCell ref="I172:I173"/>
    <mergeCell ref="E587:E589"/>
    <mergeCell ref="E551:E552"/>
    <mergeCell ref="I434:I435"/>
    <mergeCell ref="E398:E399"/>
    <mergeCell ref="A398:A399"/>
    <mergeCell ref="A422:A423"/>
    <mergeCell ref="E997:E998"/>
    <mergeCell ref="A997:A998"/>
    <mergeCell ref="D4:D5"/>
    <mergeCell ref="E906:E907"/>
    <mergeCell ref="A343:A347"/>
    <mergeCell ref="A373:A374"/>
    <mergeCell ref="A304:A306"/>
    <mergeCell ref="A286:A287"/>
    <mergeCell ref="A282:A283"/>
    <mergeCell ref="E304:E306"/>
    <mergeCell ref="B172:B173"/>
    <mergeCell ref="A172:A173"/>
    <mergeCell ref="D214:D215"/>
    <mergeCell ref="E214:E215"/>
    <mergeCell ref="D172:D173"/>
    <mergeCell ref="E172:E173"/>
    <mergeCell ref="A530:A533"/>
    <mergeCell ref="A434:A435"/>
    <mergeCell ref="A316:A317"/>
    <mergeCell ref="A568:A571"/>
    <mergeCell ref="A975:A977"/>
    <mergeCell ref="E982:E983"/>
    <mergeCell ref="E730:E732"/>
    <mergeCell ref="A730:A732"/>
    <mergeCell ref="D708:D709"/>
    <mergeCell ref="A678:A680"/>
    <mergeCell ref="C708:C709"/>
    <mergeCell ref="A788:A789"/>
    <mergeCell ref="E1632:E1633"/>
    <mergeCell ref="A1632:A1633"/>
    <mergeCell ref="E1215:E1216"/>
    <mergeCell ref="A1004:A1006"/>
    <mergeCell ref="E1004:E1006"/>
    <mergeCell ref="A1016:A1018"/>
    <mergeCell ref="E1016:E1018"/>
    <mergeCell ref="A1215:A1216"/>
    <mergeCell ref="E1175:E1177"/>
    <mergeCell ref="A1302:A1303"/>
    <mergeCell ref="E1298:E1299"/>
    <mergeCell ref="A1479:A1480"/>
    <mergeCell ref="E1302:E1303"/>
    <mergeCell ref="A906:A907"/>
    <mergeCell ref="A944:A946"/>
    <mergeCell ref="E1027:E1028"/>
    <mergeCell ref="E992:E993"/>
    <mergeCell ref="A992:A993"/>
    <mergeCell ref="A1085:A1088"/>
    <mergeCell ref="E753:E754"/>
    <mergeCell ref="A753:A754"/>
    <mergeCell ref="A1357:A1358"/>
    <mergeCell ref="E1364:E1365"/>
    <mergeCell ref="E1388:E1389"/>
    <mergeCell ref="A1388:A1389"/>
    <mergeCell ref="E1357:E1358"/>
    <mergeCell ref="E1383:E1384"/>
    <mergeCell ref="A1383:A1384"/>
    <mergeCell ref="E1372:E1373"/>
    <mergeCell ref="A1372:A1373"/>
    <mergeCell ref="A1364:A1365"/>
    <mergeCell ref="A1224:A1225"/>
    <mergeCell ref="A982:A983"/>
    <mergeCell ref="A1175:A1177"/>
    <mergeCell ref="E1221:E1222"/>
    <mergeCell ref="E1224:E1225"/>
    <mergeCell ref="A839:A840"/>
    <mergeCell ref="E1345:E1346"/>
    <mergeCell ref="A1345:A1346"/>
    <mergeCell ref="E1253:E1255"/>
    <mergeCell ref="A831:A832"/>
    <mergeCell ref="E839:E840"/>
    <mergeCell ref="E831:E832"/>
    <mergeCell ref="A1687:A1688"/>
    <mergeCell ref="A1674:A1675"/>
    <mergeCell ref="E1674:E1675"/>
    <mergeCell ref="E1902:E1908"/>
    <mergeCell ref="A1902:A1908"/>
    <mergeCell ref="E1755:E1756"/>
    <mergeCell ref="A1755:A1756"/>
    <mergeCell ref="E1751:E1753"/>
    <mergeCell ref="A1728:A1734"/>
    <mergeCell ref="E1728:E1734"/>
    <mergeCell ref="E1851:E1852"/>
    <mergeCell ref="A1851:A1852"/>
    <mergeCell ref="E1823:E1825"/>
    <mergeCell ref="A1823:A1825"/>
    <mergeCell ref="E1785:E1786"/>
    <mergeCell ref="A1785:A1786"/>
    <mergeCell ref="E1742:E1746"/>
    <mergeCell ref="A1742:A1746"/>
    <mergeCell ref="E1887:E1888"/>
    <mergeCell ref="A1887:A1888"/>
    <mergeCell ref="E1736:E1737"/>
    <mergeCell ref="A1894:A1895"/>
    <mergeCell ref="E1894:E1895"/>
    <mergeCell ref="E1860:E1866"/>
    <mergeCell ref="A1915:A1917"/>
    <mergeCell ref="E1915:E1917"/>
    <mergeCell ref="E1724:E1727"/>
    <mergeCell ref="A1724:A1727"/>
    <mergeCell ref="E1757:E1759"/>
    <mergeCell ref="A1757:A1759"/>
    <mergeCell ref="A1860:A1866"/>
    <mergeCell ref="A1736:A1737"/>
    <mergeCell ref="E2002:E2003"/>
    <mergeCell ref="A2002:A2003"/>
    <mergeCell ref="E1976:E1980"/>
    <mergeCell ref="A1976:A1980"/>
    <mergeCell ref="E1981:E1987"/>
    <mergeCell ref="A1981:A1987"/>
    <mergeCell ref="E1952:E1953"/>
    <mergeCell ref="A1952:A1953"/>
    <mergeCell ref="E1935:E1936"/>
    <mergeCell ref="A1935:A1936"/>
    <mergeCell ref="E1938:E1940"/>
    <mergeCell ref="A1938:A1940"/>
    <mergeCell ref="E2025:E2028"/>
    <mergeCell ref="A2025:A2028"/>
    <mergeCell ref="E2120:E2121"/>
    <mergeCell ref="A2120:A2121"/>
    <mergeCell ref="E2117:E2118"/>
    <mergeCell ref="A2117:A2118"/>
    <mergeCell ref="E2137:E2138"/>
    <mergeCell ref="A2137:A2138"/>
    <mergeCell ref="E2055:E2057"/>
    <mergeCell ref="A2055:A2057"/>
    <mergeCell ref="E2041:E2042"/>
    <mergeCell ref="A2041:A2042"/>
    <mergeCell ref="E2043:E2045"/>
    <mergeCell ref="A2043:A2045"/>
    <mergeCell ref="E2047:E2049"/>
    <mergeCell ref="A2047:A2049"/>
    <mergeCell ref="A2050:A2054"/>
    <mergeCell ref="E2050:E2054"/>
    <mergeCell ref="E2067:E2068"/>
    <mergeCell ref="E2069:E2072"/>
    <mergeCell ref="A2069:A2072"/>
    <mergeCell ref="A2067:A2068"/>
    <mergeCell ref="E2096:E2098"/>
    <mergeCell ref="A2096:A2098"/>
    <mergeCell ref="E2216:E2217"/>
    <mergeCell ref="A2216:A2217"/>
    <mergeCell ref="E2239:E2240"/>
    <mergeCell ref="E2231:E2233"/>
    <mergeCell ref="A2231:A2233"/>
    <mergeCell ref="A2205:A2206"/>
    <mergeCell ref="E2205:E2206"/>
    <mergeCell ref="A2242:A2243"/>
    <mergeCell ref="E2242:E2243"/>
    <mergeCell ref="A2274:A2277"/>
    <mergeCell ref="E2274:E2277"/>
    <mergeCell ref="A2372:A2373"/>
    <mergeCell ref="E2372:E2373"/>
    <mergeCell ref="E2356:E2357"/>
    <mergeCell ref="A2356:A2357"/>
    <mergeCell ref="A2358:A2362"/>
    <mergeCell ref="E2358:E2362"/>
    <mergeCell ref="E2140:E2141"/>
    <mergeCell ref="A2140:A2141"/>
    <mergeCell ref="E2254:E2257"/>
    <mergeCell ref="A2254:A2257"/>
    <mergeCell ref="E2328:E2330"/>
    <mergeCell ref="A2328:A2330"/>
    <mergeCell ref="E2321:E2322"/>
    <mergeCell ref="C2321:C2322"/>
    <mergeCell ref="A2321:A2322"/>
    <mergeCell ref="A2239:A2240"/>
    <mergeCell ref="E2248:E2249"/>
    <mergeCell ref="A2248:A2249"/>
    <mergeCell ref="A2166:A2167"/>
    <mergeCell ref="E2166:E2167"/>
    <mergeCell ref="E2153:E2154"/>
    <mergeCell ref="A2153:A2154"/>
    <mergeCell ref="E2384:E2385"/>
    <mergeCell ref="A2384:A2385"/>
    <mergeCell ref="E2335:E2338"/>
    <mergeCell ref="A2335:A2338"/>
    <mergeCell ref="A2339:A2341"/>
    <mergeCell ref="E2339:E2341"/>
    <mergeCell ref="E2303:E2304"/>
    <mergeCell ref="A2303:A2304"/>
    <mergeCell ref="E2760:E2761"/>
    <mergeCell ref="A2760:A2761"/>
    <mergeCell ref="E2481:E2483"/>
    <mergeCell ref="A2481:A2483"/>
    <mergeCell ref="E2444:E2445"/>
    <mergeCell ref="A2444:A2445"/>
    <mergeCell ref="A3246:A3247"/>
    <mergeCell ref="E3246:E3247"/>
    <mergeCell ref="A3295:A3297"/>
    <mergeCell ref="E3295:E3297"/>
    <mergeCell ref="A3789:A3790"/>
    <mergeCell ref="E2994:E2996"/>
    <mergeCell ref="A2994:A2996"/>
    <mergeCell ref="J2994:J2996"/>
    <mergeCell ref="E2814:E2815"/>
    <mergeCell ref="A2814:A2815"/>
    <mergeCell ref="E3212:E3213"/>
    <mergeCell ref="A3212:A3213"/>
    <mergeCell ref="E2997:E2998"/>
    <mergeCell ref="A2997:A2998"/>
    <mergeCell ref="E3846:E3847"/>
    <mergeCell ref="A3846:A3847"/>
    <mergeCell ref="E3789:E3790"/>
    <mergeCell ref="E3729:E3730"/>
    <mergeCell ref="A3729:A3730"/>
    <mergeCell ref="E3663:E3664"/>
    <mergeCell ref="A3663:A3664"/>
    <mergeCell ref="E3522:E3523"/>
    <mergeCell ref="A3479:A3480"/>
    <mergeCell ref="E3479:E3480"/>
  </mergeCells>
  <phoneticPr fontId="0" type="noConversion"/>
  <pageMargins left="0.23" right="0.23" top="0.28999999999999998" bottom="0.47" header="0.2" footer="0.3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1070"/>
  <sheetViews>
    <sheetView workbookViewId="0">
      <pane ySplit="2" topLeftCell="A1058" activePane="bottomLeft" state="frozen"/>
      <selection pane="bottomLeft" activeCell="F1075" sqref="F1075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7" customWidth="1"/>
    <col min="4" max="4" width="18.09765625" style="17" customWidth="1"/>
    <col min="5" max="5" width="12.8984375" style="2" customWidth="1"/>
    <col min="6" max="6" width="17.09765625" style="2" customWidth="1"/>
    <col min="7" max="7" width="13.09765625" style="2" customWidth="1"/>
    <col min="8" max="8" width="13.3984375" style="24" customWidth="1"/>
    <col min="9" max="9" width="13.3984375" style="2" customWidth="1"/>
    <col min="10" max="10" width="17.8984375" style="1" customWidth="1"/>
    <col min="11" max="11" width="12.8984375" style="1" bestFit="1" customWidth="1"/>
    <col min="12" max="16384" width="9.09765625" style="1"/>
  </cols>
  <sheetData>
    <row r="1" spans="1:10" s="22" customFormat="1" x14ac:dyDescent="0.3">
      <c r="A1" s="55" t="s">
        <v>12</v>
      </c>
      <c r="C1" s="23" t="s">
        <v>13</v>
      </c>
      <c r="D1" s="23"/>
      <c r="E1" s="24" t="s">
        <v>14</v>
      </c>
      <c r="F1" s="24"/>
      <c r="G1" s="24" t="s">
        <v>1665</v>
      </c>
      <c r="H1" s="24"/>
      <c r="I1" s="24"/>
    </row>
    <row r="2" spans="1:10" s="22" customFormat="1" ht="25.35" customHeight="1" x14ac:dyDescent="0.3">
      <c r="A2" s="25" t="s">
        <v>1</v>
      </c>
      <c r="B2" s="25" t="s">
        <v>2</v>
      </c>
      <c r="C2" s="25" t="s">
        <v>4</v>
      </c>
      <c r="D2" s="25" t="s">
        <v>5</v>
      </c>
      <c r="E2" s="26" t="s">
        <v>3</v>
      </c>
      <c r="F2" s="26" t="s">
        <v>16</v>
      </c>
      <c r="G2" s="26">
        <v>7.0000000000000007E-2</v>
      </c>
      <c r="H2" s="26" t="s">
        <v>15</v>
      </c>
      <c r="I2" s="26" t="s">
        <v>255</v>
      </c>
      <c r="J2" s="25" t="s">
        <v>256</v>
      </c>
    </row>
    <row r="3" spans="1:10" ht="25.35" customHeight="1" x14ac:dyDescent="0.3">
      <c r="A3" s="5" t="s">
        <v>102</v>
      </c>
      <c r="B3" s="6" t="s">
        <v>0</v>
      </c>
      <c r="C3" s="5" t="s">
        <v>103</v>
      </c>
      <c r="D3" s="5" t="s">
        <v>99</v>
      </c>
      <c r="E3" s="8">
        <v>89626.9</v>
      </c>
      <c r="F3" s="4">
        <f>(E3+12)/1.06</f>
        <v>84564.999999999985</v>
      </c>
      <c r="G3" s="4">
        <f>F3*7%</f>
        <v>5919.5499999999993</v>
      </c>
      <c r="H3" s="48">
        <f>F3+G3</f>
        <v>90484.549999999988</v>
      </c>
      <c r="I3" s="4">
        <f>F3*1%</f>
        <v>845.64999999999986</v>
      </c>
      <c r="J3" s="47">
        <f>H3</f>
        <v>90484.549999999988</v>
      </c>
    </row>
    <row r="4" spans="1:10" ht="25.35" customHeight="1" x14ac:dyDescent="0.3">
      <c r="A4" s="5" t="s">
        <v>195</v>
      </c>
      <c r="B4" s="6" t="s">
        <v>0</v>
      </c>
      <c r="C4" s="5" t="s">
        <v>104</v>
      </c>
      <c r="D4" s="5" t="s">
        <v>99</v>
      </c>
      <c r="E4" s="8">
        <v>98941.119999999995</v>
      </c>
      <c r="F4" s="4">
        <f>(E4+12)/1.06</f>
        <v>93351.999999999985</v>
      </c>
      <c r="G4" s="4">
        <f>F4*7%</f>
        <v>6534.6399999999994</v>
      </c>
      <c r="H4" s="48">
        <f>F4+G4</f>
        <v>99886.639999999985</v>
      </c>
      <c r="I4" s="4">
        <f>F4*1%</f>
        <v>933.51999999999987</v>
      </c>
      <c r="J4" s="47">
        <f>J3+H4</f>
        <v>190371.18999999997</v>
      </c>
    </row>
    <row r="5" spans="1:10" ht="23.3" x14ac:dyDescent="0.3">
      <c r="A5" s="10" t="s">
        <v>139</v>
      </c>
      <c r="B5" s="6" t="s">
        <v>0</v>
      </c>
      <c r="C5" s="10" t="s">
        <v>6</v>
      </c>
      <c r="D5" s="10" t="s">
        <v>7</v>
      </c>
      <c r="E5" s="8">
        <v>21930</v>
      </c>
      <c r="F5" s="4">
        <f t="shared" ref="F5:F56" si="0">(E5+12)/1.06</f>
        <v>20700</v>
      </c>
      <c r="G5" s="4">
        <f t="shared" ref="G5:G56" si="1">F5*7%</f>
        <v>1449.0000000000002</v>
      </c>
      <c r="H5" s="48">
        <f t="shared" ref="H5:H56" si="2">F5+G5</f>
        <v>22149</v>
      </c>
      <c r="I5" s="4">
        <f>F5*1%</f>
        <v>207</v>
      </c>
      <c r="J5" s="47">
        <f>J4+H5</f>
        <v>212520.18999999997</v>
      </c>
    </row>
    <row r="6" spans="1:10" ht="23.3" x14ac:dyDescent="0.3">
      <c r="A6" s="5" t="s">
        <v>140</v>
      </c>
      <c r="B6" s="6" t="s">
        <v>0</v>
      </c>
      <c r="C6" s="5" t="s">
        <v>10</v>
      </c>
      <c r="D6" s="5" t="s">
        <v>11</v>
      </c>
      <c r="E6" s="8">
        <v>12038.12</v>
      </c>
      <c r="F6" s="4">
        <f t="shared" si="0"/>
        <v>11368.037735849057</v>
      </c>
      <c r="G6" s="4">
        <f t="shared" si="1"/>
        <v>795.76264150943405</v>
      </c>
      <c r="H6" s="48">
        <f t="shared" si="2"/>
        <v>12163.800377358491</v>
      </c>
      <c r="I6" s="4">
        <f t="shared" ref="I6:I64" si="3">F6*1%</f>
        <v>113.68037735849057</v>
      </c>
      <c r="J6" s="47">
        <f t="shared" ref="J6:J52" si="4">J5+H6</f>
        <v>224683.99037735845</v>
      </c>
    </row>
    <row r="7" spans="1:10" ht="25.5" customHeight="1" x14ac:dyDescent="0.3">
      <c r="A7" s="5" t="s">
        <v>140</v>
      </c>
      <c r="B7" s="6" t="s">
        <v>0</v>
      </c>
      <c r="C7" s="5" t="s">
        <v>8</v>
      </c>
      <c r="D7" s="5" t="s">
        <v>9</v>
      </c>
      <c r="E7" s="8">
        <v>15845.6</v>
      </c>
      <c r="F7" s="4">
        <f t="shared" si="0"/>
        <v>14960</v>
      </c>
      <c r="G7" s="4">
        <f t="shared" si="1"/>
        <v>1047.2</v>
      </c>
      <c r="H7" s="48">
        <f t="shared" si="2"/>
        <v>16007.2</v>
      </c>
      <c r="I7" s="4">
        <f t="shared" si="3"/>
        <v>149.6</v>
      </c>
      <c r="J7" s="47">
        <f t="shared" si="4"/>
        <v>240691.19037735846</v>
      </c>
    </row>
    <row r="8" spans="1:10" ht="23.3" x14ac:dyDescent="0.3">
      <c r="A8" s="12">
        <v>40918</v>
      </c>
      <c r="B8" s="6" t="s">
        <v>0</v>
      </c>
      <c r="C8" s="5" t="s">
        <v>17</v>
      </c>
      <c r="D8" s="5" t="s">
        <v>59</v>
      </c>
      <c r="E8" s="8">
        <v>6125.4</v>
      </c>
      <c r="F8" s="4">
        <f t="shared" si="0"/>
        <v>5789.9999999999991</v>
      </c>
      <c r="G8" s="4">
        <f t="shared" si="1"/>
        <v>405.29999999999995</v>
      </c>
      <c r="H8" s="48">
        <f t="shared" si="2"/>
        <v>6195.2999999999993</v>
      </c>
      <c r="I8" s="4">
        <f t="shared" si="3"/>
        <v>57.899999999999991</v>
      </c>
      <c r="J8" s="47">
        <f t="shared" si="4"/>
        <v>246886.49037735845</v>
      </c>
    </row>
    <row r="9" spans="1:10" ht="23.3" x14ac:dyDescent="0.3">
      <c r="A9" s="5" t="s">
        <v>141</v>
      </c>
      <c r="B9" s="6" t="s">
        <v>0</v>
      </c>
      <c r="C9" s="5" t="s">
        <v>18</v>
      </c>
      <c r="D9" s="5" t="s">
        <v>60</v>
      </c>
      <c r="E9" s="8">
        <v>6252.6</v>
      </c>
      <c r="F9" s="4">
        <f t="shared" si="0"/>
        <v>5910</v>
      </c>
      <c r="G9" s="4">
        <f t="shared" si="1"/>
        <v>413.70000000000005</v>
      </c>
      <c r="H9" s="48">
        <f t="shared" si="2"/>
        <v>6323.7</v>
      </c>
      <c r="I9" s="4">
        <f t="shared" si="3"/>
        <v>59.1</v>
      </c>
      <c r="J9" s="47">
        <f t="shared" si="4"/>
        <v>253210.19037735846</v>
      </c>
    </row>
    <row r="10" spans="1:10" ht="23.3" x14ac:dyDescent="0.3">
      <c r="A10" s="5" t="s">
        <v>141</v>
      </c>
      <c r="B10" s="6" t="s">
        <v>0</v>
      </c>
      <c r="C10" s="5" t="s">
        <v>19</v>
      </c>
      <c r="D10" s="5" t="s">
        <v>61</v>
      </c>
      <c r="E10" s="8">
        <v>6358.6</v>
      </c>
      <c r="F10" s="4">
        <f t="shared" si="0"/>
        <v>6010</v>
      </c>
      <c r="G10" s="4">
        <f t="shared" si="1"/>
        <v>420.70000000000005</v>
      </c>
      <c r="H10" s="48">
        <f t="shared" si="2"/>
        <v>6430.7</v>
      </c>
      <c r="I10" s="4">
        <f t="shared" si="3"/>
        <v>60.1</v>
      </c>
      <c r="J10" s="47">
        <f t="shared" si="4"/>
        <v>259640.89037735848</v>
      </c>
    </row>
    <row r="11" spans="1:10" ht="23.3" x14ac:dyDescent="0.3">
      <c r="A11" s="5" t="s">
        <v>141</v>
      </c>
      <c r="B11" s="6" t="s">
        <v>0</v>
      </c>
      <c r="C11" s="5" t="s">
        <v>20</v>
      </c>
      <c r="D11" s="5" t="s">
        <v>62</v>
      </c>
      <c r="E11" s="8">
        <v>6607.7</v>
      </c>
      <c r="F11" s="4">
        <f t="shared" si="0"/>
        <v>6244.9999999999991</v>
      </c>
      <c r="G11" s="4">
        <f t="shared" si="1"/>
        <v>437.15</v>
      </c>
      <c r="H11" s="48">
        <f t="shared" si="2"/>
        <v>6682.1499999999987</v>
      </c>
      <c r="I11" s="4">
        <f t="shared" si="3"/>
        <v>62.449999999999996</v>
      </c>
      <c r="J11" s="47">
        <f t="shared" si="4"/>
        <v>266323.0403773585</v>
      </c>
    </row>
    <row r="12" spans="1:10" ht="23.3" x14ac:dyDescent="0.3">
      <c r="A12" s="5" t="s">
        <v>141</v>
      </c>
      <c r="B12" s="6" t="s">
        <v>0</v>
      </c>
      <c r="C12" s="5" t="s">
        <v>21</v>
      </c>
      <c r="D12" s="5" t="s">
        <v>63</v>
      </c>
      <c r="E12" s="8">
        <v>6719</v>
      </c>
      <c r="F12" s="4">
        <f t="shared" si="0"/>
        <v>6350</v>
      </c>
      <c r="G12" s="4">
        <f t="shared" si="1"/>
        <v>444.50000000000006</v>
      </c>
      <c r="H12" s="48">
        <f t="shared" si="2"/>
        <v>6794.5</v>
      </c>
      <c r="I12" s="4">
        <f t="shared" si="3"/>
        <v>63.5</v>
      </c>
      <c r="J12" s="47">
        <f t="shared" si="4"/>
        <v>273117.5403773585</v>
      </c>
    </row>
    <row r="13" spans="1:10" ht="23.3" x14ac:dyDescent="0.3">
      <c r="A13" s="5" t="s">
        <v>141</v>
      </c>
      <c r="B13" s="6" t="s">
        <v>0</v>
      </c>
      <c r="C13" s="5" t="s">
        <v>22</v>
      </c>
      <c r="D13" s="5" t="s">
        <v>64</v>
      </c>
      <c r="E13" s="8">
        <v>6750.8</v>
      </c>
      <c r="F13" s="4">
        <f t="shared" si="0"/>
        <v>6380</v>
      </c>
      <c r="G13" s="4">
        <f t="shared" si="1"/>
        <v>446.6</v>
      </c>
      <c r="H13" s="48">
        <f t="shared" si="2"/>
        <v>6826.6</v>
      </c>
      <c r="I13" s="4">
        <f t="shared" si="3"/>
        <v>63.800000000000004</v>
      </c>
      <c r="J13" s="47">
        <f t="shared" si="4"/>
        <v>279944.14037735848</v>
      </c>
    </row>
    <row r="14" spans="1:10" ht="23.3" x14ac:dyDescent="0.3">
      <c r="A14" s="5" t="s">
        <v>141</v>
      </c>
      <c r="B14" s="6" t="s">
        <v>0</v>
      </c>
      <c r="C14" s="5" t="s">
        <v>23</v>
      </c>
      <c r="D14" s="5" t="s">
        <v>65</v>
      </c>
      <c r="E14" s="8">
        <v>9485.6</v>
      </c>
      <c r="F14" s="4">
        <f t="shared" si="0"/>
        <v>8960</v>
      </c>
      <c r="G14" s="4">
        <f t="shared" si="1"/>
        <v>627.20000000000005</v>
      </c>
      <c r="H14" s="48">
        <f t="shared" si="2"/>
        <v>9587.2000000000007</v>
      </c>
      <c r="I14" s="4">
        <f t="shared" si="3"/>
        <v>89.600000000000009</v>
      </c>
      <c r="J14" s="47">
        <f t="shared" si="4"/>
        <v>289531.34037735849</v>
      </c>
    </row>
    <row r="15" spans="1:10" ht="23.3" x14ac:dyDescent="0.3">
      <c r="A15" s="5" t="s">
        <v>141</v>
      </c>
      <c r="B15" s="6" t="s">
        <v>0</v>
      </c>
      <c r="C15" s="5" t="s">
        <v>24</v>
      </c>
      <c r="D15" s="5" t="s">
        <v>66</v>
      </c>
      <c r="E15" s="8">
        <v>9644.6</v>
      </c>
      <c r="F15" s="4">
        <f t="shared" si="0"/>
        <v>9110</v>
      </c>
      <c r="G15" s="4">
        <f t="shared" si="1"/>
        <v>637.70000000000005</v>
      </c>
      <c r="H15" s="48">
        <f t="shared" si="2"/>
        <v>9747.7000000000007</v>
      </c>
      <c r="I15" s="4">
        <f t="shared" si="3"/>
        <v>91.100000000000009</v>
      </c>
      <c r="J15" s="47">
        <f t="shared" si="4"/>
        <v>299279.0403773585</v>
      </c>
    </row>
    <row r="16" spans="1:10" ht="23.3" x14ac:dyDescent="0.3">
      <c r="A16" s="5" t="s">
        <v>141</v>
      </c>
      <c r="B16" s="6" t="s">
        <v>0</v>
      </c>
      <c r="C16" s="5" t="s">
        <v>25</v>
      </c>
      <c r="D16" s="5" t="s">
        <v>67</v>
      </c>
      <c r="E16" s="8">
        <v>10800</v>
      </c>
      <c r="F16" s="4">
        <f t="shared" si="0"/>
        <v>10200</v>
      </c>
      <c r="G16" s="4">
        <f t="shared" si="1"/>
        <v>714.00000000000011</v>
      </c>
      <c r="H16" s="48">
        <f t="shared" si="2"/>
        <v>10914</v>
      </c>
      <c r="I16" s="4">
        <f t="shared" si="3"/>
        <v>102</v>
      </c>
      <c r="J16" s="47">
        <f t="shared" si="4"/>
        <v>310193.0403773585</v>
      </c>
    </row>
    <row r="17" spans="1:10" ht="23.3" x14ac:dyDescent="0.3">
      <c r="A17" s="5" t="s">
        <v>141</v>
      </c>
      <c r="B17" s="6" t="s">
        <v>0</v>
      </c>
      <c r="C17" s="5" t="s">
        <v>26</v>
      </c>
      <c r="D17" s="5" t="s">
        <v>92</v>
      </c>
      <c r="E17" s="8">
        <v>12008.4</v>
      </c>
      <c r="F17" s="4">
        <f t="shared" si="0"/>
        <v>11339.999999999998</v>
      </c>
      <c r="G17" s="4">
        <f t="shared" si="1"/>
        <v>793.8</v>
      </c>
      <c r="H17" s="48">
        <f t="shared" si="2"/>
        <v>12133.799999999997</v>
      </c>
      <c r="I17" s="4">
        <f t="shared" si="3"/>
        <v>113.39999999999998</v>
      </c>
      <c r="J17" s="47">
        <f t="shared" si="4"/>
        <v>322326.84037735849</v>
      </c>
    </row>
    <row r="18" spans="1:10" ht="23.3" x14ac:dyDescent="0.3">
      <c r="A18" s="5" t="s">
        <v>141</v>
      </c>
      <c r="B18" s="6" t="s">
        <v>0</v>
      </c>
      <c r="C18" s="5" t="s">
        <v>27</v>
      </c>
      <c r="D18" s="5" t="s">
        <v>67</v>
      </c>
      <c r="E18" s="8">
        <v>14847.8</v>
      </c>
      <c r="F18" s="4">
        <f t="shared" si="0"/>
        <v>14018.679245283018</v>
      </c>
      <c r="G18" s="4">
        <f t="shared" si="1"/>
        <v>981.3075471698113</v>
      </c>
      <c r="H18" s="48">
        <f t="shared" si="2"/>
        <v>14999.98679245283</v>
      </c>
      <c r="I18" s="4">
        <f t="shared" si="3"/>
        <v>140.18679245283019</v>
      </c>
      <c r="J18" s="47">
        <f t="shared" si="4"/>
        <v>337326.82716981129</v>
      </c>
    </row>
    <row r="19" spans="1:10" ht="23.3" x14ac:dyDescent="0.3">
      <c r="A19" s="5" t="s">
        <v>141</v>
      </c>
      <c r="B19" s="6" t="s">
        <v>0</v>
      </c>
      <c r="C19" s="5" t="s">
        <v>28</v>
      </c>
      <c r="D19" s="5" t="s">
        <v>68</v>
      </c>
      <c r="E19" s="8">
        <v>14847.8</v>
      </c>
      <c r="F19" s="4">
        <f t="shared" si="0"/>
        <v>14018.679245283018</v>
      </c>
      <c r="G19" s="4">
        <f t="shared" si="1"/>
        <v>981.3075471698113</v>
      </c>
      <c r="H19" s="48">
        <f t="shared" si="2"/>
        <v>14999.98679245283</v>
      </c>
      <c r="I19" s="4">
        <f t="shared" si="3"/>
        <v>140.18679245283019</v>
      </c>
      <c r="J19" s="47">
        <f t="shared" si="4"/>
        <v>352326.8139622641</v>
      </c>
    </row>
    <row r="20" spans="1:10" ht="23.3" x14ac:dyDescent="0.3">
      <c r="A20" s="5" t="s">
        <v>141</v>
      </c>
      <c r="B20" s="6" t="s">
        <v>0</v>
      </c>
      <c r="C20" s="5" t="s">
        <v>29</v>
      </c>
      <c r="D20" s="5" t="s">
        <v>65</v>
      </c>
      <c r="E20" s="8">
        <v>14847.8</v>
      </c>
      <c r="F20" s="4">
        <f t="shared" si="0"/>
        <v>14018.679245283018</v>
      </c>
      <c r="G20" s="4">
        <f t="shared" si="1"/>
        <v>981.3075471698113</v>
      </c>
      <c r="H20" s="48">
        <f t="shared" si="2"/>
        <v>14999.98679245283</v>
      </c>
      <c r="I20" s="4">
        <f t="shared" si="3"/>
        <v>140.18679245283019</v>
      </c>
      <c r="J20" s="47">
        <f t="shared" si="4"/>
        <v>367326.80075471691</v>
      </c>
    </row>
    <row r="21" spans="1:10" ht="23.3" x14ac:dyDescent="0.3">
      <c r="A21" s="5" t="s">
        <v>141</v>
      </c>
      <c r="B21" s="6" t="s">
        <v>0</v>
      </c>
      <c r="C21" s="5" t="s">
        <v>30</v>
      </c>
      <c r="D21" s="5" t="s">
        <v>69</v>
      </c>
      <c r="E21" s="8">
        <v>15310.3</v>
      </c>
      <c r="F21" s="4">
        <f t="shared" si="0"/>
        <v>14454.999999999998</v>
      </c>
      <c r="G21" s="4">
        <f t="shared" si="1"/>
        <v>1011.85</v>
      </c>
      <c r="H21" s="48">
        <f t="shared" si="2"/>
        <v>15466.849999999999</v>
      </c>
      <c r="I21" s="4">
        <f t="shared" si="3"/>
        <v>144.54999999999998</v>
      </c>
      <c r="J21" s="47">
        <f t="shared" si="4"/>
        <v>382793.65075471689</v>
      </c>
    </row>
    <row r="22" spans="1:10" ht="23.3" x14ac:dyDescent="0.3">
      <c r="A22" s="5" t="s">
        <v>141</v>
      </c>
      <c r="B22" s="6" t="s">
        <v>0</v>
      </c>
      <c r="C22" s="5" t="s">
        <v>31</v>
      </c>
      <c r="D22" s="5" t="s">
        <v>70</v>
      </c>
      <c r="E22" s="8">
        <v>17655.55</v>
      </c>
      <c r="F22" s="4">
        <f t="shared" si="0"/>
        <v>16667.5</v>
      </c>
      <c r="G22" s="4">
        <f t="shared" si="1"/>
        <v>1166.7250000000001</v>
      </c>
      <c r="H22" s="48">
        <f t="shared" si="2"/>
        <v>17834.224999999999</v>
      </c>
      <c r="I22" s="4">
        <f t="shared" si="3"/>
        <v>166.67500000000001</v>
      </c>
      <c r="J22" s="47">
        <f t="shared" si="4"/>
        <v>400627.87575471686</v>
      </c>
    </row>
    <row r="23" spans="1:10" ht="23.3" x14ac:dyDescent="0.3">
      <c r="A23" s="5" t="s">
        <v>141</v>
      </c>
      <c r="B23" s="6" t="s">
        <v>0</v>
      </c>
      <c r="C23" s="5" t="s">
        <v>32</v>
      </c>
      <c r="D23" s="5" t="s">
        <v>60</v>
      </c>
      <c r="E23" s="8">
        <v>20520.2</v>
      </c>
      <c r="F23" s="4">
        <f t="shared" si="0"/>
        <v>19370</v>
      </c>
      <c r="G23" s="4">
        <f t="shared" si="1"/>
        <v>1355.9</v>
      </c>
      <c r="H23" s="48">
        <f t="shared" si="2"/>
        <v>20725.900000000001</v>
      </c>
      <c r="I23" s="4">
        <f t="shared" si="3"/>
        <v>193.70000000000002</v>
      </c>
      <c r="J23" s="47">
        <f t="shared" si="4"/>
        <v>421353.77575471689</v>
      </c>
    </row>
    <row r="24" spans="1:10" ht="23.3" x14ac:dyDescent="0.3">
      <c r="A24" s="5" t="s">
        <v>141</v>
      </c>
      <c r="B24" s="6" t="s">
        <v>0</v>
      </c>
      <c r="C24" s="5" t="s">
        <v>33</v>
      </c>
      <c r="D24" s="5" t="s">
        <v>71</v>
      </c>
      <c r="E24" s="8">
        <v>20685.560000000001</v>
      </c>
      <c r="F24" s="4">
        <f t="shared" si="0"/>
        <v>19526</v>
      </c>
      <c r="G24" s="4">
        <f t="shared" si="1"/>
        <v>1366.8200000000002</v>
      </c>
      <c r="H24" s="48">
        <f t="shared" si="2"/>
        <v>20892.82</v>
      </c>
      <c r="I24" s="4">
        <f t="shared" si="3"/>
        <v>195.26</v>
      </c>
      <c r="J24" s="47">
        <f t="shared" si="4"/>
        <v>442246.59575471689</v>
      </c>
    </row>
    <row r="25" spans="1:10" ht="23.3" x14ac:dyDescent="0.3">
      <c r="A25" s="5" t="s">
        <v>141</v>
      </c>
      <c r="B25" s="6" t="s">
        <v>0</v>
      </c>
      <c r="C25" s="5" t="s">
        <v>34</v>
      </c>
      <c r="D25" s="5" t="s">
        <v>72</v>
      </c>
      <c r="E25" s="8">
        <v>20811.7</v>
      </c>
      <c r="F25" s="4">
        <f t="shared" si="0"/>
        <v>19645</v>
      </c>
      <c r="G25" s="4">
        <f t="shared" si="1"/>
        <v>1375.15</v>
      </c>
      <c r="H25" s="48">
        <f t="shared" si="2"/>
        <v>21020.15</v>
      </c>
      <c r="I25" s="4">
        <f t="shared" si="3"/>
        <v>196.45000000000002</v>
      </c>
      <c r="J25" s="47">
        <f t="shared" si="4"/>
        <v>463266.74575471692</v>
      </c>
    </row>
    <row r="26" spans="1:10" ht="23.3" x14ac:dyDescent="0.3">
      <c r="A26" s="5" t="s">
        <v>141</v>
      </c>
      <c r="B26" s="6" t="s">
        <v>0</v>
      </c>
      <c r="C26" s="5" t="s">
        <v>35</v>
      </c>
      <c r="D26" s="5" t="s">
        <v>73</v>
      </c>
      <c r="E26" s="8">
        <v>25201.16</v>
      </c>
      <c r="F26" s="4">
        <f t="shared" si="0"/>
        <v>23786</v>
      </c>
      <c r="G26" s="4">
        <f t="shared" si="1"/>
        <v>1665.0200000000002</v>
      </c>
      <c r="H26" s="48">
        <f t="shared" si="2"/>
        <v>25451.02</v>
      </c>
      <c r="I26" s="4">
        <f t="shared" si="3"/>
        <v>237.86</v>
      </c>
      <c r="J26" s="47">
        <f t="shared" si="4"/>
        <v>488717.76575471694</v>
      </c>
    </row>
    <row r="27" spans="1:10" ht="23.3" x14ac:dyDescent="0.3">
      <c r="A27" s="5" t="s">
        <v>141</v>
      </c>
      <c r="B27" s="6" t="s">
        <v>0</v>
      </c>
      <c r="C27" s="5" t="s">
        <v>36</v>
      </c>
      <c r="D27" s="5" t="s">
        <v>74</v>
      </c>
      <c r="E27" s="8">
        <v>26424.400000000001</v>
      </c>
      <c r="F27" s="4">
        <f t="shared" si="0"/>
        <v>24940</v>
      </c>
      <c r="G27" s="4">
        <f t="shared" si="1"/>
        <v>1745.8000000000002</v>
      </c>
      <c r="H27" s="48">
        <f t="shared" si="2"/>
        <v>26685.8</v>
      </c>
      <c r="I27" s="4">
        <f t="shared" si="3"/>
        <v>249.4</v>
      </c>
      <c r="J27" s="47">
        <f t="shared" si="4"/>
        <v>515403.56575471692</v>
      </c>
    </row>
    <row r="28" spans="1:10" ht="23.3" x14ac:dyDescent="0.3">
      <c r="A28" s="5" t="s">
        <v>141</v>
      </c>
      <c r="B28" s="6" t="s">
        <v>0</v>
      </c>
      <c r="C28" s="5" t="s">
        <v>37</v>
      </c>
      <c r="D28" s="5" t="s">
        <v>75</v>
      </c>
      <c r="E28" s="8">
        <v>26562.2</v>
      </c>
      <c r="F28" s="4">
        <f t="shared" si="0"/>
        <v>25070</v>
      </c>
      <c r="G28" s="4">
        <f t="shared" si="1"/>
        <v>1754.9</v>
      </c>
      <c r="H28" s="48">
        <f t="shared" si="2"/>
        <v>26824.9</v>
      </c>
      <c r="I28" s="4">
        <f t="shared" si="3"/>
        <v>250.70000000000002</v>
      </c>
      <c r="J28" s="47">
        <f t="shared" si="4"/>
        <v>542228.46575471689</v>
      </c>
    </row>
    <row r="29" spans="1:10" ht="23.3" x14ac:dyDescent="0.3">
      <c r="A29" s="5" t="s">
        <v>141</v>
      </c>
      <c r="B29" s="6" t="s">
        <v>0</v>
      </c>
      <c r="C29" s="5" t="s">
        <v>38</v>
      </c>
      <c r="D29" s="5" t="s">
        <v>76</v>
      </c>
      <c r="E29" s="8">
        <v>29376.5</v>
      </c>
      <c r="F29" s="4">
        <f t="shared" si="0"/>
        <v>27725</v>
      </c>
      <c r="G29" s="4">
        <f t="shared" si="1"/>
        <v>1940.7500000000002</v>
      </c>
      <c r="H29" s="48">
        <f t="shared" si="2"/>
        <v>29665.75</v>
      </c>
      <c r="I29" s="4">
        <f t="shared" si="3"/>
        <v>277.25</v>
      </c>
      <c r="J29" s="47">
        <f t="shared" si="4"/>
        <v>571894.21575471689</v>
      </c>
    </row>
    <row r="30" spans="1:10" ht="23.3" x14ac:dyDescent="0.3">
      <c r="A30" s="5" t="s">
        <v>142</v>
      </c>
      <c r="B30" s="6" t="s">
        <v>0</v>
      </c>
      <c r="C30" s="5" t="s">
        <v>39</v>
      </c>
      <c r="D30" s="5" t="s">
        <v>77</v>
      </c>
      <c r="E30" s="8">
        <v>9578.35</v>
      </c>
      <c r="F30" s="4">
        <f t="shared" si="0"/>
        <v>9047.5</v>
      </c>
      <c r="G30" s="4">
        <f t="shared" si="1"/>
        <v>633.32500000000005</v>
      </c>
      <c r="H30" s="48">
        <f t="shared" si="2"/>
        <v>9680.8250000000007</v>
      </c>
      <c r="I30" s="4">
        <f t="shared" si="3"/>
        <v>90.475000000000009</v>
      </c>
      <c r="J30" s="47">
        <f t="shared" si="4"/>
        <v>581575.04075471684</v>
      </c>
    </row>
    <row r="31" spans="1:10" ht="23.3" x14ac:dyDescent="0.3">
      <c r="A31" s="5" t="s">
        <v>142</v>
      </c>
      <c r="B31" s="6" t="s">
        <v>0</v>
      </c>
      <c r="C31" s="5" t="s">
        <v>40</v>
      </c>
      <c r="D31" s="5" t="s">
        <v>78</v>
      </c>
      <c r="E31" s="8">
        <v>10222.299999999999</v>
      </c>
      <c r="F31" s="4">
        <f t="shared" si="0"/>
        <v>9654.9999999999982</v>
      </c>
      <c r="G31" s="4">
        <f t="shared" si="1"/>
        <v>675.84999999999991</v>
      </c>
      <c r="H31" s="48">
        <f t="shared" si="2"/>
        <v>10330.849999999999</v>
      </c>
      <c r="I31" s="4">
        <f t="shared" si="3"/>
        <v>96.549999999999983</v>
      </c>
      <c r="J31" s="47">
        <f t="shared" si="4"/>
        <v>591905.89075471682</v>
      </c>
    </row>
    <row r="32" spans="1:10" ht="23.3" x14ac:dyDescent="0.3">
      <c r="A32" s="5" t="s">
        <v>142</v>
      </c>
      <c r="B32" s="6" t="s">
        <v>0</v>
      </c>
      <c r="C32" s="5" t="s">
        <v>41</v>
      </c>
      <c r="D32" s="5" t="s">
        <v>79</v>
      </c>
      <c r="E32" s="8">
        <v>10540.3</v>
      </c>
      <c r="F32" s="4">
        <f t="shared" si="0"/>
        <v>9954.9999999999982</v>
      </c>
      <c r="G32" s="4">
        <f t="shared" si="1"/>
        <v>696.84999999999991</v>
      </c>
      <c r="H32" s="48">
        <f t="shared" si="2"/>
        <v>10651.849999999999</v>
      </c>
      <c r="I32" s="4">
        <f t="shared" si="3"/>
        <v>99.549999999999983</v>
      </c>
      <c r="J32" s="47">
        <f t="shared" si="4"/>
        <v>602557.7407547168</v>
      </c>
    </row>
    <row r="33" spans="1:10" ht="23.3" x14ac:dyDescent="0.3">
      <c r="A33" s="5" t="s">
        <v>142</v>
      </c>
      <c r="B33" s="6" t="s">
        <v>0</v>
      </c>
      <c r="C33" s="5" t="s">
        <v>42</v>
      </c>
      <c r="D33" s="5" t="s">
        <v>80</v>
      </c>
      <c r="E33" s="8">
        <v>12132.95</v>
      </c>
      <c r="F33" s="4">
        <f t="shared" si="0"/>
        <v>11457.5</v>
      </c>
      <c r="G33" s="4">
        <f t="shared" si="1"/>
        <v>802.02500000000009</v>
      </c>
      <c r="H33" s="48">
        <f t="shared" si="2"/>
        <v>12259.525</v>
      </c>
      <c r="I33" s="4">
        <f t="shared" si="3"/>
        <v>114.575</v>
      </c>
      <c r="J33" s="47">
        <f t="shared" si="4"/>
        <v>614817.26575471682</v>
      </c>
    </row>
    <row r="34" spans="1:10" ht="23.3" x14ac:dyDescent="0.3">
      <c r="A34" s="5" t="s">
        <v>142</v>
      </c>
      <c r="B34" s="6" t="s">
        <v>0</v>
      </c>
      <c r="C34" s="5" t="s">
        <v>93</v>
      </c>
      <c r="D34" s="5" t="s">
        <v>71</v>
      </c>
      <c r="E34" s="8">
        <v>15442.21</v>
      </c>
      <c r="F34" s="4">
        <f t="shared" si="0"/>
        <v>14579.443396226414</v>
      </c>
      <c r="G34" s="4">
        <f t="shared" si="1"/>
        <v>1020.561037735849</v>
      </c>
      <c r="H34" s="48">
        <f t="shared" si="2"/>
        <v>15600.004433962264</v>
      </c>
      <c r="I34" s="4">
        <f t="shared" si="3"/>
        <v>145.79443396226415</v>
      </c>
      <c r="J34" s="47">
        <f t="shared" si="4"/>
        <v>630417.2701886791</v>
      </c>
    </row>
    <row r="35" spans="1:10" ht="23.3" x14ac:dyDescent="0.3">
      <c r="A35" s="5" t="s">
        <v>142</v>
      </c>
      <c r="B35" s="6" t="s">
        <v>0</v>
      </c>
      <c r="C35" s="5" t="s">
        <v>43</v>
      </c>
      <c r="D35" s="5" t="s">
        <v>76</v>
      </c>
      <c r="E35" s="8">
        <v>17819.79</v>
      </c>
      <c r="F35" s="4">
        <f t="shared" si="0"/>
        <v>16822.443396226416</v>
      </c>
      <c r="G35" s="4">
        <f t="shared" si="1"/>
        <v>1177.5710377358491</v>
      </c>
      <c r="H35" s="48">
        <f t="shared" si="2"/>
        <v>18000.014433962264</v>
      </c>
      <c r="I35" s="4">
        <f t="shared" si="3"/>
        <v>168.22443396226416</v>
      </c>
      <c r="J35" s="47">
        <f t="shared" si="4"/>
        <v>648417.2846226414</v>
      </c>
    </row>
    <row r="36" spans="1:10" ht="23.3" x14ac:dyDescent="0.3">
      <c r="A36" s="5" t="s">
        <v>142</v>
      </c>
      <c r="B36" s="6" t="s">
        <v>0</v>
      </c>
      <c r="C36" s="5" t="s">
        <v>44</v>
      </c>
      <c r="D36" s="5" t="s">
        <v>61</v>
      </c>
      <c r="E36" s="8">
        <v>18262.400000000001</v>
      </c>
      <c r="F36" s="4">
        <f t="shared" si="0"/>
        <v>17240</v>
      </c>
      <c r="G36" s="4">
        <f t="shared" si="1"/>
        <v>1206.8000000000002</v>
      </c>
      <c r="H36" s="48">
        <f t="shared" si="2"/>
        <v>18446.8</v>
      </c>
      <c r="I36" s="4">
        <f t="shared" si="3"/>
        <v>172.4</v>
      </c>
      <c r="J36" s="47">
        <f t="shared" si="4"/>
        <v>666864.08462264144</v>
      </c>
    </row>
    <row r="37" spans="1:10" ht="23.3" x14ac:dyDescent="0.3">
      <c r="A37" s="5" t="s">
        <v>142</v>
      </c>
      <c r="B37" s="6" t="s">
        <v>0</v>
      </c>
      <c r="C37" s="5" t="s">
        <v>45</v>
      </c>
      <c r="D37" s="5" t="s">
        <v>81</v>
      </c>
      <c r="E37" s="8">
        <v>23546.5</v>
      </c>
      <c r="F37" s="4">
        <f t="shared" si="0"/>
        <v>22225</v>
      </c>
      <c r="G37" s="4">
        <f t="shared" si="1"/>
        <v>1555.7500000000002</v>
      </c>
      <c r="H37" s="48">
        <f t="shared" si="2"/>
        <v>23780.75</v>
      </c>
      <c r="I37" s="4">
        <f t="shared" si="3"/>
        <v>222.25</v>
      </c>
      <c r="J37" s="47">
        <f t="shared" si="4"/>
        <v>690644.83462264144</v>
      </c>
    </row>
    <row r="38" spans="1:10" ht="23.3" x14ac:dyDescent="0.3">
      <c r="A38" s="5" t="s">
        <v>142</v>
      </c>
      <c r="B38" s="6" t="s">
        <v>0</v>
      </c>
      <c r="C38" s="5" t="s">
        <v>46</v>
      </c>
      <c r="D38" s="5" t="s">
        <v>82</v>
      </c>
      <c r="E38" s="8">
        <v>26344.9</v>
      </c>
      <c r="F38" s="4">
        <f t="shared" si="0"/>
        <v>24865</v>
      </c>
      <c r="G38" s="4">
        <f t="shared" si="1"/>
        <v>1740.5500000000002</v>
      </c>
      <c r="H38" s="48">
        <f t="shared" si="2"/>
        <v>26605.55</v>
      </c>
      <c r="I38" s="4">
        <f t="shared" si="3"/>
        <v>248.65</v>
      </c>
      <c r="J38" s="47">
        <f t="shared" si="4"/>
        <v>717250.38462264149</v>
      </c>
    </row>
    <row r="39" spans="1:10" ht="23.3" x14ac:dyDescent="0.3">
      <c r="A39" s="5" t="s">
        <v>142</v>
      </c>
      <c r="B39" s="6" t="s">
        <v>0</v>
      </c>
      <c r="C39" s="5" t="s">
        <v>47</v>
      </c>
      <c r="D39" s="5" t="s">
        <v>63</v>
      </c>
      <c r="E39" s="8">
        <v>26537.52</v>
      </c>
      <c r="F39" s="4">
        <f t="shared" si="0"/>
        <v>25046.716981132075</v>
      </c>
      <c r="G39" s="4">
        <f t="shared" si="1"/>
        <v>1753.2701886792454</v>
      </c>
      <c r="H39" s="48">
        <f t="shared" si="2"/>
        <v>26799.98716981132</v>
      </c>
      <c r="I39" s="4">
        <f t="shared" si="3"/>
        <v>250.46716981132076</v>
      </c>
      <c r="J39" s="47">
        <f t="shared" si="4"/>
        <v>744050.37179245276</v>
      </c>
    </row>
    <row r="40" spans="1:10" ht="23.3" x14ac:dyDescent="0.3">
      <c r="A40" s="5" t="s">
        <v>142</v>
      </c>
      <c r="B40" s="6" t="s">
        <v>0</v>
      </c>
      <c r="C40" s="5" t="s">
        <v>48</v>
      </c>
      <c r="D40" s="5" t="s">
        <v>83</v>
      </c>
      <c r="E40" s="8">
        <v>28735.200000000001</v>
      </c>
      <c r="F40" s="4">
        <f t="shared" si="0"/>
        <v>27120</v>
      </c>
      <c r="G40" s="4">
        <f t="shared" si="1"/>
        <v>1898.4</v>
      </c>
      <c r="H40" s="48">
        <f t="shared" si="2"/>
        <v>29018.400000000001</v>
      </c>
      <c r="I40" s="4">
        <f t="shared" si="3"/>
        <v>271.2</v>
      </c>
      <c r="J40" s="47">
        <f t="shared" si="4"/>
        <v>773068.77179245278</v>
      </c>
    </row>
    <row r="41" spans="1:10" ht="23.3" x14ac:dyDescent="0.3">
      <c r="A41" s="5" t="s">
        <v>142</v>
      </c>
      <c r="B41" s="6" t="s">
        <v>0</v>
      </c>
      <c r="C41" s="5" t="s">
        <v>49</v>
      </c>
      <c r="D41" s="5" t="s">
        <v>84</v>
      </c>
      <c r="E41" s="8">
        <v>31957.599999999999</v>
      </c>
      <c r="F41" s="4">
        <f t="shared" si="0"/>
        <v>30159.999999999996</v>
      </c>
      <c r="G41" s="4">
        <f t="shared" si="1"/>
        <v>2111.1999999999998</v>
      </c>
      <c r="H41" s="48">
        <f t="shared" si="2"/>
        <v>32271.199999999997</v>
      </c>
      <c r="I41" s="4">
        <f t="shared" si="3"/>
        <v>301.59999999999997</v>
      </c>
      <c r="J41" s="47">
        <f t="shared" si="4"/>
        <v>805339.97179245274</v>
      </c>
    </row>
    <row r="42" spans="1:10" ht="23.3" x14ac:dyDescent="0.3">
      <c r="A42" s="5" t="s">
        <v>142</v>
      </c>
      <c r="B42" s="6" t="s">
        <v>0</v>
      </c>
      <c r="C42" s="5" t="s">
        <v>50</v>
      </c>
      <c r="D42" s="5" t="s">
        <v>85</v>
      </c>
      <c r="E42" s="8">
        <v>32386.9</v>
      </c>
      <c r="F42" s="4">
        <f t="shared" si="0"/>
        <v>30565</v>
      </c>
      <c r="G42" s="4">
        <f t="shared" si="1"/>
        <v>2139.5500000000002</v>
      </c>
      <c r="H42" s="48">
        <f t="shared" si="2"/>
        <v>32704.55</v>
      </c>
      <c r="I42" s="4">
        <f t="shared" si="3"/>
        <v>305.65000000000003</v>
      </c>
      <c r="J42" s="47">
        <f t="shared" si="4"/>
        <v>838044.52179245278</v>
      </c>
    </row>
    <row r="43" spans="1:10" ht="23.3" x14ac:dyDescent="0.3">
      <c r="A43" s="5" t="s">
        <v>142</v>
      </c>
      <c r="B43" s="6" t="s">
        <v>0</v>
      </c>
      <c r="C43" s="5" t="s">
        <v>51</v>
      </c>
      <c r="D43" s="5" t="s">
        <v>86</v>
      </c>
      <c r="E43" s="8">
        <v>32694.3</v>
      </c>
      <c r="F43" s="4">
        <f t="shared" si="0"/>
        <v>30854.999999999996</v>
      </c>
      <c r="G43" s="4">
        <f t="shared" si="1"/>
        <v>2159.85</v>
      </c>
      <c r="H43" s="48">
        <f t="shared" si="2"/>
        <v>33014.85</v>
      </c>
      <c r="I43" s="4">
        <f t="shared" si="3"/>
        <v>308.54999999999995</v>
      </c>
      <c r="J43" s="47">
        <f t="shared" si="4"/>
        <v>871059.37179245276</v>
      </c>
    </row>
    <row r="44" spans="1:10" ht="23.3" x14ac:dyDescent="0.3">
      <c r="A44" s="5" t="s">
        <v>142</v>
      </c>
      <c r="B44" s="6" t="s">
        <v>0</v>
      </c>
      <c r="C44" s="5" t="s">
        <v>52</v>
      </c>
      <c r="D44" s="5" t="s">
        <v>87</v>
      </c>
      <c r="E44" s="8">
        <v>33918.6</v>
      </c>
      <c r="F44" s="4">
        <f t="shared" si="0"/>
        <v>32009.999999999996</v>
      </c>
      <c r="G44" s="4">
        <f t="shared" si="1"/>
        <v>2240.6999999999998</v>
      </c>
      <c r="H44" s="48">
        <f t="shared" si="2"/>
        <v>34250.699999999997</v>
      </c>
      <c r="I44" s="4">
        <f t="shared" si="3"/>
        <v>320.09999999999997</v>
      </c>
      <c r="J44" s="47">
        <f t="shared" si="4"/>
        <v>905310.07179245271</v>
      </c>
    </row>
    <row r="45" spans="1:10" ht="23.3" x14ac:dyDescent="0.3">
      <c r="A45" s="5" t="s">
        <v>142</v>
      </c>
      <c r="B45" s="6" t="s">
        <v>0</v>
      </c>
      <c r="C45" s="5" t="s">
        <v>53</v>
      </c>
      <c r="D45" s="5" t="s">
        <v>73</v>
      </c>
      <c r="E45" s="8">
        <v>35158.800000000003</v>
      </c>
      <c r="F45" s="4">
        <f t="shared" si="0"/>
        <v>33180</v>
      </c>
      <c r="G45" s="4">
        <f t="shared" si="1"/>
        <v>2322.6000000000004</v>
      </c>
      <c r="H45" s="48">
        <f t="shared" si="2"/>
        <v>35502.6</v>
      </c>
      <c r="I45" s="4">
        <f t="shared" si="3"/>
        <v>331.8</v>
      </c>
      <c r="J45" s="47">
        <f t="shared" si="4"/>
        <v>940812.67179245269</v>
      </c>
    </row>
    <row r="46" spans="1:10" ht="23.3" x14ac:dyDescent="0.3">
      <c r="A46" s="5" t="s">
        <v>142</v>
      </c>
      <c r="B46" s="6" t="s">
        <v>0</v>
      </c>
      <c r="C46" s="5" t="s">
        <v>54</v>
      </c>
      <c r="D46" s="5" t="s">
        <v>68</v>
      </c>
      <c r="E46" s="8">
        <v>36733.96</v>
      </c>
      <c r="F46" s="4">
        <f t="shared" si="0"/>
        <v>34666</v>
      </c>
      <c r="G46" s="4">
        <f t="shared" si="1"/>
        <v>2426.6200000000003</v>
      </c>
      <c r="H46" s="48">
        <f t="shared" si="2"/>
        <v>37092.620000000003</v>
      </c>
      <c r="I46" s="4">
        <f t="shared" si="3"/>
        <v>346.66</v>
      </c>
      <c r="J46" s="47">
        <f t="shared" si="4"/>
        <v>977905.29179245268</v>
      </c>
    </row>
    <row r="47" spans="1:10" ht="23.3" x14ac:dyDescent="0.3">
      <c r="A47" s="5" t="s">
        <v>142</v>
      </c>
      <c r="B47" s="6" t="s">
        <v>0</v>
      </c>
      <c r="C47" s="5" t="s">
        <v>55</v>
      </c>
      <c r="D47" s="5" t="s">
        <v>88</v>
      </c>
      <c r="E47" s="8">
        <v>38238.1</v>
      </c>
      <c r="F47" s="4">
        <f t="shared" si="0"/>
        <v>36085</v>
      </c>
      <c r="G47" s="4">
        <f t="shared" si="1"/>
        <v>2525.9500000000003</v>
      </c>
      <c r="H47" s="48">
        <f t="shared" si="2"/>
        <v>38610.949999999997</v>
      </c>
      <c r="I47" s="4">
        <f t="shared" si="3"/>
        <v>360.85</v>
      </c>
      <c r="J47" s="47">
        <f t="shared" si="4"/>
        <v>1016516.2417924526</v>
      </c>
    </row>
    <row r="48" spans="1:10" ht="23.3" x14ac:dyDescent="0.3">
      <c r="A48" s="5" t="s">
        <v>142</v>
      </c>
      <c r="B48" s="6" t="s">
        <v>0</v>
      </c>
      <c r="C48" s="5" t="s">
        <v>56</v>
      </c>
      <c r="D48" s="5" t="s">
        <v>89</v>
      </c>
      <c r="E48" s="8">
        <v>38291.1</v>
      </c>
      <c r="F48" s="4">
        <f t="shared" si="0"/>
        <v>36135</v>
      </c>
      <c r="G48" s="4">
        <f t="shared" si="1"/>
        <v>2529.4500000000003</v>
      </c>
      <c r="H48" s="48">
        <f t="shared" si="2"/>
        <v>38664.449999999997</v>
      </c>
      <c r="I48" s="4">
        <f t="shared" si="3"/>
        <v>361.35</v>
      </c>
      <c r="J48" s="47">
        <f t="shared" si="4"/>
        <v>1055180.6917924527</v>
      </c>
    </row>
    <row r="49" spans="1:11" ht="23.3" x14ac:dyDescent="0.3">
      <c r="A49" s="5" t="s">
        <v>142</v>
      </c>
      <c r="B49" s="6" t="s">
        <v>0</v>
      </c>
      <c r="C49" s="5" t="s">
        <v>57</v>
      </c>
      <c r="D49" s="5" t="s">
        <v>90</v>
      </c>
      <c r="E49" s="8">
        <v>43925</v>
      </c>
      <c r="F49" s="4">
        <f t="shared" si="0"/>
        <v>41450</v>
      </c>
      <c r="G49" s="4">
        <f t="shared" si="1"/>
        <v>2901.5000000000005</v>
      </c>
      <c r="H49" s="48">
        <f t="shared" si="2"/>
        <v>44351.5</v>
      </c>
      <c r="I49" s="4">
        <f t="shared" si="3"/>
        <v>414.5</v>
      </c>
      <c r="J49" s="47">
        <f t="shared" si="4"/>
        <v>1099532.1917924527</v>
      </c>
    </row>
    <row r="50" spans="1:11" ht="23.3" x14ac:dyDescent="0.3">
      <c r="A50" s="5" t="s">
        <v>142</v>
      </c>
      <c r="B50" s="6" t="s">
        <v>0</v>
      </c>
      <c r="C50" s="5" t="s">
        <v>58</v>
      </c>
      <c r="D50" s="5" t="s">
        <v>91</v>
      </c>
      <c r="E50" s="8">
        <v>44280.1</v>
      </c>
      <c r="F50" s="4">
        <f>(E50+12)/1.06</f>
        <v>41785</v>
      </c>
      <c r="G50" s="4">
        <f t="shared" si="1"/>
        <v>2924.9500000000003</v>
      </c>
      <c r="H50" s="48">
        <f t="shared" si="2"/>
        <v>44709.95</v>
      </c>
      <c r="I50" s="4">
        <f t="shared" si="3"/>
        <v>417.85</v>
      </c>
      <c r="J50" s="47">
        <f t="shared" si="4"/>
        <v>1144242.1417924527</v>
      </c>
    </row>
    <row r="51" spans="1:11" ht="23.3" x14ac:dyDescent="0.3">
      <c r="A51" s="14" t="s">
        <v>96</v>
      </c>
      <c r="B51" s="11" t="s">
        <v>0</v>
      </c>
      <c r="C51" s="10" t="s">
        <v>100</v>
      </c>
      <c r="D51" s="10" t="s">
        <v>99</v>
      </c>
      <c r="E51" s="15">
        <v>86717.2</v>
      </c>
      <c r="F51" s="16">
        <f t="shared" si="0"/>
        <v>81820</v>
      </c>
      <c r="G51" s="16">
        <f t="shared" si="1"/>
        <v>5727.4000000000005</v>
      </c>
      <c r="H51" s="48">
        <f t="shared" si="2"/>
        <v>87547.4</v>
      </c>
      <c r="I51" s="4">
        <f t="shared" si="3"/>
        <v>818.2</v>
      </c>
      <c r="J51" s="47">
        <f t="shared" si="4"/>
        <v>1231789.5417924526</v>
      </c>
    </row>
    <row r="52" spans="1:11" ht="23.3" x14ac:dyDescent="0.3">
      <c r="A52" s="5" t="s">
        <v>143</v>
      </c>
      <c r="B52" s="6" t="s">
        <v>0</v>
      </c>
      <c r="C52" s="5" t="s">
        <v>97</v>
      </c>
      <c r="D52" s="5" t="s">
        <v>98</v>
      </c>
      <c r="E52" s="8">
        <v>94865.95</v>
      </c>
      <c r="F52" s="4">
        <f t="shared" si="0"/>
        <v>89507.5</v>
      </c>
      <c r="G52" s="4">
        <f t="shared" si="1"/>
        <v>6265.5250000000005</v>
      </c>
      <c r="H52" s="48">
        <f t="shared" si="2"/>
        <v>95773.024999999994</v>
      </c>
      <c r="I52" s="4">
        <f t="shared" si="3"/>
        <v>895.07500000000005</v>
      </c>
      <c r="J52" s="47">
        <f t="shared" si="4"/>
        <v>1327562.5667924525</v>
      </c>
    </row>
    <row r="53" spans="1:11" ht="23.3" x14ac:dyDescent="0.3">
      <c r="A53" s="5" t="s">
        <v>143</v>
      </c>
      <c r="B53" s="6" t="s">
        <v>0</v>
      </c>
      <c r="C53" s="5" t="s">
        <v>101</v>
      </c>
      <c r="D53" s="5" t="s">
        <v>99</v>
      </c>
      <c r="E53" s="8">
        <v>88683.5</v>
      </c>
      <c r="F53" s="4">
        <f t="shared" si="0"/>
        <v>83675</v>
      </c>
      <c r="G53" s="4">
        <f t="shared" si="1"/>
        <v>5857.2500000000009</v>
      </c>
      <c r="H53" s="48">
        <f t="shared" si="2"/>
        <v>89532.25</v>
      </c>
      <c r="I53" s="4">
        <f t="shared" si="3"/>
        <v>836.75</v>
      </c>
      <c r="J53" s="47">
        <f>J52+H53</f>
        <v>1417094.8167924525</v>
      </c>
      <c r="K53" s="73">
        <f>SUM(E3:E55)</f>
        <v>1470551.78</v>
      </c>
    </row>
    <row r="54" spans="1:11" s="194" customFormat="1" x14ac:dyDescent="0.3">
      <c r="A54" s="195"/>
      <c r="B54" s="196"/>
      <c r="C54" s="195"/>
      <c r="D54" s="195"/>
      <c r="E54" s="197"/>
      <c r="F54" s="111"/>
      <c r="G54" s="111"/>
      <c r="H54" s="111"/>
      <c r="I54" s="111"/>
      <c r="J54" s="198"/>
      <c r="K54" s="199"/>
    </row>
    <row r="55" spans="1:11" ht="23.3" x14ac:dyDescent="0.3">
      <c r="A55" s="5" t="s">
        <v>144</v>
      </c>
      <c r="B55" s="6" t="s">
        <v>0</v>
      </c>
      <c r="C55" s="5" t="s">
        <v>107</v>
      </c>
      <c r="D55" s="5" t="s">
        <v>108</v>
      </c>
      <c r="E55" s="8">
        <v>67312.84</v>
      </c>
      <c r="F55" s="4">
        <f t="shared" si="0"/>
        <v>63513.999999999993</v>
      </c>
      <c r="G55" s="4">
        <f t="shared" si="1"/>
        <v>4445.9799999999996</v>
      </c>
      <c r="H55" s="48">
        <f t="shared" si="2"/>
        <v>67959.98</v>
      </c>
      <c r="I55" s="4">
        <f t="shared" si="3"/>
        <v>635.14</v>
      </c>
      <c r="J55" s="47">
        <v>0</v>
      </c>
    </row>
    <row r="56" spans="1:11" ht="23.3" x14ac:dyDescent="0.3">
      <c r="A56" s="5" t="s">
        <v>145</v>
      </c>
      <c r="B56" s="6" t="s">
        <v>0</v>
      </c>
      <c r="C56" s="5" t="s">
        <v>106</v>
      </c>
      <c r="D56" s="5" t="s">
        <v>99</v>
      </c>
      <c r="E56" s="8">
        <v>97006.62</v>
      </c>
      <c r="F56" s="4">
        <f t="shared" si="0"/>
        <v>91526.999999999985</v>
      </c>
      <c r="G56" s="4">
        <f t="shared" si="1"/>
        <v>6406.8899999999994</v>
      </c>
      <c r="H56" s="48">
        <f t="shared" si="2"/>
        <v>97933.889999999985</v>
      </c>
      <c r="I56" s="4">
        <f t="shared" si="3"/>
        <v>915.26999999999987</v>
      </c>
      <c r="J56" s="47">
        <f>E55+E56</f>
        <v>164319.46</v>
      </c>
    </row>
    <row r="57" spans="1:11" ht="23.3" x14ac:dyDescent="0.3">
      <c r="A57" s="13" t="s">
        <v>116</v>
      </c>
      <c r="B57" s="6" t="s">
        <v>0</v>
      </c>
      <c r="C57" s="5" t="s">
        <v>117</v>
      </c>
      <c r="D57" s="5" t="s">
        <v>99</v>
      </c>
      <c r="E57" s="8">
        <v>90154.25</v>
      </c>
      <c r="F57" s="4">
        <f t="shared" ref="F57:F103" si="5">(E57+12)/1.06</f>
        <v>85062.5</v>
      </c>
      <c r="G57" s="4">
        <f t="shared" ref="G57:G103" si="6">F57*7%</f>
        <v>5954.3750000000009</v>
      </c>
      <c r="H57" s="48">
        <f t="shared" ref="H57:H103" si="7">F57+G57</f>
        <v>91016.875</v>
      </c>
      <c r="I57" s="4">
        <f t="shared" si="3"/>
        <v>850.625</v>
      </c>
      <c r="J57" s="47">
        <f>J56+E57</f>
        <v>254473.71</v>
      </c>
    </row>
    <row r="58" spans="1:11" ht="23.3" x14ac:dyDescent="0.3">
      <c r="A58" s="12" t="s">
        <v>271</v>
      </c>
      <c r="B58" s="6" t="s">
        <v>0</v>
      </c>
      <c r="C58" s="5" t="s">
        <v>147</v>
      </c>
      <c r="D58" s="5" t="s">
        <v>215</v>
      </c>
      <c r="E58" s="8">
        <v>50100.69</v>
      </c>
      <c r="F58" s="4">
        <f t="shared" si="5"/>
        <v>47276.122641509435</v>
      </c>
      <c r="G58" s="4">
        <f t="shared" si="6"/>
        <v>3309.3285849056606</v>
      </c>
      <c r="H58" s="48">
        <f t="shared" si="7"/>
        <v>50585.451226415098</v>
      </c>
      <c r="I58" s="4">
        <f t="shared" si="3"/>
        <v>472.76122641509437</v>
      </c>
      <c r="J58" s="47">
        <f>J57+E58</f>
        <v>304574.40000000002</v>
      </c>
    </row>
    <row r="59" spans="1:11" ht="23.3" x14ac:dyDescent="0.3">
      <c r="A59" s="5" t="s">
        <v>146</v>
      </c>
      <c r="B59" s="6" t="s">
        <v>0</v>
      </c>
      <c r="C59" s="5" t="s">
        <v>148</v>
      </c>
      <c r="D59" s="5" t="s">
        <v>215</v>
      </c>
      <c r="E59" s="8">
        <v>92531.3</v>
      </c>
      <c r="F59" s="4">
        <f t="shared" si="5"/>
        <v>87305</v>
      </c>
      <c r="G59" s="4">
        <f t="shared" si="6"/>
        <v>6111.35</v>
      </c>
      <c r="H59" s="48">
        <f t="shared" si="7"/>
        <v>93416.35</v>
      </c>
      <c r="I59" s="4">
        <f t="shared" si="3"/>
        <v>873.05000000000007</v>
      </c>
      <c r="J59" s="47">
        <f t="shared" ref="J59:J121" si="8">J58+E59</f>
        <v>397105.7</v>
      </c>
    </row>
    <row r="60" spans="1:11" ht="23.3" x14ac:dyDescent="0.3">
      <c r="A60" s="5" t="s">
        <v>187</v>
      </c>
      <c r="B60" s="6" t="s">
        <v>0</v>
      </c>
      <c r="C60" s="5" t="s">
        <v>185</v>
      </c>
      <c r="D60" s="5" t="s">
        <v>215</v>
      </c>
      <c r="E60" s="8">
        <v>94249.56</v>
      </c>
      <c r="F60" s="4">
        <f t="shared" si="5"/>
        <v>88926</v>
      </c>
      <c r="G60" s="4">
        <f t="shared" si="6"/>
        <v>6224.8200000000006</v>
      </c>
      <c r="H60" s="48">
        <f t="shared" si="7"/>
        <v>95150.82</v>
      </c>
      <c r="I60" s="4">
        <f t="shared" si="3"/>
        <v>889.26</v>
      </c>
      <c r="J60" s="47">
        <f t="shared" si="8"/>
        <v>491355.26</v>
      </c>
    </row>
    <row r="61" spans="1:11" ht="23.3" x14ac:dyDescent="0.3">
      <c r="A61" s="5" t="s">
        <v>188</v>
      </c>
      <c r="B61" s="6" t="s">
        <v>0</v>
      </c>
      <c r="C61" s="5" t="s">
        <v>186</v>
      </c>
      <c r="D61" s="5" t="s">
        <v>215</v>
      </c>
      <c r="E61" s="8">
        <v>17720.7</v>
      </c>
      <c r="F61" s="4">
        <f t="shared" si="5"/>
        <v>16728.962264150945</v>
      </c>
      <c r="G61" s="4">
        <f t="shared" si="6"/>
        <v>1171.0273584905663</v>
      </c>
      <c r="H61" s="48">
        <f t="shared" si="7"/>
        <v>17899.989622641511</v>
      </c>
      <c r="I61" s="4">
        <f t="shared" si="3"/>
        <v>167.28962264150945</v>
      </c>
      <c r="J61" s="47">
        <f t="shared" si="8"/>
        <v>509075.96</v>
      </c>
    </row>
    <row r="62" spans="1:11" ht="23.3" x14ac:dyDescent="0.3">
      <c r="A62" s="5" t="s">
        <v>241</v>
      </c>
      <c r="B62" s="6" t="s">
        <v>0</v>
      </c>
      <c r="C62" s="5" t="s">
        <v>238</v>
      </c>
      <c r="D62" s="5" t="s">
        <v>215</v>
      </c>
      <c r="E62" s="8">
        <v>94166.35</v>
      </c>
      <c r="F62" s="4">
        <f t="shared" si="5"/>
        <v>88847.5</v>
      </c>
      <c r="G62" s="4">
        <f t="shared" si="6"/>
        <v>6219.3250000000007</v>
      </c>
      <c r="H62" s="48">
        <f t="shared" si="7"/>
        <v>95066.824999999997</v>
      </c>
      <c r="I62" s="4">
        <f t="shared" si="3"/>
        <v>888.47500000000002</v>
      </c>
      <c r="J62" s="47">
        <f t="shared" si="8"/>
        <v>603242.31000000006</v>
      </c>
    </row>
    <row r="63" spans="1:11" ht="23.3" x14ac:dyDescent="0.3">
      <c r="A63" s="5" t="s">
        <v>241</v>
      </c>
      <c r="B63" s="6" t="s">
        <v>0</v>
      </c>
      <c r="C63" s="5" t="s">
        <v>239</v>
      </c>
      <c r="D63" s="5" t="s">
        <v>215</v>
      </c>
      <c r="E63" s="8">
        <v>93720.62</v>
      </c>
      <c r="F63" s="4">
        <f t="shared" si="5"/>
        <v>88426.999999999985</v>
      </c>
      <c r="G63" s="4">
        <f t="shared" si="6"/>
        <v>6189.8899999999994</v>
      </c>
      <c r="H63" s="48">
        <f t="shared" si="7"/>
        <v>94616.889999999985</v>
      </c>
      <c r="I63" s="4">
        <f t="shared" si="3"/>
        <v>884.26999999999987</v>
      </c>
      <c r="J63" s="47">
        <f t="shared" si="8"/>
        <v>696962.93</v>
      </c>
    </row>
    <row r="64" spans="1:11" ht="23.3" x14ac:dyDescent="0.3">
      <c r="A64" s="5" t="s">
        <v>241</v>
      </c>
      <c r="B64" s="6" t="s">
        <v>0</v>
      </c>
      <c r="C64" s="5" t="s">
        <v>240</v>
      </c>
      <c r="D64" s="5" t="s">
        <v>215</v>
      </c>
      <c r="E64" s="8">
        <v>98292.4</v>
      </c>
      <c r="F64" s="4">
        <f t="shared" si="5"/>
        <v>92739.999999999985</v>
      </c>
      <c r="G64" s="4">
        <f t="shared" si="6"/>
        <v>6491.7999999999993</v>
      </c>
      <c r="H64" s="48">
        <f t="shared" si="7"/>
        <v>99231.799999999988</v>
      </c>
      <c r="I64" s="4">
        <f t="shared" si="3"/>
        <v>927.39999999999986</v>
      </c>
      <c r="J64" s="47">
        <f t="shared" si="8"/>
        <v>795255.33000000007</v>
      </c>
    </row>
    <row r="65" spans="1:10" ht="23.3" x14ac:dyDescent="0.3">
      <c r="A65" s="5" t="s">
        <v>262</v>
      </c>
      <c r="B65" s="6" t="s">
        <v>0</v>
      </c>
      <c r="C65" s="5" t="s">
        <v>264</v>
      </c>
      <c r="D65" s="5" t="s">
        <v>267</v>
      </c>
      <c r="E65" s="8">
        <v>42706</v>
      </c>
      <c r="F65" s="4">
        <f t="shared" si="5"/>
        <v>40300</v>
      </c>
      <c r="G65" s="4">
        <f t="shared" si="6"/>
        <v>2821.0000000000005</v>
      </c>
      <c r="H65" s="48">
        <f t="shared" si="7"/>
        <v>43121</v>
      </c>
      <c r="I65" s="4">
        <f t="shared" ref="I65:I103" si="9">F65*1%</f>
        <v>403</v>
      </c>
      <c r="J65" s="47">
        <f t="shared" si="8"/>
        <v>837961.33000000007</v>
      </c>
    </row>
    <row r="66" spans="1:10" ht="23.3" x14ac:dyDescent="0.3">
      <c r="A66" s="5" t="s">
        <v>263</v>
      </c>
      <c r="B66" s="6" t="s">
        <v>0</v>
      </c>
      <c r="C66" s="5" t="s">
        <v>265</v>
      </c>
      <c r="D66" s="5" t="s">
        <v>266</v>
      </c>
      <c r="E66" s="8">
        <v>23310.12</v>
      </c>
      <c r="F66" s="4">
        <f t="shared" si="5"/>
        <v>22001.999999999996</v>
      </c>
      <c r="G66" s="4">
        <f t="shared" si="6"/>
        <v>1540.1399999999999</v>
      </c>
      <c r="H66" s="48">
        <f t="shared" si="7"/>
        <v>23542.139999999996</v>
      </c>
      <c r="I66" s="4">
        <f t="shared" si="9"/>
        <v>220.01999999999998</v>
      </c>
      <c r="J66" s="47">
        <f t="shared" si="8"/>
        <v>861271.45000000007</v>
      </c>
    </row>
    <row r="67" spans="1:10" ht="23.3" x14ac:dyDescent="0.3">
      <c r="A67" s="5" t="s">
        <v>268</v>
      </c>
      <c r="B67" s="6" t="s">
        <v>0</v>
      </c>
      <c r="C67" s="5" t="s">
        <v>269</v>
      </c>
      <c r="D67" s="5" t="s">
        <v>270</v>
      </c>
      <c r="E67" s="8">
        <v>22672</v>
      </c>
      <c r="F67" s="4">
        <f t="shared" si="5"/>
        <v>21400</v>
      </c>
      <c r="G67" s="4">
        <f t="shared" si="6"/>
        <v>1498.0000000000002</v>
      </c>
      <c r="H67" s="48">
        <f t="shared" si="7"/>
        <v>22898</v>
      </c>
      <c r="I67" s="4">
        <f t="shared" si="9"/>
        <v>214</v>
      </c>
      <c r="J67" s="47">
        <f t="shared" si="8"/>
        <v>883943.45000000007</v>
      </c>
    </row>
    <row r="68" spans="1:10" ht="23.3" x14ac:dyDescent="0.3">
      <c r="A68" s="5" t="s">
        <v>273</v>
      </c>
      <c r="B68" s="6" t="s">
        <v>0</v>
      </c>
      <c r="C68" s="5" t="s">
        <v>274</v>
      </c>
      <c r="D68" s="5" t="s">
        <v>278</v>
      </c>
      <c r="E68" s="8">
        <v>13460.9</v>
      </c>
      <c r="F68" s="4">
        <f t="shared" si="5"/>
        <v>12710.283018867924</v>
      </c>
      <c r="G68" s="4">
        <f t="shared" si="6"/>
        <v>889.71981132075473</v>
      </c>
      <c r="H68" s="48">
        <f t="shared" si="7"/>
        <v>13600.002830188678</v>
      </c>
      <c r="I68" s="4">
        <f t="shared" si="9"/>
        <v>127.10283018867923</v>
      </c>
      <c r="J68" s="47">
        <f t="shared" si="8"/>
        <v>897404.35000000009</v>
      </c>
    </row>
    <row r="69" spans="1:10" ht="23.3" x14ac:dyDescent="0.3">
      <c r="A69" s="5" t="s">
        <v>273</v>
      </c>
      <c r="B69" s="6" t="s">
        <v>0</v>
      </c>
      <c r="C69" s="5" t="s">
        <v>275</v>
      </c>
      <c r="D69" s="5" t="s">
        <v>79</v>
      </c>
      <c r="E69" s="8">
        <v>9570.4</v>
      </c>
      <c r="F69" s="4">
        <f t="shared" si="5"/>
        <v>9040</v>
      </c>
      <c r="G69" s="4">
        <f t="shared" si="6"/>
        <v>632.80000000000007</v>
      </c>
      <c r="H69" s="48">
        <f t="shared" si="7"/>
        <v>9672.7999999999993</v>
      </c>
      <c r="I69" s="4">
        <f t="shared" si="9"/>
        <v>90.4</v>
      </c>
      <c r="J69" s="47">
        <f t="shared" si="8"/>
        <v>906974.75000000012</v>
      </c>
    </row>
    <row r="70" spans="1:10" ht="23.3" x14ac:dyDescent="0.3">
      <c r="A70" s="5" t="s">
        <v>273</v>
      </c>
      <c r="B70" s="6" t="s">
        <v>0</v>
      </c>
      <c r="C70" s="5" t="s">
        <v>276</v>
      </c>
      <c r="D70" s="5" t="s">
        <v>78</v>
      </c>
      <c r="E70" s="8">
        <v>77786.7</v>
      </c>
      <c r="F70" s="4">
        <f t="shared" si="5"/>
        <v>73395</v>
      </c>
      <c r="G70" s="4">
        <f t="shared" si="6"/>
        <v>5137.6500000000005</v>
      </c>
      <c r="H70" s="48">
        <f t="shared" si="7"/>
        <v>78532.649999999994</v>
      </c>
      <c r="I70" s="4">
        <f t="shared" si="9"/>
        <v>733.95</v>
      </c>
      <c r="J70" s="47">
        <f t="shared" si="8"/>
        <v>984761.45000000007</v>
      </c>
    </row>
    <row r="71" spans="1:10" ht="23.3" x14ac:dyDescent="0.3">
      <c r="A71" s="5" t="s">
        <v>273</v>
      </c>
      <c r="B71" s="6" t="s">
        <v>0</v>
      </c>
      <c r="C71" s="5" t="s">
        <v>277</v>
      </c>
      <c r="D71" s="5" t="s">
        <v>79</v>
      </c>
      <c r="E71" s="8">
        <v>15442.21</v>
      </c>
      <c r="F71" s="4">
        <f t="shared" si="5"/>
        <v>14579.443396226414</v>
      </c>
      <c r="G71" s="4">
        <f t="shared" si="6"/>
        <v>1020.561037735849</v>
      </c>
      <c r="H71" s="48">
        <f t="shared" si="7"/>
        <v>15600.004433962264</v>
      </c>
      <c r="I71" s="4">
        <f t="shared" si="9"/>
        <v>145.79443396226415</v>
      </c>
      <c r="J71" s="47">
        <f t="shared" si="8"/>
        <v>1000203.66</v>
      </c>
    </row>
    <row r="72" spans="1:10" ht="23.3" x14ac:dyDescent="0.3">
      <c r="A72" s="5" t="s">
        <v>299</v>
      </c>
      <c r="B72" s="6" t="s">
        <v>0</v>
      </c>
      <c r="C72" s="5" t="s">
        <v>301</v>
      </c>
      <c r="D72" s="5" t="s">
        <v>300</v>
      </c>
      <c r="E72" s="8">
        <v>97230.58</v>
      </c>
      <c r="F72" s="4">
        <f t="shared" si="5"/>
        <v>91738.283018867922</v>
      </c>
      <c r="G72" s="4">
        <f t="shared" si="6"/>
        <v>6421.6798113207551</v>
      </c>
      <c r="H72" s="48">
        <f t="shared" si="7"/>
        <v>98159.962830188684</v>
      </c>
      <c r="I72" s="4">
        <f t="shared" si="9"/>
        <v>917.38283018867924</v>
      </c>
      <c r="J72" s="47">
        <f t="shared" si="8"/>
        <v>1097434.24</v>
      </c>
    </row>
    <row r="73" spans="1:10" ht="23.3" x14ac:dyDescent="0.3">
      <c r="A73" s="5" t="s">
        <v>333</v>
      </c>
      <c r="B73" s="6" t="s">
        <v>0</v>
      </c>
      <c r="C73" s="5" t="s">
        <v>336</v>
      </c>
      <c r="D73" s="5" t="s">
        <v>338</v>
      </c>
      <c r="E73" s="8">
        <v>6856.8</v>
      </c>
      <c r="F73" s="4">
        <f t="shared" si="5"/>
        <v>6480</v>
      </c>
      <c r="G73" s="4">
        <f t="shared" si="6"/>
        <v>453.6</v>
      </c>
      <c r="H73" s="48">
        <f t="shared" si="7"/>
        <v>6933.6</v>
      </c>
      <c r="I73" s="4">
        <f t="shared" si="9"/>
        <v>64.8</v>
      </c>
      <c r="J73" s="47">
        <f t="shared" si="8"/>
        <v>1104291.04</v>
      </c>
    </row>
    <row r="74" spans="1:10" ht="23.3" x14ac:dyDescent="0.3">
      <c r="A74" s="5" t="s">
        <v>334</v>
      </c>
      <c r="B74" s="6" t="s">
        <v>0</v>
      </c>
      <c r="C74" s="5" t="s">
        <v>335</v>
      </c>
      <c r="D74" s="5" t="s">
        <v>337</v>
      </c>
      <c r="E74" s="8">
        <v>43352.6</v>
      </c>
      <c r="F74" s="4">
        <f t="shared" si="5"/>
        <v>40910</v>
      </c>
      <c r="G74" s="4">
        <f t="shared" si="6"/>
        <v>2863.7000000000003</v>
      </c>
      <c r="H74" s="48">
        <f t="shared" si="7"/>
        <v>43773.7</v>
      </c>
      <c r="I74" s="4">
        <f t="shared" si="9"/>
        <v>409.1</v>
      </c>
      <c r="J74" s="47">
        <f t="shared" si="8"/>
        <v>1147643.6400000001</v>
      </c>
    </row>
    <row r="75" spans="1:10" ht="23.3" x14ac:dyDescent="0.3">
      <c r="A75" s="5" t="s">
        <v>353</v>
      </c>
      <c r="B75" s="6" t="s">
        <v>0</v>
      </c>
      <c r="C75" s="5" t="s">
        <v>354</v>
      </c>
      <c r="D75" s="5" t="s">
        <v>355</v>
      </c>
      <c r="E75" s="8">
        <v>7349.7</v>
      </c>
      <c r="F75" s="4">
        <f t="shared" si="5"/>
        <v>6944.9999999999991</v>
      </c>
      <c r="G75" s="4">
        <f t="shared" si="6"/>
        <v>486.15</v>
      </c>
      <c r="H75" s="48">
        <f t="shared" si="7"/>
        <v>7431.1499999999987</v>
      </c>
      <c r="I75" s="4">
        <f t="shared" si="9"/>
        <v>69.449999999999989</v>
      </c>
      <c r="J75" s="47">
        <f t="shared" si="8"/>
        <v>1154993.3400000001</v>
      </c>
    </row>
    <row r="76" spans="1:10" ht="23.3" x14ac:dyDescent="0.3">
      <c r="A76" s="5" t="s">
        <v>459</v>
      </c>
      <c r="B76" s="6" t="s">
        <v>0</v>
      </c>
      <c r="C76" s="5" t="s">
        <v>431</v>
      </c>
      <c r="D76" s="5" t="s">
        <v>99</v>
      </c>
      <c r="E76" s="8">
        <v>87491</v>
      </c>
      <c r="F76" s="4">
        <f t="shared" si="5"/>
        <v>82550</v>
      </c>
      <c r="G76" s="4">
        <f t="shared" si="6"/>
        <v>5778.5000000000009</v>
      </c>
      <c r="H76" s="48">
        <f t="shared" si="7"/>
        <v>88328.5</v>
      </c>
      <c r="I76" s="4">
        <f t="shared" si="9"/>
        <v>825.5</v>
      </c>
      <c r="J76" s="47">
        <f t="shared" si="8"/>
        <v>1242484.3400000001</v>
      </c>
    </row>
    <row r="77" spans="1:10" ht="23.3" x14ac:dyDescent="0.3">
      <c r="A77" s="5" t="s">
        <v>426</v>
      </c>
      <c r="B77" s="6" t="s">
        <v>0</v>
      </c>
      <c r="C77" s="5" t="s">
        <v>430</v>
      </c>
      <c r="D77" s="5" t="s">
        <v>99</v>
      </c>
      <c r="E77" s="8">
        <v>97842.96</v>
      </c>
      <c r="F77" s="4">
        <f t="shared" si="5"/>
        <v>92316</v>
      </c>
      <c r="G77" s="4">
        <f t="shared" si="6"/>
        <v>6462.1200000000008</v>
      </c>
      <c r="H77" s="48">
        <f t="shared" si="7"/>
        <v>98778.12</v>
      </c>
      <c r="I77" s="4">
        <f t="shared" si="9"/>
        <v>923.16</v>
      </c>
      <c r="J77" s="47">
        <f t="shared" si="8"/>
        <v>1340327.3</v>
      </c>
    </row>
    <row r="78" spans="1:10" ht="23.3" x14ac:dyDescent="0.3">
      <c r="A78" s="5" t="s">
        <v>426</v>
      </c>
      <c r="B78" s="6" t="s">
        <v>0</v>
      </c>
      <c r="C78" s="5" t="s">
        <v>428</v>
      </c>
      <c r="D78" s="5" t="s">
        <v>427</v>
      </c>
      <c r="E78" s="8">
        <v>37632.839999999997</v>
      </c>
      <c r="F78" s="4">
        <f t="shared" si="5"/>
        <v>35513.999999999993</v>
      </c>
      <c r="G78" s="4">
        <f t="shared" si="6"/>
        <v>2485.9799999999996</v>
      </c>
      <c r="H78" s="48">
        <f t="shared" si="7"/>
        <v>37999.979999999996</v>
      </c>
      <c r="I78" s="4">
        <f t="shared" si="9"/>
        <v>355.13999999999993</v>
      </c>
      <c r="J78" s="47">
        <f t="shared" si="8"/>
        <v>1377960.1400000001</v>
      </c>
    </row>
    <row r="79" spans="1:10" ht="23.3" x14ac:dyDescent="0.3">
      <c r="A79" s="5" t="s">
        <v>426</v>
      </c>
      <c r="B79" s="6" t="s">
        <v>0</v>
      </c>
      <c r="C79" s="5" t="s">
        <v>429</v>
      </c>
      <c r="D79" s="5" t="s">
        <v>99</v>
      </c>
      <c r="E79" s="8">
        <v>93201.75</v>
      </c>
      <c r="F79" s="4">
        <f t="shared" si="5"/>
        <v>87937.5</v>
      </c>
      <c r="G79" s="4">
        <f t="shared" si="6"/>
        <v>6155.6250000000009</v>
      </c>
      <c r="H79" s="48">
        <f t="shared" si="7"/>
        <v>94093.125</v>
      </c>
      <c r="I79" s="4">
        <f t="shared" si="9"/>
        <v>879.375</v>
      </c>
      <c r="J79" s="47">
        <f t="shared" si="8"/>
        <v>1471161.8900000001</v>
      </c>
    </row>
    <row r="80" spans="1:10" ht="23.3" x14ac:dyDescent="0.3">
      <c r="A80" s="5" t="s">
        <v>457</v>
      </c>
      <c r="B80" s="6" t="s">
        <v>0</v>
      </c>
      <c r="C80" s="5" t="s">
        <v>460</v>
      </c>
      <c r="D80" s="5" t="s">
        <v>76</v>
      </c>
      <c r="E80" s="8">
        <v>82000.2</v>
      </c>
      <c r="F80" s="4">
        <f t="shared" si="5"/>
        <v>77370</v>
      </c>
      <c r="G80" s="4">
        <f t="shared" si="6"/>
        <v>5415.9000000000005</v>
      </c>
      <c r="H80" s="48">
        <f t="shared" si="7"/>
        <v>82785.899999999994</v>
      </c>
      <c r="I80" s="4">
        <f t="shared" si="9"/>
        <v>773.7</v>
      </c>
      <c r="J80" s="47">
        <f t="shared" si="8"/>
        <v>1553162.09</v>
      </c>
    </row>
    <row r="81" spans="1:11" ht="23.3" x14ac:dyDescent="0.3">
      <c r="A81" s="5" t="s">
        <v>458</v>
      </c>
      <c r="B81" s="6" t="s">
        <v>0</v>
      </c>
      <c r="C81" s="5" t="s">
        <v>461</v>
      </c>
      <c r="D81" s="5" t="s">
        <v>99</v>
      </c>
      <c r="E81" s="8">
        <v>98747.67</v>
      </c>
      <c r="F81" s="4">
        <f t="shared" si="5"/>
        <v>93169.5</v>
      </c>
      <c r="G81" s="4">
        <f t="shared" si="6"/>
        <v>6521.8650000000007</v>
      </c>
      <c r="H81" s="48">
        <f t="shared" si="7"/>
        <v>99691.365000000005</v>
      </c>
      <c r="I81" s="4">
        <f t="shared" si="9"/>
        <v>931.69500000000005</v>
      </c>
      <c r="J81" s="47">
        <f t="shared" si="8"/>
        <v>1651909.76</v>
      </c>
    </row>
    <row r="82" spans="1:11" ht="23.3" x14ac:dyDescent="0.3">
      <c r="A82" s="5" t="s">
        <v>462</v>
      </c>
      <c r="B82" s="6" t="s">
        <v>0</v>
      </c>
      <c r="C82" s="5" t="s">
        <v>464</v>
      </c>
      <c r="D82" s="5" t="s">
        <v>463</v>
      </c>
      <c r="E82" s="8">
        <v>23585.83</v>
      </c>
      <c r="F82" s="4">
        <f t="shared" si="5"/>
        <v>22262.103773584906</v>
      </c>
      <c r="G82" s="4">
        <f t="shared" si="6"/>
        <v>1558.3472641509436</v>
      </c>
      <c r="H82" s="48">
        <f t="shared" si="7"/>
        <v>23820.451037735849</v>
      </c>
      <c r="I82" s="4">
        <f t="shared" si="9"/>
        <v>222.62103773584906</v>
      </c>
      <c r="J82" s="47">
        <f t="shared" si="8"/>
        <v>1675495.59</v>
      </c>
    </row>
    <row r="83" spans="1:11" ht="23.3" x14ac:dyDescent="0.3">
      <c r="A83" s="71" t="s">
        <v>476</v>
      </c>
      <c r="B83" s="6" t="s">
        <v>0</v>
      </c>
      <c r="C83" s="5" t="s">
        <v>477</v>
      </c>
      <c r="D83" s="5" t="s">
        <v>81</v>
      </c>
      <c r="E83" s="8">
        <v>6024.7</v>
      </c>
      <c r="F83" s="4">
        <f t="shared" si="5"/>
        <v>5694.9999999999991</v>
      </c>
      <c r="G83" s="4">
        <f t="shared" si="6"/>
        <v>398.65</v>
      </c>
      <c r="H83" s="48">
        <f t="shared" si="7"/>
        <v>6093.6499999999987</v>
      </c>
      <c r="I83" s="4">
        <f t="shared" si="9"/>
        <v>56.949999999999989</v>
      </c>
      <c r="J83" s="47">
        <f t="shared" si="8"/>
        <v>1681520.29</v>
      </c>
    </row>
    <row r="84" spans="1:11" ht="23.3" x14ac:dyDescent="0.3">
      <c r="A84" s="71" t="s">
        <v>478</v>
      </c>
      <c r="B84" s="6" t="s">
        <v>0</v>
      </c>
      <c r="C84" s="5" t="s">
        <v>479</v>
      </c>
      <c r="D84" s="5" t="s">
        <v>98</v>
      </c>
      <c r="E84" s="8">
        <v>11677.72</v>
      </c>
      <c r="F84" s="4">
        <f t="shared" si="5"/>
        <v>11028.037735849055</v>
      </c>
      <c r="G84" s="4">
        <f t="shared" si="6"/>
        <v>771.96264150943398</v>
      </c>
      <c r="H84" s="48">
        <f t="shared" si="7"/>
        <v>11800.000377358489</v>
      </c>
      <c r="I84" s="4">
        <f t="shared" si="9"/>
        <v>110.28037735849055</v>
      </c>
      <c r="J84" s="47">
        <f t="shared" si="8"/>
        <v>1693198.01</v>
      </c>
    </row>
    <row r="85" spans="1:11" ht="23.3" x14ac:dyDescent="0.3">
      <c r="A85" s="71" t="s">
        <v>484</v>
      </c>
      <c r="B85" s="6" t="s">
        <v>0</v>
      </c>
      <c r="C85" s="5" t="s">
        <v>486</v>
      </c>
      <c r="D85" s="5" t="s">
        <v>485</v>
      </c>
      <c r="E85" s="8">
        <v>33670.26</v>
      </c>
      <c r="F85" s="4">
        <f t="shared" si="5"/>
        <v>31775.716981132075</v>
      </c>
      <c r="G85" s="4">
        <f t="shared" si="6"/>
        <v>2224.3001886792454</v>
      </c>
      <c r="H85" s="48">
        <f t="shared" si="7"/>
        <v>34000.017169811319</v>
      </c>
      <c r="I85" s="4">
        <f t="shared" si="9"/>
        <v>317.75716981132075</v>
      </c>
      <c r="J85" s="47">
        <f t="shared" si="8"/>
        <v>1726868.27</v>
      </c>
    </row>
    <row r="86" spans="1:11" ht="23.3" x14ac:dyDescent="0.3">
      <c r="A86" s="71" t="s">
        <v>522</v>
      </c>
      <c r="B86" s="6" t="s">
        <v>0</v>
      </c>
      <c r="C86" s="5" t="s">
        <v>523</v>
      </c>
      <c r="D86" s="5" t="s">
        <v>526</v>
      </c>
      <c r="E86" s="8">
        <v>15442.21</v>
      </c>
      <c r="F86" s="4">
        <f t="shared" si="5"/>
        <v>14579.443396226414</v>
      </c>
      <c r="G86" s="4">
        <f t="shared" si="6"/>
        <v>1020.561037735849</v>
      </c>
      <c r="H86" s="48">
        <f t="shared" si="7"/>
        <v>15600.004433962264</v>
      </c>
      <c r="I86" s="4">
        <f t="shared" si="9"/>
        <v>145.79443396226415</v>
      </c>
      <c r="J86" s="47">
        <f t="shared" si="8"/>
        <v>1742310.48</v>
      </c>
    </row>
    <row r="87" spans="1:11" ht="23.3" x14ac:dyDescent="0.3">
      <c r="A87" s="71" t="s">
        <v>522</v>
      </c>
      <c r="B87" s="6" t="s">
        <v>0</v>
      </c>
      <c r="C87" s="5" t="s">
        <v>524</v>
      </c>
      <c r="D87" s="5" t="s">
        <v>99</v>
      </c>
      <c r="E87" s="8">
        <v>95059.4</v>
      </c>
      <c r="F87" s="4">
        <f t="shared" si="5"/>
        <v>89689.999999999985</v>
      </c>
      <c r="G87" s="4">
        <f t="shared" si="6"/>
        <v>6278.2999999999993</v>
      </c>
      <c r="H87" s="48">
        <f t="shared" si="7"/>
        <v>95968.299999999988</v>
      </c>
      <c r="I87" s="4">
        <f t="shared" si="9"/>
        <v>896.89999999999986</v>
      </c>
      <c r="J87" s="47">
        <f t="shared" si="8"/>
        <v>1837369.88</v>
      </c>
    </row>
    <row r="88" spans="1:11" ht="23.3" x14ac:dyDescent="0.3">
      <c r="A88" s="71" t="s">
        <v>522</v>
      </c>
      <c r="B88" s="6" t="s">
        <v>0</v>
      </c>
      <c r="C88" s="5" t="s">
        <v>525</v>
      </c>
      <c r="D88" s="5" t="s">
        <v>527</v>
      </c>
      <c r="E88" s="8">
        <v>73188.42</v>
      </c>
      <c r="F88" s="4">
        <f t="shared" si="5"/>
        <v>69057</v>
      </c>
      <c r="G88" s="4">
        <f t="shared" si="6"/>
        <v>4833.9900000000007</v>
      </c>
      <c r="H88" s="48">
        <f t="shared" si="7"/>
        <v>73890.990000000005</v>
      </c>
      <c r="I88" s="4">
        <f t="shared" si="9"/>
        <v>690.57</v>
      </c>
      <c r="J88" s="47">
        <f t="shared" si="8"/>
        <v>1910558.2999999998</v>
      </c>
      <c r="K88" s="73">
        <f>SUM(E55:E88)</f>
        <v>1910558.2999999998</v>
      </c>
    </row>
    <row r="89" spans="1:11" ht="23.3" x14ac:dyDescent="0.3">
      <c r="A89" s="71" t="s">
        <v>535</v>
      </c>
      <c r="B89" s="6" t="s">
        <v>0</v>
      </c>
      <c r="C89" s="5" t="s">
        <v>536</v>
      </c>
      <c r="D89" s="5" t="s">
        <v>267</v>
      </c>
      <c r="E89" s="8">
        <v>11563.2</v>
      </c>
      <c r="F89" s="4">
        <f t="shared" si="5"/>
        <v>10920</v>
      </c>
      <c r="G89" s="4">
        <f t="shared" si="6"/>
        <v>764.40000000000009</v>
      </c>
      <c r="H89" s="48">
        <f t="shared" si="7"/>
        <v>11684.4</v>
      </c>
      <c r="I89" s="4">
        <f t="shared" si="9"/>
        <v>109.2</v>
      </c>
      <c r="J89" s="47">
        <f t="shared" si="8"/>
        <v>1922121.4999999998</v>
      </c>
    </row>
    <row r="90" spans="1:11" ht="23.3" x14ac:dyDescent="0.3">
      <c r="A90" s="71" t="s">
        <v>530</v>
      </c>
      <c r="B90" s="6" t="s">
        <v>0</v>
      </c>
      <c r="C90" s="5" t="s">
        <v>537</v>
      </c>
      <c r="D90" s="5" t="s">
        <v>538</v>
      </c>
      <c r="E90" s="8">
        <v>31152</v>
      </c>
      <c r="F90" s="4">
        <f t="shared" si="5"/>
        <v>29400</v>
      </c>
      <c r="G90" s="4">
        <f t="shared" si="6"/>
        <v>2058</v>
      </c>
      <c r="H90" s="48">
        <f t="shared" si="7"/>
        <v>31458</v>
      </c>
      <c r="I90" s="4">
        <f t="shared" si="9"/>
        <v>294</v>
      </c>
      <c r="J90" s="47">
        <f t="shared" si="8"/>
        <v>1953273.4999999998</v>
      </c>
    </row>
    <row r="91" spans="1:11" ht="23.3" x14ac:dyDescent="0.3">
      <c r="A91" s="71" t="s">
        <v>569</v>
      </c>
      <c r="B91" s="6" t="s">
        <v>0</v>
      </c>
      <c r="C91" s="5" t="s">
        <v>571</v>
      </c>
      <c r="D91" s="5" t="s">
        <v>72</v>
      </c>
      <c r="E91" s="8">
        <v>5818</v>
      </c>
      <c r="F91" s="4">
        <f t="shared" si="5"/>
        <v>5500</v>
      </c>
      <c r="G91" s="4">
        <f t="shared" si="6"/>
        <v>385.00000000000006</v>
      </c>
      <c r="H91" s="48">
        <f t="shared" si="7"/>
        <v>5885</v>
      </c>
      <c r="I91" s="4">
        <f t="shared" si="9"/>
        <v>55</v>
      </c>
      <c r="J91" s="47">
        <f t="shared" si="8"/>
        <v>1959091.4999999998</v>
      </c>
    </row>
    <row r="92" spans="1:11" ht="23.3" x14ac:dyDescent="0.3">
      <c r="A92" s="71" t="s">
        <v>570</v>
      </c>
      <c r="B92" s="6" t="s">
        <v>0</v>
      </c>
      <c r="C92" s="5" t="s">
        <v>572</v>
      </c>
      <c r="D92" s="5" t="s">
        <v>66</v>
      </c>
      <c r="E92" s="8">
        <v>14329.8</v>
      </c>
      <c r="F92" s="4">
        <f t="shared" si="5"/>
        <v>13529.999999999998</v>
      </c>
      <c r="G92" s="4">
        <f t="shared" si="6"/>
        <v>947.09999999999991</v>
      </c>
      <c r="H92" s="48">
        <f t="shared" si="7"/>
        <v>14477.099999999999</v>
      </c>
      <c r="I92" s="4">
        <f t="shared" si="9"/>
        <v>135.29999999999998</v>
      </c>
      <c r="J92" s="47">
        <f t="shared" si="8"/>
        <v>1973421.2999999998</v>
      </c>
    </row>
    <row r="93" spans="1:11" ht="23.3" x14ac:dyDescent="0.3">
      <c r="A93" s="71" t="s">
        <v>570</v>
      </c>
      <c r="B93" s="6" t="s">
        <v>0</v>
      </c>
      <c r="C93" s="5" t="s">
        <v>573</v>
      </c>
      <c r="D93" s="5" t="s">
        <v>73</v>
      </c>
      <c r="E93" s="8">
        <v>17255.400000000001</v>
      </c>
      <c r="F93" s="4">
        <f t="shared" si="5"/>
        <v>16290</v>
      </c>
      <c r="G93" s="4">
        <f t="shared" si="6"/>
        <v>1140.3000000000002</v>
      </c>
      <c r="H93" s="48">
        <f t="shared" si="7"/>
        <v>17430.3</v>
      </c>
      <c r="I93" s="4">
        <f t="shared" si="9"/>
        <v>162.9</v>
      </c>
      <c r="J93" s="47">
        <f t="shared" si="8"/>
        <v>1990676.6999999997</v>
      </c>
    </row>
    <row r="94" spans="1:11" ht="23.3" x14ac:dyDescent="0.3">
      <c r="A94" s="71" t="s">
        <v>570</v>
      </c>
      <c r="B94" s="6" t="s">
        <v>0</v>
      </c>
      <c r="C94" s="5" t="s">
        <v>574</v>
      </c>
      <c r="D94" s="5" t="s">
        <v>92</v>
      </c>
      <c r="E94" s="76">
        <v>13736.2</v>
      </c>
      <c r="F94" s="4">
        <f t="shared" si="5"/>
        <v>12970</v>
      </c>
      <c r="G94" s="4">
        <f t="shared" si="6"/>
        <v>907.90000000000009</v>
      </c>
      <c r="H94" s="48">
        <f t="shared" si="7"/>
        <v>13877.9</v>
      </c>
      <c r="I94" s="4">
        <f t="shared" si="9"/>
        <v>129.69999999999999</v>
      </c>
      <c r="J94" s="47">
        <f t="shared" si="8"/>
        <v>2004412.8999999997</v>
      </c>
    </row>
    <row r="95" spans="1:11" ht="23.3" x14ac:dyDescent="0.3">
      <c r="A95" s="71" t="s">
        <v>588</v>
      </c>
      <c r="B95" s="74" t="s">
        <v>0</v>
      </c>
      <c r="C95" s="5" t="s">
        <v>592</v>
      </c>
      <c r="D95" s="5" t="s">
        <v>76</v>
      </c>
      <c r="E95" s="76">
        <v>96448</v>
      </c>
      <c r="F95" s="4">
        <f t="shared" si="5"/>
        <v>91000</v>
      </c>
      <c r="G95" s="4">
        <f t="shared" si="6"/>
        <v>6370.0000000000009</v>
      </c>
      <c r="H95" s="48">
        <f t="shared" si="7"/>
        <v>97370</v>
      </c>
      <c r="I95" s="4">
        <f t="shared" si="9"/>
        <v>910</v>
      </c>
      <c r="J95" s="47">
        <f t="shared" si="8"/>
        <v>2100860.8999999994</v>
      </c>
    </row>
    <row r="96" spans="1:11" ht="23.3" x14ac:dyDescent="0.3">
      <c r="A96" s="71" t="s">
        <v>589</v>
      </c>
      <c r="B96" s="74" t="s">
        <v>0</v>
      </c>
      <c r="C96" s="5" t="s">
        <v>593</v>
      </c>
      <c r="D96" s="5" t="s">
        <v>594</v>
      </c>
      <c r="E96" s="76">
        <v>21834.6</v>
      </c>
      <c r="F96" s="4">
        <f t="shared" si="5"/>
        <v>20609.999999999996</v>
      </c>
      <c r="G96" s="4">
        <f t="shared" si="6"/>
        <v>1442.6999999999998</v>
      </c>
      <c r="H96" s="48">
        <f t="shared" si="7"/>
        <v>22052.699999999997</v>
      </c>
      <c r="I96" s="4">
        <f t="shared" si="9"/>
        <v>206.09999999999997</v>
      </c>
      <c r="J96" s="47">
        <f t="shared" si="8"/>
        <v>2122695.4999999995</v>
      </c>
    </row>
    <row r="97" spans="1:10" ht="23.3" x14ac:dyDescent="0.3">
      <c r="A97" s="71" t="s">
        <v>589</v>
      </c>
      <c r="B97" s="74" t="s">
        <v>0</v>
      </c>
      <c r="C97" s="5" t="s">
        <v>595</v>
      </c>
      <c r="D97" s="5" t="s">
        <v>72</v>
      </c>
      <c r="E97" s="76">
        <v>15442.21</v>
      </c>
      <c r="F97" s="4">
        <f t="shared" si="5"/>
        <v>14579.443396226414</v>
      </c>
      <c r="G97" s="4">
        <f t="shared" si="6"/>
        <v>1020.561037735849</v>
      </c>
      <c r="H97" s="48">
        <f t="shared" si="7"/>
        <v>15600.004433962264</v>
      </c>
      <c r="I97" s="4">
        <f t="shared" si="9"/>
        <v>145.79443396226415</v>
      </c>
      <c r="J97" s="47">
        <f t="shared" si="8"/>
        <v>2138137.7099999995</v>
      </c>
    </row>
    <row r="98" spans="1:10" ht="23.3" x14ac:dyDescent="0.3">
      <c r="A98" s="71" t="s">
        <v>589</v>
      </c>
      <c r="B98" s="74" t="s">
        <v>0</v>
      </c>
      <c r="C98" s="5" t="s">
        <v>596</v>
      </c>
      <c r="D98" s="5" t="s">
        <v>69</v>
      </c>
      <c r="E98" s="76">
        <v>79917.3</v>
      </c>
      <c r="F98" s="4">
        <f t="shared" si="5"/>
        <v>75405</v>
      </c>
      <c r="G98" s="4">
        <f t="shared" si="6"/>
        <v>5278.35</v>
      </c>
      <c r="H98" s="48">
        <f t="shared" si="7"/>
        <v>80683.350000000006</v>
      </c>
      <c r="I98" s="4">
        <f t="shared" si="9"/>
        <v>754.05000000000007</v>
      </c>
      <c r="J98" s="47">
        <f t="shared" si="8"/>
        <v>2218055.0099999993</v>
      </c>
    </row>
    <row r="99" spans="1:10" ht="23.3" x14ac:dyDescent="0.3">
      <c r="A99" s="71" t="s">
        <v>589</v>
      </c>
      <c r="B99" s="74" t="s">
        <v>0</v>
      </c>
      <c r="C99" s="5" t="s">
        <v>597</v>
      </c>
      <c r="D99" s="5" t="s">
        <v>69</v>
      </c>
      <c r="E99" s="76">
        <v>14847.8</v>
      </c>
      <c r="F99" s="4">
        <f t="shared" si="5"/>
        <v>14018.679245283018</v>
      </c>
      <c r="G99" s="4">
        <f t="shared" si="6"/>
        <v>981.3075471698113</v>
      </c>
      <c r="H99" s="48">
        <f t="shared" si="7"/>
        <v>14999.98679245283</v>
      </c>
      <c r="I99" s="4">
        <f t="shared" si="9"/>
        <v>140.18679245283019</v>
      </c>
      <c r="J99" s="47">
        <f t="shared" si="8"/>
        <v>2232902.8099999991</v>
      </c>
    </row>
    <row r="100" spans="1:10" ht="23.3" x14ac:dyDescent="0.3">
      <c r="A100" s="71" t="s">
        <v>611</v>
      </c>
      <c r="B100" s="74" t="s">
        <v>0</v>
      </c>
      <c r="C100" s="5" t="s">
        <v>612</v>
      </c>
      <c r="D100" s="5" t="s">
        <v>90</v>
      </c>
      <c r="E100" s="76">
        <v>20340</v>
      </c>
      <c r="F100" s="4">
        <f t="shared" si="5"/>
        <v>19200</v>
      </c>
      <c r="G100" s="4">
        <f t="shared" si="6"/>
        <v>1344.0000000000002</v>
      </c>
      <c r="H100" s="48">
        <f t="shared" si="7"/>
        <v>20544</v>
      </c>
      <c r="I100" s="4">
        <f t="shared" si="9"/>
        <v>192</v>
      </c>
      <c r="J100" s="47">
        <f t="shared" si="8"/>
        <v>2253242.8099999991</v>
      </c>
    </row>
    <row r="101" spans="1:10" ht="23.3" x14ac:dyDescent="0.3">
      <c r="A101" s="71" t="s">
        <v>652</v>
      </c>
      <c r="B101" s="74" t="s">
        <v>0</v>
      </c>
      <c r="C101" s="5" t="s">
        <v>654</v>
      </c>
      <c r="D101" s="5" t="s">
        <v>655</v>
      </c>
      <c r="E101" s="76">
        <v>7604.1</v>
      </c>
      <c r="F101" s="4">
        <f t="shared" si="5"/>
        <v>7185</v>
      </c>
      <c r="G101" s="4">
        <f t="shared" si="6"/>
        <v>502.95000000000005</v>
      </c>
      <c r="H101" s="48">
        <f t="shared" si="7"/>
        <v>7687.95</v>
      </c>
      <c r="I101" s="4">
        <f t="shared" si="9"/>
        <v>71.850000000000009</v>
      </c>
      <c r="J101" s="47">
        <f t="shared" si="8"/>
        <v>2260846.9099999992</v>
      </c>
    </row>
    <row r="102" spans="1:10" ht="23.3" x14ac:dyDescent="0.3">
      <c r="A102" s="71" t="s">
        <v>653</v>
      </c>
      <c r="B102" s="74" t="s">
        <v>0</v>
      </c>
      <c r="C102" s="5" t="s">
        <v>656</v>
      </c>
      <c r="D102" s="5" t="s">
        <v>657</v>
      </c>
      <c r="E102" s="76">
        <v>24866.2</v>
      </c>
      <c r="F102" s="4">
        <f t="shared" si="5"/>
        <v>23470</v>
      </c>
      <c r="G102" s="4">
        <f t="shared" si="6"/>
        <v>1642.9</v>
      </c>
      <c r="H102" s="48">
        <f t="shared" si="7"/>
        <v>25112.9</v>
      </c>
      <c r="I102" s="4">
        <f t="shared" si="9"/>
        <v>234.70000000000002</v>
      </c>
      <c r="J102" s="47">
        <f t="shared" si="8"/>
        <v>2285713.1099999994</v>
      </c>
    </row>
    <row r="103" spans="1:10" ht="23.3" x14ac:dyDescent="0.3">
      <c r="A103" s="71" t="s">
        <v>653</v>
      </c>
      <c r="B103" s="74" t="s">
        <v>0</v>
      </c>
      <c r="C103" s="5" t="s">
        <v>658</v>
      </c>
      <c r="D103" s="5" t="s">
        <v>659</v>
      </c>
      <c r="E103" s="76">
        <v>33727.800000000003</v>
      </c>
      <c r="F103" s="4">
        <f t="shared" si="5"/>
        <v>31830</v>
      </c>
      <c r="G103" s="4">
        <f t="shared" si="6"/>
        <v>2228.1000000000004</v>
      </c>
      <c r="H103" s="48">
        <f t="shared" si="7"/>
        <v>34058.1</v>
      </c>
      <c r="I103" s="4">
        <f t="shared" si="9"/>
        <v>318.3</v>
      </c>
      <c r="J103" s="47">
        <f t="shared" si="8"/>
        <v>2319440.9099999992</v>
      </c>
    </row>
    <row r="104" spans="1:10" ht="23.3" x14ac:dyDescent="0.3">
      <c r="A104" s="72">
        <v>41529</v>
      </c>
      <c r="B104" s="74" t="s">
        <v>0</v>
      </c>
      <c r="C104" s="5" t="s">
        <v>762</v>
      </c>
      <c r="D104" s="5" t="s">
        <v>92</v>
      </c>
      <c r="E104" s="76">
        <v>14847.8</v>
      </c>
      <c r="F104" s="4">
        <f t="shared" ref="F104:F113" si="10">(E104+12)/1.06</f>
        <v>14018.679245283018</v>
      </c>
      <c r="G104" s="4">
        <f t="shared" ref="G104:G113" si="11">F104*7%</f>
        <v>981.3075471698113</v>
      </c>
      <c r="H104" s="48">
        <f t="shared" ref="H104:H113" si="12">F104+G104</f>
        <v>14999.98679245283</v>
      </c>
      <c r="I104" s="4">
        <f t="shared" ref="I104:I113" si="13">F104*1%</f>
        <v>140.18679245283019</v>
      </c>
      <c r="J104" s="47">
        <f t="shared" si="8"/>
        <v>2334288.709999999</v>
      </c>
    </row>
    <row r="105" spans="1:10" ht="23.3" x14ac:dyDescent="0.3">
      <c r="A105" s="71" t="s">
        <v>755</v>
      </c>
      <c r="B105" s="74" t="s">
        <v>0</v>
      </c>
      <c r="C105" s="5" t="s">
        <v>761</v>
      </c>
      <c r="D105" s="5" t="s">
        <v>82</v>
      </c>
      <c r="E105" s="76">
        <v>14847.8</v>
      </c>
      <c r="F105" s="4">
        <f t="shared" si="10"/>
        <v>14018.679245283018</v>
      </c>
      <c r="G105" s="4">
        <f t="shared" si="11"/>
        <v>981.3075471698113</v>
      </c>
      <c r="H105" s="48">
        <f t="shared" si="12"/>
        <v>14999.98679245283</v>
      </c>
      <c r="I105" s="4">
        <f t="shared" si="13"/>
        <v>140.18679245283019</v>
      </c>
      <c r="J105" s="47">
        <f t="shared" si="8"/>
        <v>2349136.5099999988</v>
      </c>
    </row>
    <row r="106" spans="1:10" ht="23.3" x14ac:dyDescent="0.3">
      <c r="A106" s="71" t="s">
        <v>755</v>
      </c>
      <c r="B106" s="74" t="s">
        <v>0</v>
      </c>
      <c r="C106" s="5" t="s">
        <v>760</v>
      </c>
      <c r="D106" s="5" t="s">
        <v>68</v>
      </c>
      <c r="E106" s="76">
        <v>14847.8</v>
      </c>
      <c r="F106" s="4">
        <f t="shared" si="10"/>
        <v>14018.679245283018</v>
      </c>
      <c r="G106" s="4">
        <f t="shared" si="11"/>
        <v>981.3075471698113</v>
      </c>
      <c r="H106" s="48">
        <f t="shared" si="12"/>
        <v>14999.98679245283</v>
      </c>
      <c r="I106" s="4">
        <f t="shared" si="13"/>
        <v>140.18679245283019</v>
      </c>
      <c r="J106" s="47">
        <f t="shared" si="8"/>
        <v>2363984.3099999987</v>
      </c>
    </row>
    <row r="107" spans="1:10" ht="23.3" x14ac:dyDescent="0.3">
      <c r="A107" s="71" t="s">
        <v>755</v>
      </c>
      <c r="B107" s="74" t="s">
        <v>0</v>
      </c>
      <c r="C107" s="5" t="s">
        <v>759</v>
      </c>
      <c r="D107" s="5" t="s">
        <v>99</v>
      </c>
      <c r="E107" s="76">
        <v>75180.160000000003</v>
      </c>
      <c r="F107" s="4">
        <f t="shared" si="10"/>
        <v>70936</v>
      </c>
      <c r="G107" s="4">
        <f t="shared" si="11"/>
        <v>4965.5200000000004</v>
      </c>
      <c r="H107" s="48">
        <f t="shared" si="12"/>
        <v>75901.52</v>
      </c>
      <c r="I107" s="4">
        <f t="shared" si="13"/>
        <v>709.36</v>
      </c>
      <c r="J107" s="47">
        <f t="shared" si="8"/>
        <v>2439164.4699999988</v>
      </c>
    </row>
    <row r="108" spans="1:10" ht="23.3" x14ac:dyDescent="0.3">
      <c r="A108" s="71" t="s">
        <v>755</v>
      </c>
      <c r="B108" s="74" t="s">
        <v>0</v>
      </c>
      <c r="C108" s="5" t="s">
        <v>758</v>
      </c>
      <c r="D108" s="5" t="s">
        <v>99</v>
      </c>
      <c r="E108" s="76">
        <v>80442</v>
      </c>
      <c r="F108" s="4">
        <f t="shared" si="10"/>
        <v>75900</v>
      </c>
      <c r="G108" s="4">
        <f t="shared" si="11"/>
        <v>5313.0000000000009</v>
      </c>
      <c r="H108" s="48">
        <f t="shared" si="12"/>
        <v>81213</v>
      </c>
      <c r="I108" s="4">
        <f t="shared" si="13"/>
        <v>759</v>
      </c>
      <c r="J108" s="47">
        <f t="shared" si="8"/>
        <v>2519606.4699999988</v>
      </c>
    </row>
    <row r="109" spans="1:10" ht="23.3" x14ac:dyDescent="0.3">
      <c r="A109" s="72">
        <v>41535</v>
      </c>
      <c r="B109" s="74" t="s">
        <v>0</v>
      </c>
      <c r="C109" s="5" t="s">
        <v>779</v>
      </c>
      <c r="D109" s="5" t="s">
        <v>355</v>
      </c>
      <c r="E109" s="8">
        <v>12750.4</v>
      </c>
      <c r="F109" s="4">
        <f t="shared" si="10"/>
        <v>12039.999999999998</v>
      </c>
      <c r="G109" s="4">
        <f t="shared" si="11"/>
        <v>842.8</v>
      </c>
      <c r="H109" s="48">
        <f t="shared" si="12"/>
        <v>12882.799999999997</v>
      </c>
      <c r="I109" s="4">
        <f t="shared" si="13"/>
        <v>120.39999999999998</v>
      </c>
      <c r="J109" s="47">
        <f t="shared" si="8"/>
        <v>2532356.8699999987</v>
      </c>
    </row>
    <row r="110" spans="1:10" ht="23.3" x14ac:dyDescent="0.3">
      <c r="A110" s="72">
        <v>41536</v>
      </c>
      <c r="B110" s="74" t="s">
        <v>0</v>
      </c>
      <c r="C110" s="5" t="s">
        <v>784</v>
      </c>
      <c r="D110" s="5" t="s">
        <v>659</v>
      </c>
      <c r="E110" s="8">
        <v>44767.7</v>
      </c>
      <c r="F110" s="4">
        <f t="shared" si="10"/>
        <v>42244.999999999993</v>
      </c>
      <c r="G110" s="4">
        <f t="shared" si="11"/>
        <v>2957.1499999999996</v>
      </c>
      <c r="H110" s="48">
        <f t="shared" si="12"/>
        <v>45202.149999999994</v>
      </c>
      <c r="I110" s="4">
        <f t="shared" si="13"/>
        <v>422.44999999999993</v>
      </c>
      <c r="J110" s="47">
        <f t="shared" si="8"/>
        <v>2577124.5699999989</v>
      </c>
    </row>
    <row r="111" spans="1:10" ht="23.3" x14ac:dyDescent="0.3">
      <c r="A111" s="71" t="s">
        <v>780</v>
      </c>
      <c r="B111" s="74" t="s">
        <v>0</v>
      </c>
      <c r="C111" s="5" t="s">
        <v>786</v>
      </c>
      <c r="D111" s="5" t="s">
        <v>785</v>
      </c>
      <c r="E111" s="8">
        <v>18045.099999999999</v>
      </c>
      <c r="F111" s="4">
        <f t="shared" si="10"/>
        <v>17034.999999999996</v>
      </c>
      <c r="G111" s="4">
        <f t="shared" si="11"/>
        <v>1192.4499999999998</v>
      </c>
      <c r="H111" s="48">
        <f t="shared" si="12"/>
        <v>18227.449999999997</v>
      </c>
      <c r="I111" s="4">
        <f t="shared" si="13"/>
        <v>170.34999999999997</v>
      </c>
      <c r="J111" s="47">
        <f t="shared" si="8"/>
        <v>2595169.669999999</v>
      </c>
    </row>
    <row r="112" spans="1:10" ht="23.3" x14ac:dyDescent="0.3">
      <c r="A112" s="71" t="s">
        <v>789</v>
      </c>
      <c r="B112" s="74" t="s">
        <v>0</v>
      </c>
      <c r="C112" s="5" t="s">
        <v>791</v>
      </c>
      <c r="D112" s="5" t="s">
        <v>793</v>
      </c>
      <c r="E112" s="8">
        <v>8298.4</v>
      </c>
      <c r="F112" s="4">
        <f t="shared" si="10"/>
        <v>7839.9999999999991</v>
      </c>
      <c r="G112" s="4">
        <f t="shared" si="11"/>
        <v>548.79999999999995</v>
      </c>
      <c r="H112" s="48">
        <f t="shared" si="12"/>
        <v>8388.7999999999993</v>
      </c>
      <c r="I112" s="4">
        <f t="shared" si="13"/>
        <v>78.399999999999991</v>
      </c>
      <c r="J112" s="47">
        <f t="shared" si="8"/>
        <v>2603468.0699999989</v>
      </c>
    </row>
    <row r="113" spans="1:11" ht="23.3" x14ac:dyDescent="0.3">
      <c r="A113" s="71" t="s">
        <v>790</v>
      </c>
      <c r="B113" s="74" t="s">
        <v>0</v>
      </c>
      <c r="C113" s="5" t="s">
        <v>792</v>
      </c>
      <c r="D113" s="5" t="s">
        <v>267</v>
      </c>
      <c r="E113" s="8">
        <v>5012.3999999999996</v>
      </c>
      <c r="F113" s="4">
        <f t="shared" si="10"/>
        <v>4739.9999999999991</v>
      </c>
      <c r="G113" s="4">
        <f t="shared" si="11"/>
        <v>331.79999999999995</v>
      </c>
      <c r="H113" s="48">
        <f t="shared" si="12"/>
        <v>5071.7999999999993</v>
      </c>
      <c r="I113" s="4">
        <f t="shared" si="13"/>
        <v>47.399999999999991</v>
      </c>
      <c r="J113" s="47">
        <f t="shared" si="8"/>
        <v>2608480.4699999988</v>
      </c>
    </row>
    <row r="114" spans="1:11" ht="23.3" x14ac:dyDescent="0.3">
      <c r="A114" s="71" t="s">
        <v>814</v>
      </c>
      <c r="B114" s="74" t="s">
        <v>0</v>
      </c>
      <c r="C114" s="5" t="s">
        <v>815</v>
      </c>
      <c r="D114" s="5" t="s">
        <v>538</v>
      </c>
      <c r="E114" s="8">
        <v>12421.8</v>
      </c>
      <c r="F114" s="4">
        <f>(E114+12)/1.06</f>
        <v>11729.999999999998</v>
      </c>
      <c r="G114" s="4">
        <f>F114*7%</f>
        <v>821.09999999999991</v>
      </c>
      <c r="H114" s="48">
        <f>F114+G114</f>
        <v>12551.099999999999</v>
      </c>
      <c r="I114" s="4">
        <f>F114*1%</f>
        <v>117.29999999999998</v>
      </c>
      <c r="J114" s="47">
        <f t="shared" si="8"/>
        <v>2620902.2699999986</v>
      </c>
    </row>
    <row r="115" spans="1:11" ht="23.3" x14ac:dyDescent="0.3">
      <c r="A115" s="72">
        <v>41548</v>
      </c>
      <c r="B115" s="74" t="s">
        <v>0</v>
      </c>
      <c r="C115" s="5" t="s">
        <v>829</v>
      </c>
      <c r="D115" s="5" t="s">
        <v>70</v>
      </c>
      <c r="E115" s="8">
        <v>57628.15</v>
      </c>
      <c r="F115" s="4">
        <f>(E115+12)/1.06</f>
        <v>54377.5</v>
      </c>
      <c r="G115" s="4">
        <f>F115*7%</f>
        <v>3806.4250000000002</v>
      </c>
      <c r="H115" s="48">
        <f>F115+G115</f>
        <v>58183.925000000003</v>
      </c>
      <c r="I115" s="4">
        <f>F115*1%</f>
        <v>543.77499999999998</v>
      </c>
      <c r="J115" s="47">
        <f t="shared" si="8"/>
        <v>2678530.4199999985</v>
      </c>
    </row>
    <row r="116" spans="1:11" ht="23.3" x14ac:dyDescent="0.3">
      <c r="A116" s="72">
        <v>41550</v>
      </c>
      <c r="B116" s="74" t="s">
        <v>0</v>
      </c>
      <c r="C116" s="5" t="s">
        <v>839</v>
      </c>
      <c r="D116" s="5" t="s">
        <v>840</v>
      </c>
      <c r="E116" s="8">
        <v>7715.1</v>
      </c>
      <c r="F116" s="81">
        <f t="shared" ref="F116:F126" si="14">(E116+12)/1.06</f>
        <v>7289.7169811320755</v>
      </c>
      <c r="G116" s="4">
        <f t="shared" ref="G116:G126" si="15">F116*7%</f>
        <v>510.28018867924533</v>
      </c>
      <c r="H116" s="48">
        <f t="shared" ref="H116:H126" si="16">F116+G116</f>
        <v>7799.9971698113204</v>
      </c>
      <c r="I116" s="4">
        <f t="shared" ref="I116:I126" si="17">F116*1%</f>
        <v>72.897169811320751</v>
      </c>
      <c r="J116" s="47">
        <f t="shared" si="8"/>
        <v>2686245.5199999986</v>
      </c>
    </row>
    <row r="117" spans="1:11" ht="23.3" x14ac:dyDescent="0.3">
      <c r="A117" s="71" t="s">
        <v>838</v>
      </c>
      <c r="B117" s="74" t="s">
        <v>0</v>
      </c>
      <c r="C117" s="5" t="s">
        <v>841</v>
      </c>
      <c r="D117" s="5" t="s">
        <v>99</v>
      </c>
      <c r="E117" s="8">
        <v>88259.5</v>
      </c>
      <c r="F117" s="81">
        <f t="shared" si="14"/>
        <v>83275</v>
      </c>
      <c r="G117" s="4">
        <f t="shared" si="15"/>
        <v>5829.2500000000009</v>
      </c>
      <c r="H117" s="48">
        <f t="shared" si="16"/>
        <v>89104.25</v>
      </c>
      <c r="I117" s="4">
        <f t="shared" si="17"/>
        <v>832.75</v>
      </c>
      <c r="J117" s="47">
        <f t="shared" si="8"/>
        <v>2774505.0199999986</v>
      </c>
    </row>
    <row r="118" spans="1:11" ht="23.3" x14ac:dyDescent="0.3">
      <c r="A118" s="71" t="s">
        <v>838</v>
      </c>
      <c r="B118" s="74" t="s">
        <v>0</v>
      </c>
      <c r="C118" s="5" t="s">
        <v>842</v>
      </c>
      <c r="D118" s="5" t="s">
        <v>99</v>
      </c>
      <c r="E118" s="8">
        <v>85593.600000000006</v>
      </c>
      <c r="F118" s="81">
        <f t="shared" si="14"/>
        <v>80760</v>
      </c>
      <c r="G118" s="4">
        <f t="shared" si="15"/>
        <v>5653.2000000000007</v>
      </c>
      <c r="H118" s="48">
        <f t="shared" si="16"/>
        <v>86413.2</v>
      </c>
      <c r="I118" s="4">
        <f t="shared" si="17"/>
        <v>807.6</v>
      </c>
      <c r="J118" s="47">
        <f t="shared" si="8"/>
        <v>2860098.6199999987</v>
      </c>
    </row>
    <row r="119" spans="1:11" ht="23.3" x14ac:dyDescent="0.3">
      <c r="A119" s="71" t="s">
        <v>838</v>
      </c>
      <c r="B119" s="74" t="s">
        <v>0</v>
      </c>
      <c r="C119" s="5" t="s">
        <v>843</v>
      </c>
      <c r="D119" s="5" t="s">
        <v>99</v>
      </c>
      <c r="E119" s="8">
        <v>97820.7</v>
      </c>
      <c r="F119" s="81">
        <f t="shared" si="14"/>
        <v>92294.999999999985</v>
      </c>
      <c r="G119" s="4">
        <f t="shared" si="15"/>
        <v>6460.65</v>
      </c>
      <c r="H119" s="48">
        <f t="shared" si="16"/>
        <v>98755.64999999998</v>
      </c>
      <c r="I119" s="4">
        <f t="shared" si="17"/>
        <v>922.94999999999982</v>
      </c>
      <c r="J119" s="47">
        <f t="shared" si="8"/>
        <v>2957919.3199999989</v>
      </c>
    </row>
    <row r="120" spans="1:11" ht="23.3" x14ac:dyDescent="0.3">
      <c r="A120" s="71" t="s">
        <v>838</v>
      </c>
      <c r="B120" s="74" t="s">
        <v>0</v>
      </c>
      <c r="C120" s="5" t="s">
        <v>844</v>
      </c>
      <c r="D120" s="5" t="s">
        <v>67</v>
      </c>
      <c r="E120" s="8">
        <v>14847.8</v>
      </c>
      <c r="F120" s="81">
        <f t="shared" si="14"/>
        <v>14018.679245283018</v>
      </c>
      <c r="G120" s="4">
        <f t="shared" si="15"/>
        <v>981.3075471698113</v>
      </c>
      <c r="H120" s="48">
        <f t="shared" si="16"/>
        <v>14999.98679245283</v>
      </c>
      <c r="I120" s="4">
        <f t="shared" si="17"/>
        <v>140.18679245283019</v>
      </c>
      <c r="J120" s="47">
        <f t="shared" si="8"/>
        <v>2972767.1199999987</v>
      </c>
    </row>
    <row r="121" spans="1:11" ht="23.3" x14ac:dyDescent="0.3">
      <c r="A121" s="71" t="s">
        <v>838</v>
      </c>
      <c r="B121" s="74" t="s">
        <v>0</v>
      </c>
      <c r="C121" s="5" t="s">
        <v>845</v>
      </c>
      <c r="D121" s="5" t="s">
        <v>99</v>
      </c>
      <c r="E121" s="8">
        <v>97121.1</v>
      </c>
      <c r="F121" s="81">
        <f t="shared" si="14"/>
        <v>91635</v>
      </c>
      <c r="G121" s="4">
        <f t="shared" si="15"/>
        <v>6414.4500000000007</v>
      </c>
      <c r="H121" s="48">
        <f t="shared" si="16"/>
        <v>98049.45</v>
      </c>
      <c r="I121" s="4">
        <f t="shared" si="17"/>
        <v>916.35</v>
      </c>
      <c r="J121" s="47">
        <f t="shared" si="8"/>
        <v>3069888.2199999988</v>
      </c>
    </row>
    <row r="122" spans="1:11" ht="23.3" x14ac:dyDescent="0.3">
      <c r="A122" s="71" t="s">
        <v>838</v>
      </c>
      <c r="B122" s="74" t="s">
        <v>0</v>
      </c>
      <c r="C122" s="5" t="s">
        <v>850</v>
      </c>
      <c r="D122" s="5" t="s">
        <v>61</v>
      </c>
      <c r="E122" s="8">
        <v>15442.21</v>
      </c>
      <c r="F122" s="81">
        <f t="shared" si="14"/>
        <v>14579.443396226414</v>
      </c>
      <c r="G122" s="4">
        <f t="shared" si="15"/>
        <v>1020.561037735849</v>
      </c>
      <c r="H122" s="48">
        <f t="shared" si="16"/>
        <v>15600.004433962264</v>
      </c>
      <c r="I122" s="4">
        <f t="shared" si="17"/>
        <v>145.79443396226415</v>
      </c>
      <c r="J122" s="47">
        <f t="shared" ref="J122:J127" si="18">J121+E122</f>
        <v>3085330.4299999988</v>
      </c>
    </row>
    <row r="123" spans="1:11" ht="23.3" x14ac:dyDescent="0.3">
      <c r="A123" s="71" t="s">
        <v>838</v>
      </c>
      <c r="B123" s="74" t="s">
        <v>0</v>
      </c>
      <c r="C123" s="5" t="s">
        <v>846</v>
      </c>
      <c r="D123" s="5" t="s">
        <v>79</v>
      </c>
      <c r="E123" s="8">
        <v>14847.8</v>
      </c>
      <c r="F123" s="81">
        <f t="shared" si="14"/>
        <v>14018.679245283018</v>
      </c>
      <c r="G123" s="4">
        <f t="shared" si="15"/>
        <v>981.3075471698113</v>
      </c>
      <c r="H123" s="48">
        <f t="shared" si="16"/>
        <v>14999.98679245283</v>
      </c>
      <c r="I123" s="4">
        <f t="shared" si="17"/>
        <v>140.18679245283019</v>
      </c>
      <c r="J123" s="47">
        <f t="shared" si="18"/>
        <v>3100178.2299999986</v>
      </c>
    </row>
    <row r="124" spans="1:11" ht="23.3" x14ac:dyDescent="0.3">
      <c r="A124" s="71" t="s">
        <v>838</v>
      </c>
      <c r="B124" s="74" t="s">
        <v>0</v>
      </c>
      <c r="C124" s="5" t="s">
        <v>847</v>
      </c>
      <c r="D124" s="5" t="s">
        <v>88</v>
      </c>
      <c r="E124" s="8">
        <v>14847.8</v>
      </c>
      <c r="F124" s="81">
        <f t="shared" si="14"/>
        <v>14018.679245283018</v>
      </c>
      <c r="G124" s="4">
        <f t="shared" si="15"/>
        <v>981.3075471698113</v>
      </c>
      <c r="H124" s="48">
        <f t="shared" si="16"/>
        <v>14999.98679245283</v>
      </c>
      <c r="I124" s="4">
        <f t="shared" si="17"/>
        <v>140.18679245283019</v>
      </c>
      <c r="J124" s="47">
        <f t="shared" si="18"/>
        <v>3115026.0299999984</v>
      </c>
    </row>
    <row r="125" spans="1:11" ht="23.3" x14ac:dyDescent="0.3">
      <c r="A125" s="71" t="s">
        <v>838</v>
      </c>
      <c r="B125" s="74" t="s">
        <v>0</v>
      </c>
      <c r="C125" s="5" t="s">
        <v>848</v>
      </c>
      <c r="D125" s="5" t="s">
        <v>71</v>
      </c>
      <c r="E125" s="8">
        <v>14847.8</v>
      </c>
      <c r="F125" s="81">
        <f t="shared" si="14"/>
        <v>14018.679245283018</v>
      </c>
      <c r="G125" s="4">
        <f t="shared" si="15"/>
        <v>981.3075471698113</v>
      </c>
      <c r="H125" s="48">
        <f t="shared" si="16"/>
        <v>14999.98679245283</v>
      </c>
      <c r="I125" s="4">
        <f t="shared" si="17"/>
        <v>140.18679245283019</v>
      </c>
      <c r="J125" s="47">
        <f t="shared" si="18"/>
        <v>3129873.8299999982</v>
      </c>
    </row>
    <row r="126" spans="1:11" ht="23.3" x14ac:dyDescent="0.3">
      <c r="A126" s="71" t="s">
        <v>838</v>
      </c>
      <c r="B126" s="74" t="s">
        <v>0</v>
      </c>
      <c r="C126" s="5" t="s">
        <v>849</v>
      </c>
      <c r="D126" s="5" t="s">
        <v>99</v>
      </c>
      <c r="E126" s="8">
        <v>48451.199999999997</v>
      </c>
      <c r="F126" s="81">
        <f t="shared" si="14"/>
        <v>45719.999999999993</v>
      </c>
      <c r="G126" s="4">
        <f t="shared" si="15"/>
        <v>3200.3999999999996</v>
      </c>
      <c r="H126" s="48">
        <f t="shared" si="16"/>
        <v>48920.399999999994</v>
      </c>
      <c r="I126" s="4">
        <f t="shared" si="17"/>
        <v>457.19999999999993</v>
      </c>
      <c r="J126" s="47">
        <f t="shared" si="18"/>
        <v>3178325.0299999984</v>
      </c>
      <c r="K126" s="73">
        <f>SUM(E115:E126)</f>
        <v>557422.75999999989</v>
      </c>
    </row>
    <row r="127" spans="1:11" ht="45.45" x14ac:dyDescent="0.3">
      <c r="A127" s="71" t="s">
        <v>837</v>
      </c>
      <c r="B127" s="74" t="s">
        <v>859</v>
      </c>
      <c r="C127" s="5"/>
      <c r="D127" s="5"/>
      <c r="E127" s="8">
        <v>30968.400000000001</v>
      </c>
      <c r="F127" s="81">
        <f>(E127+12)/1.06</f>
        <v>29226.792452830188</v>
      </c>
      <c r="G127" s="4">
        <f>F127*7%</f>
        <v>2045.8754716981134</v>
      </c>
      <c r="H127" s="48">
        <f>F127+G127</f>
        <v>31272.667924528301</v>
      </c>
      <c r="I127" s="4">
        <f>F127*1%</f>
        <v>292.26792452830188</v>
      </c>
      <c r="J127" s="47">
        <f t="shared" si="18"/>
        <v>3209293.4299999983</v>
      </c>
    </row>
    <row r="128" spans="1:11" x14ac:dyDescent="0.3">
      <c r="A128" s="128"/>
      <c r="B128" s="110"/>
      <c r="C128" s="278" t="s">
        <v>972</v>
      </c>
      <c r="D128" s="278"/>
      <c r="E128" s="124">
        <f>SUM(E55:E126)</f>
        <v>3178325.0299999984</v>
      </c>
      <c r="F128" s="111">
        <f>SUM(F55:F126)</f>
        <v>2999234.9339622636</v>
      </c>
      <c r="G128" s="111">
        <f>F128*7%</f>
        <v>209946.44537735847</v>
      </c>
      <c r="H128" s="111">
        <f>F128+G128</f>
        <v>3209181.3793396223</v>
      </c>
      <c r="I128" s="111">
        <f>F128*1%</f>
        <v>29992.349339622637</v>
      </c>
      <c r="J128" s="111">
        <f>F128*12%</f>
        <v>359908.19207547163</v>
      </c>
      <c r="K128" s="112">
        <v>0.12</v>
      </c>
    </row>
    <row r="129" spans="1:11" ht="23.3" x14ac:dyDescent="0.3">
      <c r="A129" s="92" t="s">
        <v>1007</v>
      </c>
      <c r="B129" s="93" t="s">
        <v>0</v>
      </c>
      <c r="C129" s="117" t="s">
        <v>1009</v>
      </c>
      <c r="D129" s="5" t="s">
        <v>99</v>
      </c>
      <c r="E129" s="76">
        <v>95160.1</v>
      </c>
      <c r="F129" s="81">
        <f>(E129+12)/1.06</f>
        <v>89785</v>
      </c>
      <c r="G129" s="4">
        <f>F129*7%</f>
        <v>6284.9500000000007</v>
      </c>
      <c r="H129" s="48">
        <f>F129+G129</f>
        <v>96069.95</v>
      </c>
      <c r="I129" s="4">
        <f>F129*1%</f>
        <v>897.85</v>
      </c>
      <c r="J129" s="47">
        <f>E129</f>
        <v>95160.1</v>
      </c>
    </row>
    <row r="130" spans="1:11" ht="23.3" x14ac:dyDescent="0.3">
      <c r="A130" s="92" t="s">
        <v>1008</v>
      </c>
      <c r="B130" s="93" t="s">
        <v>0</v>
      </c>
      <c r="C130" s="117" t="s">
        <v>1010</v>
      </c>
      <c r="D130" s="5" t="s">
        <v>267</v>
      </c>
      <c r="E130" s="76">
        <v>8507.65</v>
      </c>
      <c r="F130" s="81">
        <f>(E130+12)/1.06</f>
        <v>8037.4056603773579</v>
      </c>
      <c r="G130" s="4">
        <f>F130*7%</f>
        <v>562.61839622641514</v>
      </c>
      <c r="H130" s="48">
        <f>F130+G130</f>
        <v>8600.0240566037737</v>
      </c>
      <c r="I130" s="4">
        <f>F130*1%</f>
        <v>80.374056603773582</v>
      </c>
      <c r="J130" s="47">
        <f>J129+E130</f>
        <v>103667.75</v>
      </c>
    </row>
    <row r="131" spans="1:11" ht="23.3" x14ac:dyDescent="0.3">
      <c r="A131" s="92" t="s">
        <v>1008</v>
      </c>
      <c r="B131" s="93" t="s">
        <v>0</v>
      </c>
      <c r="C131" s="117" t="s">
        <v>1011</v>
      </c>
      <c r="D131" s="5" t="s">
        <v>267</v>
      </c>
      <c r="E131" s="76">
        <v>5553</v>
      </c>
      <c r="F131" s="81">
        <f>(E131+12)/1.06</f>
        <v>5250</v>
      </c>
      <c r="G131" s="4">
        <f>F131*7%</f>
        <v>367.50000000000006</v>
      </c>
      <c r="H131" s="48">
        <f>F131+G131</f>
        <v>5617.5</v>
      </c>
      <c r="I131" s="4">
        <f>F131*1%</f>
        <v>52.5</v>
      </c>
      <c r="J131" s="47">
        <f t="shared" ref="J131:J178" si="19">J130+E131</f>
        <v>109220.75</v>
      </c>
    </row>
    <row r="132" spans="1:11" x14ac:dyDescent="0.3">
      <c r="A132" s="54"/>
      <c r="B132" s="51"/>
      <c r="C132" s="54"/>
      <c r="D132" s="51"/>
      <c r="E132" s="53"/>
      <c r="F132" s="81"/>
      <c r="G132" s="4"/>
      <c r="H132" s="48"/>
      <c r="I132" s="4"/>
      <c r="J132" s="47">
        <f>J131+E132</f>
        <v>109220.75</v>
      </c>
    </row>
    <row r="133" spans="1:11" ht="23.3" x14ac:dyDescent="0.3">
      <c r="A133" s="92" t="s">
        <v>1033</v>
      </c>
      <c r="B133" s="93" t="s">
        <v>0</v>
      </c>
      <c r="C133" s="117" t="s">
        <v>1035</v>
      </c>
      <c r="D133" s="117" t="s">
        <v>99</v>
      </c>
      <c r="E133" s="96">
        <v>83171.5</v>
      </c>
      <c r="F133" s="81">
        <f>(E133+12)/1.06</f>
        <v>78475</v>
      </c>
      <c r="G133" s="4">
        <f t="shared" ref="G133:G139" si="20">F133*7%</f>
        <v>5493.2500000000009</v>
      </c>
      <c r="H133" s="48">
        <f t="shared" ref="H133:H139" si="21">F133+G133</f>
        <v>83968.25</v>
      </c>
      <c r="I133" s="4">
        <f t="shared" ref="I133:I139" si="22">F133*1%</f>
        <v>784.75</v>
      </c>
      <c r="J133" s="47">
        <f>J132+E133</f>
        <v>192392.25</v>
      </c>
      <c r="K133" s="1">
        <f>SUM(E133:E137)</f>
        <v>205175.59999999998</v>
      </c>
    </row>
    <row r="134" spans="1:11" ht="23.3" x14ac:dyDescent="0.3">
      <c r="A134" s="92" t="s">
        <v>1034</v>
      </c>
      <c r="B134" s="93" t="s">
        <v>0</v>
      </c>
      <c r="C134" s="117" t="s">
        <v>1036</v>
      </c>
      <c r="D134" s="117" t="s">
        <v>99</v>
      </c>
      <c r="E134" s="96">
        <v>72348.899999999994</v>
      </c>
      <c r="F134" s="81">
        <f>(E134+12)/1.06</f>
        <v>68264.999999999985</v>
      </c>
      <c r="G134" s="4">
        <f t="shared" si="20"/>
        <v>4778.5499999999993</v>
      </c>
      <c r="H134" s="48">
        <f t="shared" si="21"/>
        <v>73043.549999999988</v>
      </c>
      <c r="I134" s="4">
        <f t="shared" si="22"/>
        <v>682.64999999999986</v>
      </c>
      <c r="J134" s="47">
        <f t="shared" si="19"/>
        <v>264741.15000000002</v>
      </c>
    </row>
    <row r="135" spans="1:11" ht="23.3" x14ac:dyDescent="0.3">
      <c r="A135" s="92" t="s">
        <v>1034</v>
      </c>
      <c r="B135" s="93" t="s">
        <v>0</v>
      </c>
      <c r="C135" s="117" t="s">
        <v>1039</v>
      </c>
      <c r="D135" s="3" t="s">
        <v>76</v>
      </c>
      <c r="E135" s="96">
        <v>19365.189999999999</v>
      </c>
      <c r="F135" s="81">
        <f>(E135+12)/1.06</f>
        <v>18280.367924528298</v>
      </c>
      <c r="G135" s="4">
        <f t="shared" si="20"/>
        <v>1279.625754716981</v>
      </c>
      <c r="H135" s="48">
        <f t="shared" si="21"/>
        <v>19559.993679245279</v>
      </c>
      <c r="I135" s="4">
        <f t="shared" si="22"/>
        <v>182.80367924528298</v>
      </c>
      <c r="J135" s="47">
        <f t="shared" si="19"/>
        <v>284106.34000000003</v>
      </c>
    </row>
    <row r="136" spans="1:11" ht="23.3" x14ac:dyDescent="0.3">
      <c r="A136" s="92" t="s">
        <v>1034</v>
      </c>
      <c r="B136" s="93" t="s">
        <v>0</v>
      </c>
      <c r="C136" s="117" t="s">
        <v>1037</v>
      </c>
      <c r="D136" s="3" t="s">
        <v>594</v>
      </c>
      <c r="E136" s="96">
        <v>14847.8</v>
      </c>
      <c r="F136" s="81">
        <f>(E136+12)/1.06</f>
        <v>14018.679245283018</v>
      </c>
      <c r="G136" s="4">
        <f t="shared" si="20"/>
        <v>981.3075471698113</v>
      </c>
      <c r="H136" s="48">
        <f t="shared" si="21"/>
        <v>14999.98679245283</v>
      </c>
      <c r="I136" s="4">
        <f t="shared" si="22"/>
        <v>140.18679245283019</v>
      </c>
      <c r="J136" s="47">
        <f t="shared" si="19"/>
        <v>298954.14</v>
      </c>
    </row>
    <row r="137" spans="1:11" ht="23.3" x14ac:dyDescent="0.3">
      <c r="A137" s="92" t="s">
        <v>1034</v>
      </c>
      <c r="B137" s="93" t="s">
        <v>0</v>
      </c>
      <c r="C137" s="117" t="s">
        <v>1038</v>
      </c>
      <c r="D137" s="3" t="s">
        <v>526</v>
      </c>
      <c r="E137" s="96">
        <v>15442.21</v>
      </c>
      <c r="F137" s="81">
        <f>(E137+12)/1.06</f>
        <v>14579.443396226414</v>
      </c>
      <c r="G137" s="4">
        <f t="shared" si="20"/>
        <v>1020.561037735849</v>
      </c>
      <c r="H137" s="48">
        <f t="shared" si="21"/>
        <v>15600.004433962264</v>
      </c>
      <c r="I137" s="4">
        <f t="shared" si="22"/>
        <v>145.79443396226415</v>
      </c>
      <c r="J137" s="47">
        <f t="shared" si="19"/>
        <v>314396.35000000003</v>
      </c>
    </row>
    <row r="138" spans="1:11" ht="23.3" x14ac:dyDescent="0.3">
      <c r="A138" s="92" t="s">
        <v>1063</v>
      </c>
      <c r="B138" s="93" t="s">
        <v>0</v>
      </c>
      <c r="C138" s="117" t="s">
        <v>1064</v>
      </c>
      <c r="D138" s="117" t="s">
        <v>99</v>
      </c>
      <c r="E138" s="96">
        <v>76423.539999999994</v>
      </c>
      <c r="F138" s="81">
        <f t="shared" ref="F138:F154" si="23">(E138+12)/1.06</f>
        <v>72108.999999999985</v>
      </c>
      <c r="G138" s="4">
        <f t="shared" si="20"/>
        <v>5047.6299999999992</v>
      </c>
      <c r="H138" s="48">
        <f t="shared" si="21"/>
        <v>77156.62999999999</v>
      </c>
      <c r="I138" s="4">
        <f t="shared" si="22"/>
        <v>721.08999999999992</v>
      </c>
      <c r="J138" s="47">
        <f t="shared" si="19"/>
        <v>390819.89</v>
      </c>
    </row>
    <row r="139" spans="1:11" ht="23.3" x14ac:dyDescent="0.3">
      <c r="A139" s="95">
        <v>41731</v>
      </c>
      <c r="B139" s="93" t="s">
        <v>0</v>
      </c>
      <c r="C139" s="117" t="s">
        <v>1065</v>
      </c>
      <c r="D139" s="117" t="s">
        <v>65</v>
      </c>
      <c r="E139" s="96">
        <v>14847.8</v>
      </c>
      <c r="F139" s="81">
        <f t="shared" si="23"/>
        <v>14018.679245283018</v>
      </c>
      <c r="G139" s="4">
        <f t="shared" si="20"/>
        <v>981.3075471698113</v>
      </c>
      <c r="H139" s="48">
        <f t="shared" si="21"/>
        <v>14999.98679245283</v>
      </c>
      <c r="I139" s="4">
        <f t="shared" si="22"/>
        <v>140.18679245283019</v>
      </c>
      <c r="J139" s="47">
        <f t="shared" si="19"/>
        <v>405667.69</v>
      </c>
    </row>
    <row r="140" spans="1:11" x14ac:dyDescent="0.3">
      <c r="A140" s="95" t="s">
        <v>1152</v>
      </c>
      <c r="B140" s="93"/>
      <c r="C140" s="117" t="s">
        <v>1156</v>
      </c>
      <c r="D140" s="117" t="s">
        <v>99</v>
      </c>
      <c r="E140" s="96">
        <v>84586.6</v>
      </c>
      <c r="F140" s="81">
        <f t="shared" si="23"/>
        <v>79810</v>
      </c>
      <c r="G140" s="4">
        <f t="shared" ref="G140:G154" si="24">F140*7%</f>
        <v>5586.7000000000007</v>
      </c>
      <c r="H140" s="48">
        <f t="shared" ref="H140:H154" si="25">F140+G140</f>
        <v>85396.7</v>
      </c>
      <c r="I140" s="4">
        <f t="shared" ref="I140:I154" si="26">F140*1%</f>
        <v>798.1</v>
      </c>
      <c r="J140" s="47">
        <f t="shared" si="19"/>
        <v>490254.29000000004</v>
      </c>
    </row>
    <row r="141" spans="1:11" x14ac:dyDescent="0.3">
      <c r="A141" s="95" t="s">
        <v>1152</v>
      </c>
      <c r="B141" s="93"/>
      <c r="C141" s="117" t="s">
        <v>1157</v>
      </c>
      <c r="D141" s="117" t="s">
        <v>99</v>
      </c>
      <c r="E141" s="96">
        <v>79005.7</v>
      </c>
      <c r="F141" s="81">
        <f t="shared" si="23"/>
        <v>74545</v>
      </c>
      <c r="G141" s="4">
        <f t="shared" si="24"/>
        <v>5218.1500000000005</v>
      </c>
      <c r="H141" s="48">
        <f t="shared" si="25"/>
        <v>79763.149999999994</v>
      </c>
      <c r="I141" s="4">
        <f t="shared" si="26"/>
        <v>745.45</v>
      </c>
      <c r="J141" s="47">
        <f t="shared" si="19"/>
        <v>569259.99</v>
      </c>
    </row>
    <row r="142" spans="1:11" x14ac:dyDescent="0.3">
      <c r="A142" s="95" t="s">
        <v>1158</v>
      </c>
      <c r="B142" s="93"/>
      <c r="C142" s="117" t="s">
        <v>1159</v>
      </c>
      <c r="D142" s="117" t="s">
        <v>77</v>
      </c>
      <c r="E142" s="96">
        <v>15426.9</v>
      </c>
      <c r="F142" s="81">
        <f t="shared" si="23"/>
        <v>14564.999999999998</v>
      </c>
      <c r="G142" s="4">
        <f t="shared" si="24"/>
        <v>1019.55</v>
      </c>
      <c r="H142" s="48">
        <f t="shared" si="25"/>
        <v>15584.549999999997</v>
      </c>
      <c r="I142" s="4">
        <f t="shared" si="26"/>
        <v>145.64999999999998</v>
      </c>
      <c r="J142" s="47">
        <f t="shared" si="19"/>
        <v>584686.89</v>
      </c>
    </row>
    <row r="143" spans="1:11" x14ac:dyDescent="0.3">
      <c r="A143" s="95" t="s">
        <v>1187</v>
      </c>
      <c r="B143" s="93"/>
      <c r="C143" s="117" t="s">
        <v>1190</v>
      </c>
      <c r="D143" s="117" t="s">
        <v>99</v>
      </c>
      <c r="E143" s="96">
        <v>78618.8</v>
      </c>
      <c r="F143" s="81">
        <f t="shared" si="23"/>
        <v>74180</v>
      </c>
      <c r="G143" s="4">
        <f t="shared" si="24"/>
        <v>5192.6000000000004</v>
      </c>
      <c r="H143" s="48">
        <f t="shared" si="25"/>
        <v>79372.600000000006</v>
      </c>
      <c r="I143" s="4">
        <f t="shared" si="26"/>
        <v>741.80000000000007</v>
      </c>
      <c r="J143" s="47">
        <f t="shared" si="19"/>
        <v>663305.69000000006</v>
      </c>
    </row>
    <row r="144" spans="1:11" x14ac:dyDescent="0.3">
      <c r="A144" s="3" t="s">
        <v>1202</v>
      </c>
      <c r="B144" s="9"/>
      <c r="C144" s="3" t="s">
        <v>1207</v>
      </c>
      <c r="D144" s="3" t="s">
        <v>99</v>
      </c>
      <c r="E144" s="4">
        <v>82880</v>
      </c>
      <c r="F144" s="4">
        <f t="shared" si="23"/>
        <v>78200</v>
      </c>
      <c r="G144" s="4">
        <f t="shared" si="24"/>
        <v>5474.0000000000009</v>
      </c>
      <c r="H144" s="48">
        <f t="shared" si="25"/>
        <v>83674</v>
      </c>
      <c r="I144" s="4">
        <f t="shared" si="26"/>
        <v>782</v>
      </c>
      <c r="J144" s="47">
        <f t="shared" si="19"/>
        <v>746185.69000000006</v>
      </c>
    </row>
    <row r="145" spans="1:10" x14ac:dyDescent="0.3">
      <c r="A145" s="3" t="s">
        <v>1202</v>
      </c>
      <c r="B145" s="9"/>
      <c r="C145" s="3" t="s">
        <v>1205</v>
      </c>
      <c r="D145" s="3" t="s">
        <v>1206</v>
      </c>
      <c r="E145" s="4">
        <v>15442.21</v>
      </c>
      <c r="F145" s="4">
        <f t="shared" si="23"/>
        <v>14579.443396226414</v>
      </c>
      <c r="G145" s="4">
        <f t="shared" si="24"/>
        <v>1020.561037735849</v>
      </c>
      <c r="H145" s="48">
        <f t="shared" si="25"/>
        <v>15600.004433962264</v>
      </c>
      <c r="I145" s="4">
        <f t="shared" si="26"/>
        <v>145.79443396226415</v>
      </c>
      <c r="J145" s="47">
        <f t="shared" si="19"/>
        <v>761627.9</v>
      </c>
    </row>
    <row r="146" spans="1:10" x14ac:dyDescent="0.3">
      <c r="A146" s="3" t="s">
        <v>1208</v>
      </c>
      <c r="B146" s="9"/>
      <c r="C146" s="3" t="s">
        <v>1209</v>
      </c>
      <c r="D146" s="3" t="s">
        <v>99</v>
      </c>
      <c r="E146" s="4">
        <v>70175.899999999994</v>
      </c>
      <c r="F146" s="4">
        <f t="shared" si="23"/>
        <v>66214.999999999985</v>
      </c>
      <c r="G146" s="4">
        <f t="shared" si="24"/>
        <v>4635.0499999999993</v>
      </c>
      <c r="H146" s="48">
        <f t="shared" si="25"/>
        <v>70850.049999999988</v>
      </c>
      <c r="I146" s="4">
        <f t="shared" si="26"/>
        <v>662.14999999999986</v>
      </c>
      <c r="J146" s="47">
        <f t="shared" si="19"/>
        <v>831803.8</v>
      </c>
    </row>
    <row r="147" spans="1:10" x14ac:dyDescent="0.3">
      <c r="A147" s="3" t="s">
        <v>1212</v>
      </c>
      <c r="B147" s="9"/>
      <c r="C147" s="3" t="s">
        <v>1213</v>
      </c>
      <c r="D147" s="3" t="s">
        <v>485</v>
      </c>
      <c r="E147" s="4">
        <v>6014.1</v>
      </c>
      <c r="F147" s="4">
        <f t="shared" si="23"/>
        <v>5685</v>
      </c>
      <c r="G147" s="4">
        <f t="shared" si="24"/>
        <v>397.95000000000005</v>
      </c>
      <c r="H147" s="48">
        <f t="shared" si="25"/>
        <v>6082.95</v>
      </c>
      <c r="I147" s="4">
        <f t="shared" si="26"/>
        <v>56.85</v>
      </c>
      <c r="J147" s="47">
        <f t="shared" si="19"/>
        <v>837817.9</v>
      </c>
    </row>
    <row r="148" spans="1:10" x14ac:dyDescent="0.3">
      <c r="A148" s="3" t="s">
        <v>1235</v>
      </c>
      <c r="B148" s="9"/>
      <c r="C148" s="3" t="s">
        <v>1242</v>
      </c>
      <c r="D148" s="3" t="s">
        <v>7</v>
      </c>
      <c r="E148" s="4">
        <v>12708</v>
      </c>
      <c r="F148" s="4">
        <f t="shared" si="23"/>
        <v>12000</v>
      </c>
      <c r="G148" s="4">
        <f t="shared" si="24"/>
        <v>840.00000000000011</v>
      </c>
      <c r="H148" s="48">
        <f t="shared" si="25"/>
        <v>12840</v>
      </c>
      <c r="I148" s="4">
        <f t="shared" si="26"/>
        <v>120</v>
      </c>
      <c r="J148" s="47">
        <f t="shared" si="19"/>
        <v>850525.9</v>
      </c>
    </row>
    <row r="149" spans="1:10" x14ac:dyDescent="0.3">
      <c r="A149" s="3" t="s">
        <v>1235</v>
      </c>
      <c r="B149" s="9"/>
      <c r="C149" s="3" t="s">
        <v>1243</v>
      </c>
      <c r="D149" s="3" t="s">
        <v>7</v>
      </c>
      <c r="E149" s="4">
        <v>14847.8</v>
      </c>
      <c r="F149" s="4">
        <f t="shared" si="23"/>
        <v>14018.679245283018</v>
      </c>
      <c r="G149" s="4">
        <f t="shared" si="24"/>
        <v>981.3075471698113</v>
      </c>
      <c r="H149" s="48">
        <f t="shared" si="25"/>
        <v>14999.98679245283</v>
      </c>
      <c r="I149" s="4">
        <f t="shared" si="26"/>
        <v>140.18679245283019</v>
      </c>
      <c r="J149" s="47">
        <f t="shared" si="19"/>
        <v>865373.70000000007</v>
      </c>
    </row>
    <row r="150" spans="1:10" x14ac:dyDescent="0.3">
      <c r="A150" s="3" t="s">
        <v>1247</v>
      </c>
      <c r="B150" s="9"/>
      <c r="C150" s="3" t="s">
        <v>1250</v>
      </c>
      <c r="D150" s="3" t="s">
        <v>659</v>
      </c>
      <c r="E150" s="4">
        <v>11677.72</v>
      </c>
      <c r="F150" s="4">
        <f t="shared" si="23"/>
        <v>11028.037735849055</v>
      </c>
      <c r="G150" s="4">
        <f t="shared" si="24"/>
        <v>771.96264150943398</v>
      </c>
      <c r="H150" s="48">
        <f t="shared" si="25"/>
        <v>11800.000377358489</v>
      </c>
      <c r="I150" s="4">
        <f t="shared" si="26"/>
        <v>110.28037735849055</v>
      </c>
      <c r="J150" s="47">
        <f t="shared" si="19"/>
        <v>877051.42</v>
      </c>
    </row>
    <row r="151" spans="1:10" x14ac:dyDescent="0.3">
      <c r="A151" s="3" t="s">
        <v>1299</v>
      </c>
      <c r="B151" s="9"/>
      <c r="C151" s="3" t="s">
        <v>1302</v>
      </c>
      <c r="D151" s="3" t="s">
        <v>355</v>
      </c>
      <c r="E151" s="4">
        <v>8923.7999999999993</v>
      </c>
      <c r="F151" s="4">
        <f t="shared" si="23"/>
        <v>8429.9999999999982</v>
      </c>
      <c r="G151" s="4">
        <f t="shared" si="24"/>
        <v>590.09999999999991</v>
      </c>
      <c r="H151" s="48">
        <f t="shared" si="25"/>
        <v>9020.0999999999985</v>
      </c>
      <c r="I151" s="4">
        <f t="shared" si="26"/>
        <v>84.299999999999983</v>
      </c>
      <c r="J151" s="47">
        <f t="shared" si="19"/>
        <v>885975.22000000009</v>
      </c>
    </row>
    <row r="152" spans="1:10" x14ac:dyDescent="0.3">
      <c r="A152" s="3" t="s">
        <v>1370</v>
      </c>
      <c r="B152" s="9"/>
      <c r="C152" s="3" t="s">
        <v>1371</v>
      </c>
      <c r="D152" s="3" t="s">
        <v>99</v>
      </c>
      <c r="E152" s="4">
        <v>71506.2</v>
      </c>
      <c r="F152" s="4">
        <f t="shared" si="23"/>
        <v>67470</v>
      </c>
      <c r="G152" s="4">
        <f t="shared" si="24"/>
        <v>4722.9000000000005</v>
      </c>
      <c r="H152" s="48">
        <f t="shared" si="25"/>
        <v>72192.899999999994</v>
      </c>
      <c r="I152" s="4">
        <f t="shared" si="26"/>
        <v>674.7</v>
      </c>
      <c r="J152" s="47">
        <f t="shared" si="19"/>
        <v>957481.42</v>
      </c>
    </row>
    <row r="153" spans="1:10" x14ac:dyDescent="0.3">
      <c r="A153" s="3" t="s">
        <v>1370</v>
      </c>
      <c r="B153" s="9"/>
      <c r="C153" s="3" t="s">
        <v>1372</v>
      </c>
      <c r="D153" s="3" t="s">
        <v>99</v>
      </c>
      <c r="E153" s="4">
        <v>86298.5</v>
      </c>
      <c r="F153" s="4">
        <f t="shared" si="23"/>
        <v>81425</v>
      </c>
      <c r="G153" s="4">
        <f t="shared" si="24"/>
        <v>5699.7500000000009</v>
      </c>
      <c r="H153" s="48">
        <f t="shared" si="25"/>
        <v>87124.75</v>
      </c>
      <c r="I153" s="4">
        <f t="shared" si="26"/>
        <v>814.25</v>
      </c>
      <c r="J153" s="47">
        <f t="shared" si="19"/>
        <v>1043779.92</v>
      </c>
    </row>
    <row r="154" spans="1:10" x14ac:dyDescent="0.3">
      <c r="A154" s="3" t="s">
        <v>1386</v>
      </c>
      <c r="B154" s="9"/>
      <c r="C154" s="3" t="s">
        <v>1388</v>
      </c>
      <c r="D154" s="3" t="s">
        <v>99</v>
      </c>
      <c r="E154" s="4">
        <v>89717</v>
      </c>
      <c r="F154" s="4">
        <f t="shared" si="23"/>
        <v>84650</v>
      </c>
      <c r="G154" s="4">
        <f t="shared" si="24"/>
        <v>5925.5000000000009</v>
      </c>
      <c r="H154" s="48">
        <f t="shared" si="25"/>
        <v>90575.5</v>
      </c>
      <c r="I154" s="4">
        <f t="shared" si="26"/>
        <v>846.5</v>
      </c>
      <c r="J154" s="47">
        <f t="shared" si="19"/>
        <v>1133496.92</v>
      </c>
    </row>
    <row r="155" spans="1:10" x14ac:dyDescent="0.3">
      <c r="A155" s="3" t="s">
        <v>1386</v>
      </c>
      <c r="B155" s="9"/>
      <c r="C155" s="3" t="s">
        <v>1389</v>
      </c>
      <c r="D155" s="3" t="s">
        <v>99</v>
      </c>
      <c r="E155" s="4">
        <v>85975.2</v>
      </c>
      <c r="F155" s="4">
        <f t="shared" ref="F155:F184" si="27">(E155+12)/1.06</f>
        <v>81120</v>
      </c>
      <c r="G155" s="4">
        <f t="shared" ref="G155:G184" si="28">F155*7%</f>
        <v>5678.4000000000005</v>
      </c>
      <c r="H155" s="48">
        <f t="shared" ref="H155:H184" si="29">F155+G155</f>
        <v>86798.399999999994</v>
      </c>
      <c r="I155" s="4">
        <f t="shared" ref="I155:I184" si="30">F155*1%</f>
        <v>811.2</v>
      </c>
      <c r="J155" s="47">
        <f t="shared" si="19"/>
        <v>1219472.1199999999</v>
      </c>
    </row>
    <row r="156" spans="1:10" x14ac:dyDescent="0.3">
      <c r="A156" s="3" t="s">
        <v>1401</v>
      </c>
      <c r="B156" s="9"/>
      <c r="C156" s="3" t="s">
        <v>1402</v>
      </c>
      <c r="D156" s="3" t="s">
        <v>63</v>
      </c>
      <c r="E156" s="4">
        <v>26537.52</v>
      </c>
      <c r="F156" s="4">
        <f t="shared" si="27"/>
        <v>25046.716981132075</v>
      </c>
      <c r="G156" s="4">
        <f t="shared" si="28"/>
        <v>1753.2701886792454</v>
      </c>
      <c r="H156" s="48">
        <f t="shared" si="29"/>
        <v>26799.98716981132</v>
      </c>
      <c r="I156" s="4">
        <f t="shared" si="30"/>
        <v>250.46716981132076</v>
      </c>
      <c r="J156" s="47">
        <f t="shared" si="19"/>
        <v>1246009.6399999999</v>
      </c>
    </row>
    <row r="157" spans="1:10" x14ac:dyDescent="0.3">
      <c r="A157" s="3" t="s">
        <v>1428</v>
      </c>
      <c r="B157" s="9"/>
      <c r="C157" s="3" t="s">
        <v>1429</v>
      </c>
      <c r="D157" s="3" t="s">
        <v>99</v>
      </c>
      <c r="E157" s="4">
        <v>59794.26</v>
      </c>
      <c r="F157" s="4">
        <f t="shared" si="27"/>
        <v>56421</v>
      </c>
      <c r="G157" s="4">
        <f t="shared" si="28"/>
        <v>3949.4700000000003</v>
      </c>
      <c r="H157" s="48">
        <f t="shared" si="29"/>
        <v>60370.47</v>
      </c>
      <c r="I157" s="4">
        <f t="shared" si="30"/>
        <v>564.21</v>
      </c>
      <c r="J157" s="47">
        <f t="shared" si="19"/>
        <v>1305803.8999999999</v>
      </c>
    </row>
    <row r="158" spans="1:10" x14ac:dyDescent="0.3">
      <c r="A158" s="3" t="s">
        <v>1428</v>
      </c>
      <c r="B158" s="9"/>
      <c r="C158" s="3" t="s">
        <v>1430</v>
      </c>
      <c r="D158" s="3" t="s">
        <v>1431</v>
      </c>
      <c r="E158" s="4">
        <v>13064.63</v>
      </c>
      <c r="F158" s="4">
        <f t="shared" si="27"/>
        <v>12336.443396226414</v>
      </c>
      <c r="G158" s="4">
        <f t="shared" si="28"/>
        <v>863.55103773584904</v>
      </c>
      <c r="H158" s="48">
        <f t="shared" si="29"/>
        <v>13199.994433962263</v>
      </c>
      <c r="I158" s="4">
        <f t="shared" si="30"/>
        <v>123.36443396226414</v>
      </c>
      <c r="J158" s="47">
        <f t="shared" si="19"/>
        <v>1318868.5299999998</v>
      </c>
    </row>
    <row r="159" spans="1:10" x14ac:dyDescent="0.3">
      <c r="A159" s="3" t="s">
        <v>1428</v>
      </c>
      <c r="B159" s="9"/>
      <c r="C159" s="3" t="s">
        <v>1432</v>
      </c>
      <c r="D159" s="3" t="s">
        <v>73</v>
      </c>
      <c r="E159" s="4">
        <v>15442.21</v>
      </c>
      <c r="F159" s="4">
        <f t="shared" si="27"/>
        <v>14579.443396226414</v>
      </c>
      <c r="G159" s="4">
        <f t="shared" si="28"/>
        <v>1020.561037735849</v>
      </c>
      <c r="H159" s="48">
        <f t="shared" si="29"/>
        <v>15600.004433962264</v>
      </c>
      <c r="I159" s="4">
        <f t="shared" si="30"/>
        <v>145.79443396226415</v>
      </c>
      <c r="J159" s="47">
        <f t="shared" si="19"/>
        <v>1334310.7399999998</v>
      </c>
    </row>
    <row r="160" spans="1:10" x14ac:dyDescent="0.3">
      <c r="A160" s="3" t="s">
        <v>1428</v>
      </c>
      <c r="B160" s="9"/>
      <c r="C160" s="3" t="s">
        <v>1433</v>
      </c>
      <c r="D160" s="3" t="s">
        <v>99</v>
      </c>
      <c r="E160" s="4">
        <v>75286.16</v>
      </c>
      <c r="F160" s="4">
        <f t="shared" si="27"/>
        <v>71036</v>
      </c>
      <c r="G160" s="4">
        <f t="shared" si="28"/>
        <v>4972.5200000000004</v>
      </c>
      <c r="H160" s="48">
        <f t="shared" si="29"/>
        <v>76008.52</v>
      </c>
      <c r="I160" s="4">
        <f t="shared" si="30"/>
        <v>710.36</v>
      </c>
      <c r="J160" s="47">
        <f t="shared" si="19"/>
        <v>1409596.8999999997</v>
      </c>
    </row>
    <row r="161" spans="1:10" x14ac:dyDescent="0.3">
      <c r="A161" s="3" t="s">
        <v>1434</v>
      </c>
      <c r="B161" s="9"/>
      <c r="C161" s="3" t="s">
        <v>1435</v>
      </c>
      <c r="D161" s="3" t="s">
        <v>99</v>
      </c>
      <c r="E161" s="4">
        <v>88476.800000000003</v>
      </c>
      <c r="F161" s="4">
        <f t="shared" si="27"/>
        <v>83480</v>
      </c>
      <c r="G161" s="4">
        <f t="shared" si="28"/>
        <v>5843.6</v>
      </c>
      <c r="H161" s="48">
        <f t="shared" si="29"/>
        <v>89323.6</v>
      </c>
      <c r="I161" s="4">
        <f t="shared" si="30"/>
        <v>834.80000000000007</v>
      </c>
      <c r="J161" s="47">
        <f t="shared" si="19"/>
        <v>1498073.6999999997</v>
      </c>
    </row>
    <row r="162" spans="1:10" x14ac:dyDescent="0.3">
      <c r="A162" s="3" t="s">
        <v>1451</v>
      </c>
      <c r="B162" s="9"/>
      <c r="C162" s="3" t="s">
        <v>1452</v>
      </c>
      <c r="D162" s="3" t="s">
        <v>1206</v>
      </c>
      <c r="E162" s="4">
        <v>5466.32</v>
      </c>
      <c r="F162" s="4">
        <f t="shared" si="27"/>
        <v>5168.2264150943392</v>
      </c>
      <c r="G162" s="4">
        <f t="shared" si="28"/>
        <v>361.77584905660376</v>
      </c>
      <c r="H162" s="48">
        <f t="shared" si="29"/>
        <v>5530.0022641509431</v>
      </c>
      <c r="I162" s="4">
        <f t="shared" si="30"/>
        <v>51.682264150943396</v>
      </c>
      <c r="J162" s="47">
        <f t="shared" si="19"/>
        <v>1503540.0199999998</v>
      </c>
    </row>
    <row r="163" spans="1:10" x14ac:dyDescent="0.3">
      <c r="A163" s="3" t="s">
        <v>1451</v>
      </c>
      <c r="B163" s="9"/>
      <c r="C163" s="3" t="s">
        <v>1453</v>
      </c>
      <c r="D163" s="3" t="s">
        <v>60</v>
      </c>
      <c r="E163" s="4">
        <v>23127.8</v>
      </c>
      <c r="F163" s="4">
        <f t="shared" si="27"/>
        <v>21830</v>
      </c>
      <c r="G163" s="4">
        <f t="shared" si="28"/>
        <v>1528.1000000000001</v>
      </c>
      <c r="H163" s="48">
        <f t="shared" si="29"/>
        <v>23358.1</v>
      </c>
      <c r="I163" s="4">
        <f t="shared" si="30"/>
        <v>218.3</v>
      </c>
      <c r="J163" s="47">
        <f t="shared" si="19"/>
        <v>1526667.8199999998</v>
      </c>
    </row>
    <row r="164" spans="1:10" x14ac:dyDescent="0.3">
      <c r="A164" s="3" t="s">
        <v>1451</v>
      </c>
      <c r="B164" s="9"/>
      <c r="C164" s="3" t="s">
        <v>1454</v>
      </c>
      <c r="D164" s="3" t="s">
        <v>59</v>
      </c>
      <c r="E164" s="4">
        <v>48355.8</v>
      </c>
      <c r="F164" s="4">
        <f t="shared" si="27"/>
        <v>45630</v>
      </c>
      <c r="G164" s="4">
        <f t="shared" si="28"/>
        <v>3194.1000000000004</v>
      </c>
      <c r="H164" s="48">
        <f t="shared" si="29"/>
        <v>48824.1</v>
      </c>
      <c r="I164" s="4">
        <f t="shared" si="30"/>
        <v>456.3</v>
      </c>
      <c r="J164" s="47">
        <f t="shared" si="19"/>
        <v>1575023.6199999999</v>
      </c>
    </row>
    <row r="165" spans="1:10" x14ac:dyDescent="0.3">
      <c r="A165" s="3" t="s">
        <v>1451</v>
      </c>
      <c r="B165" s="9"/>
      <c r="C165" s="3" t="s">
        <v>1455</v>
      </c>
      <c r="D165" s="3" t="s">
        <v>1206</v>
      </c>
      <c r="E165" s="4">
        <v>78936.800000000003</v>
      </c>
      <c r="F165" s="4">
        <f t="shared" si="27"/>
        <v>74480</v>
      </c>
      <c r="G165" s="4">
        <f t="shared" si="28"/>
        <v>5213.6000000000004</v>
      </c>
      <c r="H165" s="48">
        <f t="shared" si="29"/>
        <v>79693.600000000006</v>
      </c>
      <c r="I165" s="4">
        <f t="shared" si="30"/>
        <v>744.80000000000007</v>
      </c>
      <c r="J165" s="47">
        <f t="shared" si="19"/>
        <v>1653960.42</v>
      </c>
    </row>
    <row r="166" spans="1:10" x14ac:dyDescent="0.3">
      <c r="A166" s="3" t="s">
        <v>1481</v>
      </c>
      <c r="B166" s="9"/>
      <c r="C166" s="3" t="s">
        <v>1493</v>
      </c>
      <c r="D166" s="3" t="s">
        <v>99</v>
      </c>
      <c r="E166" s="4">
        <v>80382.25</v>
      </c>
      <c r="F166" s="4">
        <f t="shared" si="27"/>
        <v>75843.632075471687</v>
      </c>
      <c r="G166" s="4">
        <f t="shared" si="28"/>
        <v>5309.0542452830186</v>
      </c>
      <c r="H166" s="48">
        <f t="shared" si="29"/>
        <v>81152.686320754699</v>
      </c>
      <c r="I166" s="4">
        <f t="shared" si="30"/>
        <v>758.43632075471692</v>
      </c>
      <c r="J166" s="47">
        <f t="shared" si="19"/>
        <v>1734342.67</v>
      </c>
    </row>
    <row r="167" spans="1:10" x14ac:dyDescent="0.3">
      <c r="A167" s="3" t="s">
        <v>1504</v>
      </c>
      <c r="B167" s="9"/>
      <c r="C167" s="3" t="s">
        <v>1513</v>
      </c>
      <c r="D167" s="3" t="s">
        <v>99</v>
      </c>
      <c r="E167" s="4">
        <v>89099.02</v>
      </c>
      <c r="F167" s="4">
        <f t="shared" si="27"/>
        <v>84067</v>
      </c>
      <c r="G167" s="4">
        <f t="shared" si="28"/>
        <v>5884.6900000000005</v>
      </c>
      <c r="H167" s="48">
        <f t="shared" si="29"/>
        <v>89951.69</v>
      </c>
      <c r="I167" s="4">
        <f t="shared" si="30"/>
        <v>840.67000000000007</v>
      </c>
      <c r="J167" s="47">
        <f t="shared" si="19"/>
        <v>1823441.69</v>
      </c>
    </row>
    <row r="168" spans="1:10" x14ac:dyDescent="0.3">
      <c r="A168" s="3" t="s">
        <v>1504</v>
      </c>
      <c r="B168" s="9"/>
      <c r="C168" s="3" t="s">
        <v>1521</v>
      </c>
      <c r="D168" s="3" t="s">
        <v>66</v>
      </c>
      <c r="E168" s="4">
        <v>14847.8</v>
      </c>
      <c r="F168" s="4">
        <f t="shared" si="27"/>
        <v>14018.679245283018</v>
      </c>
      <c r="G168" s="4">
        <f t="shared" si="28"/>
        <v>981.3075471698113</v>
      </c>
      <c r="H168" s="48">
        <f t="shared" si="29"/>
        <v>14999.98679245283</v>
      </c>
      <c r="I168" s="4">
        <f t="shared" si="30"/>
        <v>140.18679245283019</v>
      </c>
      <c r="J168" s="47">
        <f t="shared" si="19"/>
        <v>1838289.49</v>
      </c>
    </row>
    <row r="169" spans="1:10" x14ac:dyDescent="0.3">
      <c r="A169" s="3" t="s">
        <v>1504</v>
      </c>
      <c r="B169" s="9"/>
      <c r="C169" s="3" t="s">
        <v>1514</v>
      </c>
      <c r="D169" s="3" t="s">
        <v>99</v>
      </c>
      <c r="E169" s="4">
        <v>30871.1</v>
      </c>
      <c r="F169" s="4">
        <f t="shared" si="27"/>
        <v>29134.999999999996</v>
      </c>
      <c r="G169" s="4">
        <f t="shared" si="28"/>
        <v>2039.45</v>
      </c>
      <c r="H169" s="48">
        <f t="shared" si="29"/>
        <v>31174.449999999997</v>
      </c>
      <c r="I169" s="4">
        <f t="shared" si="30"/>
        <v>291.34999999999997</v>
      </c>
      <c r="J169" s="47">
        <f t="shared" si="19"/>
        <v>1869160.59</v>
      </c>
    </row>
    <row r="170" spans="1:10" x14ac:dyDescent="0.3">
      <c r="A170" s="3" t="s">
        <v>1504</v>
      </c>
      <c r="B170" s="9"/>
      <c r="C170" s="3" t="s">
        <v>1515</v>
      </c>
      <c r="D170" s="3" t="s">
        <v>71</v>
      </c>
      <c r="E170" s="4">
        <v>48165</v>
      </c>
      <c r="F170" s="4">
        <f t="shared" si="27"/>
        <v>45450</v>
      </c>
      <c r="G170" s="4">
        <f t="shared" si="28"/>
        <v>3181.5000000000005</v>
      </c>
      <c r="H170" s="48">
        <f t="shared" si="29"/>
        <v>48631.5</v>
      </c>
      <c r="I170" s="4">
        <f t="shared" si="30"/>
        <v>454.5</v>
      </c>
      <c r="J170" s="47">
        <f t="shared" si="19"/>
        <v>1917325.59</v>
      </c>
    </row>
    <row r="171" spans="1:10" x14ac:dyDescent="0.3">
      <c r="A171" s="3" t="s">
        <v>1504</v>
      </c>
      <c r="B171" s="9"/>
      <c r="C171" s="3" t="s">
        <v>1516</v>
      </c>
      <c r="D171" s="3" t="s">
        <v>99</v>
      </c>
      <c r="E171" s="4">
        <v>85417.64</v>
      </c>
      <c r="F171" s="4">
        <f t="shared" si="27"/>
        <v>80594</v>
      </c>
      <c r="G171" s="4">
        <f t="shared" si="28"/>
        <v>5641.5800000000008</v>
      </c>
      <c r="H171" s="48">
        <f t="shared" si="29"/>
        <v>86235.58</v>
      </c>
      <c r="I171" s="4">
        <f t="shared" si="30"/>
        <v>805.94</v>
      </c>
      <c r="J171" s="47">
        <f t="shared" si="19"/>
        <v>2002743.23</v>
      </c>
    </row>
    <row r="172" spans="1:10" x14ac:dyDescent="0.3">
      <c r="A172" s="3" t="s">
        <v>1504</v>
      </c>
      <c r="B172" s="9"/>
      <c r="C172" s="3" t="s">
        <v>1517</v>
      </c>
      <c r="D172" s="3" t="s">
        <v>99</v>
      </c>
      <c r="E172" s="4">
        <v>69481.600000000006</v>
      </c>
      <c r="F172" s="4">
        <f t="shared" si="27"/>
        <v>65560</v>
      </c>
      <c r="G172" s="4">
        <f t="shared" si="28"/>
        <v>4589.2000000000007</v>
      </c>
      <c r="H172" s="48">
        <f t="shared" si="29"/>
        <v>70149.2</v>
      </c>
      <c r="I172" s="4">
        <f t="shared" si="30"/>
        <v>655.6</v>
      </c>
      <c r="J172" s="47">
        <f t="shared" si="19"/>
        <v>2072224.83</v>
      </c>
    </row>
    <row r="173" spans="1:10" x14ac:dyDescent="0.3">
      <c r="A173" s="3" t="s">
        <v>1504</v>
      </c>
      <c r="B173" s="9"/>
      <c r="C173" s="3" t="s">
        <v>1518</v>
      </c>
      <c r="D173" s="3" t="s">
        <v>65</v>
      </c>
      <c r="E173" s="4">
        <v>86770.2</v>
      </c>
      <c r="F173" s="4">
        <f t="shared" si="27"/>
        <v>81870</v>
      </c>
      <c r="G173" s="4">
        <f t="shared" si="28"/>
        <v>5730.9000000000005</v>
      </c>
      <c r="H173" s="48">
        <f t="shared" si="29"/>
        <v>87600.9</v>
      </c>
      <c r="I173" s="4">
        <f t="shared" si="30"/>
        <v>818.7</v>
      </c>
      <c r="J173" s="47">
        <f t="shared" si="19"/>
        <v>2158995.0300000003</v>
      </c>
    </row>
    <row r="174" spans="1:10" x14ac:dyDescent="0.3">
      <c r="A174" s="3" t="s">
        <v>1504</v>
      </c>
      <c r="B174" s="9"/>
      <c r="C174" s="3" t="s">
        <v>1519</v>
      </c>
      <c r="D174" s="3" t="s">
        <v>99</v>
      </c>
      <c r="E174" s="4">
        <v>97714.7</v>
      </c>
      <c r="F174" s="4">
        <f t="shared" si="27"/>
        <v>92194.999999999985</v>
      </c>
      <c r="G174" s="4">
        <f t="shared" si="28"/>
        <v>6453.65</v>
      </c>
      <c r="H174" s="48">
        <f t="shared" si="29"/>
        <v>98648.64999999998</v>
      </c>
      <c r="I174" s="4">
        <f t="shared" si="30"/>
        <v>921.94999999999982</v>
      </c>
      <c r="J174" s="47">
        <f t="shared" si="19"/>
        <v>2256709.7300000004</v>
      </c>
    </row>
    <row r="175" spans="1:10" x14ac:dyDescent="0.3">
      <c r="A175" s="3" t="s">
        <v>1504</v>
      </c>
      <c r="B175" s="9"/>
      <c r="C175" s="3" t="s">
        <v>1520</v>
      </c>
      <c r="D175" s="3" t="s">
        <v>99</v>
      </c>
      <c r="E175" s="4">
        <v>73419.5</v>
      </c>
      <c r="F175" s="4">
        <f t="shared" si="27"/>
        <v>69275</v>
      </c>
      <c r="G175" s="4">
        <f t="shared" si="28"/>
        <v>4849.2500000000009</v>
      </c>
      <c r="H175" s="48">
        <f t="shared" si="29"/>
        <v>74124.25</v>
      </c>
      <c r="I175" s="4">
        <f t="shared" si="30"/>
        <v>692.75</v>
      </c>
      <c r="J175" s="47">
        <f t="shared" si="19"/>
        <v>2330129.2300000004</v>
      </c>
    </row>
    <row r="176" spans="1:10" x14ac:dyDescent="0.3">
      <c r="A176" s="3" t="s">
        <v>1504</v>
      </c>
      <c r="B176" s="9"/>
      <c r="C176" s="3" t="s">
        <v>1522</v>
      </c>
      <c r="D176" s="3" t="s">
        <v>99</v>
      </c>
      <c r="E176" s="4">
        <v>41396.9</v>
      </c>
      <c r="F176" s="4">
        <f t="shared" si="27"/>
        <v>39065</v>
      </c>
      <c r="G176" s="4">
        <f t="shared" si="28"/>
        <v>2734.55</v>
      </c>
      <c r="H176" s="48">
        <f t="shared" si="29"/>
        <v>41799.550000000003</v>
      </c>
      <c r="I176" s="4">
        <f t="shared" si="30"/>
        <v>390.65000000000003</v>
      </c>
      <c r="J176" s="47">
        <f t="shared" si="19"/>
        <v>2371526.1300000004</v>
      </c>
    </row>
    <row r="177" spans="1:10" x14ac:dyDescent="0.3">
      <c r="A177" s="3" t="s">
        <v>1504</v>
      </c>
      <c r="B177" s="9"/>
      <c r="C177" s="3" t="s">
        <v>1523</v>
      </c>
      <c r="D177" s="3" t="s">
        <v>68</v>
      </c>
      <c r="E177" s="4">
        <v>14847.8</v>
      </c>
      <c r="F177" s="4">
        <f t="shared" si="27"/>
        <v>14018.679245283018</v>
      </c>
      <c r="G177" s="4">
        <f t="shared" si="28"/>
        <v>981.3075471698113</v>
      </c>
      <c r="H177" s="48">
        <f t="shared" si="29"/>
        <v>14999.98679245283</v>
      </c>
      <c r="I177" s="4">
        <f t="shared" si="30"/>
        <v>140.18679245283019</v>
      </c>
      <c r="J177" s="47">
        <f t="shared" si="19"/>
        <v>2386373.9300000002</v>
      </c>
    </row>
    <row r="178" spans="1:10" x14ac:dyDescent="0.3">
      <c r="A178" s="3" t="s">
        <v>1504</v>
      </c>
      <c r="B178" s="9"/>
      <c r="C178" s="3" t="s">
        <v>1524</v>
      </c>
      <c r="D178" s="3" t="s">
        <v>62</v>
      </c>
      <c r="E178" s="4">
        <v>14847.8</v>
      </c>
      <c r="F178" s="4">
        <f t="shared" si="27"/>
        <v>14018.679245283018</v>
      </c>
      <c r="G178" s="4">
        <f t="shared" si="28"/>
        <v>981.3075471698113</v>
      </c>
      <c r="H178" s="48">
        <f t="shared" si="29"/>
        <v>14999.98679245283</v>
      </c>
      <c r="I178" s="4">
        <f t="shared" si="30"/>
        <v>140.18679245283019</v>
      </c>
      <c r="J178" s="47">
        <f t="shared" si="19"/>
        <v>2401221.73</v>
      </c>
    </row>
    <row r="179" spans="1:10" x14ac:dyDescent="0.3">
      <c r="A179" s="128"/>
      <c r="B179" s="110"/>
      <c r="C179" s="278" t="s">
        <v>2431</v>
      </c>
      <c r="D179" s="278"/>
      <c r="E179" s="124">
        <f>SUM(E129:E178)</f>
        <v>2401221.73</v>
      </c>
      <c r="F179" s="111">
        <f>SUM(F129:F178)</f>
        <v>2265858.2358490564</v>
      </c>
      <c r="G179" s="111">
        <f>F179*7%</f>
        <v>158610.07650943397</v>
      </c>
      <c r="H179" s="111">
        <f>F179+G179</f>
        <v>2424468.3123584902</v>
      </c>
      <c r="I179" s="111">
        <f>F179*1%</f>
        <v>22658.582358490563</v>
      </c>
      <c r="J179" s="111"/>
    </row>
    <row r="180" spans="1:10" x14ac:dyDescent="0.3">
      <c r="A180" s="3" t="s">
        <v>1698</v>
      </c>
      <c r="B180" s="9"/>
      <c r="C180" s="3" t="s">
        <v>1713</v>
      </c>
      <c r="D180" s="3" t="s">
        <v>62</v>
      </c>
      <c r="E180" s="4">
        <v>18045.099999999999</v>
      </c>
      <c r="F180" s="4">
        <f t="shared" si="27"/>
        <v>17034.999999999996</v>
      </c>
      <c r="G180" s="4">
        <f t="shared" si="28"/>
        <v>1192.4499999999998</v>
      </c>
      <c r="H180" s="48">
        <f t="shared" si="29"/>
        <v>18227.449999999997</v>
      </c>
      <c r="I180" s="4">
        <f t="shared" si="30"/>
        <v>170.34999999999997</v>
      </c>
      <c r="J180" s="47">
        <f>E180</f>
        <v>18045.099999999999</v>
      </c>
    </row>
    <row r="181" spans="1:10" x14ac:dyDescent="0.3">
      <c r="A181" s="3" t="s">
        <v>1699</v>
      </c>
      <c r="B181" s="9"/>
      <c r="C181" s="3" t="s">
        <v>1714</v>
      </c>
      <c r="D181" s="3" t="s">
        <v>63</v>
      </c>
      <c r="E181" s="4">
        <v>15114.2</v>
      </c>
      <c r="F181" s="4">
        <f t="shared" si="27"/>
        <v>14270</v>
      </c>
      <c r="G181" s="4">
        <f t="shared" si="28"/>
        <v>998.90000000000009</v>
      </c>
      <c r="H181" s="48">
        <f t="shared" si="29"/>
        <v>15268.9</v>
      </c>
      <c r="I181" s="4">
        <f t="shared" si="30"/>
        <v>142.70000000000002</v>
      </c>
      <c r="J181" s="47">
        <f>J180+E181</f>
        <v>33159.300000000003</v>
      </c>
    </row>
    <row r="182" spans="1:10" x14ac:dyDescent="0.3">
      <c r="A182" s="3" t="s">
        <v>1700</v>
      </c>
      <c r="B182" s="9"/>
      <c r="C182" s="3" t="s">
        <v>1711</v>
      </c>
      <c r="D182" s="3" t="s">
        <v>1712</v>
      </c>
      <c r="E182" s="4">
        <v>3702.95</v>
      </c>
      <c r="F182" s="4">
        <f t="shared" si="27"/>
        <v>3504.6698113207544</v>
      </c>
      <c r="G182" s="4">
        <f t="shared" si="28"/>
        <v>245.32688679245283</v>
      </c>
      <c r="H182" s="48">
        <f t="shared" si="29"/>
        <v>3749.9966981132075</v>
      </c>
      <c r="I182" s="4">
        <f t="shared" si="30"/>
        <v>35.046698113207547</v>
      </c>
      <c r="J182" s="47">
        <f t="shared" ref="J182:J245" si="31">J181+E182</f>
        <v>36862.25</v>
      </c>
    </row>
    <row r="183" spans="1:10" x14ac:dyDescent="0.3">
      <c r="A183" s="3" t="s">
        <v>1716</v>
      </c>
      <c r="B183" s="9"/>
      <c r="C183" s="3" t="s">
        <v>1720</v>
      </c>
      <c r="D183" s="3" t="s">
        <v>76</v>
      </c>
      <c r="E183" s="4">
        <v>19476.099999999999</v>
      </c>
      <c r="F183" s="4">
        <f t="shared" si="27"/>
        <v>18384.999999999996</v>
      </c>
      <c r="G183" s="4">
        <f t="shared" si="28"/>
        <v>1286.9499999999998</v>
      </c>
      <c r="H183" s="48">
        <f t="shared" si="29"/>
        <v>19671.949999999997</v>
      </c>
      <c r="I183" s="4">
        <f t="shared" si="30"/>
        <v>183.84999999999997</v>
      </c>
      <c r="J183" s="47">
        <f t="shared" si="31"/>
        <v>56338.35</v>
      </c>
    </row>
    <row r="184" spans="1:10" x14ac:dyDescent="0.3">
      <c r="A184" s="3" t="s">
        <v>1716</v>
      </c>
      <c r="B184" s="9"/>
      <c r="C184" s="3" t="s">
        <v>1717</v>
      </c>
      <c r="D184" s="3" t="s">
        <v>1718</v>
      </c>
      <c r="E184" s="4">
        <v>5293.3</v>
      </c>
      <c r="F184" s="4">
        <f t="shared" si="27"/>
        <v>5005</v>
      </c>
      <c r="G184" s="4">
        <f t="shared" si="28"/>
        <v>350.35</v>
      </c>
      <c r="H184" s="48">
        <f t="shared" si="29"/>
        <v>5355.35</v>
      </c>
      <c r="I184" s="4">
        <f t="shared" si="30"/>
        <v>50.050000000000004</v>
      </c>
      <c r="J184" s="47">
        <f t="shared" si="31"/>
        <v>61631.65</v>
      </c>
    </row>
    <row r="185" spans="1:10" x14ac:dyDescent="0.3">
      <c r="A185" s="3" t="s">
        <v>1716</v>
      </c>
      <c r="B185" s="9"/>
      <c r="C185" s="3" t="s">
        <v>1719</v>
      </c>
      <c r="D185" s="3" t="s">
        <v>538</v>
      </c>
      <c r="E185" s="127">
        <v>21739.200000000001</v>
      </c>
      <c r="F185" s="4">
        <f t="shared" ref="F185:F203" si="32">(E185+12)/1.06</f>
        <v>20520</v>
      </c>
      <c r="G185" s="4">
        <f t="shared" ref="G185:G203" si="33">F185*7%</f>
        <v>1436.4</v>
      </c>
      <c r="H185" s="48">
        <f t="shared" ref="H185:H203" si="34">F185+G185</f>
        <v>21956.400000000001</v>
      </c>
      <c r="I185" s="4">
        <f t="shared" ref="I185:I203" si="35">F185*1%</f>
        <v>205.20000000000002</v>
      </c>
      <c r="J185" s="47">
        <f t="shared" si="31"/>
        <v>83370.850000000006</v>
      </c>
    </row>
    <row r="186" spans="1:10" x14ac:dyDescent="0.3">
      <c r="A186" s="3" t="s">
        <v>1723</v>
      </c>
      <c r="B186" s="9"/>
      <c r="C186" s="3" t="s">
        <v>1724</v>
      </c>
      <c r="D186" s="3" t="s">
        <v>88</v>
      </c>
      <c r="E186" s="4">
        <v>3702.95</v>
      </c>
      <c r="F186" s="4">
        <f t="shared" si="32"/>
        <v>3504.6698113207544</v>
      </c>
      <c r="G186" s="4">
        <f t="shared" si="33"/>
        <v>245.32688679245283</v>
      </c>
      <c r="H186" s="48">
        <f t="shared" si="34"/>
        <v>3749.9966981132075</v>
      </c>
      <c r="I186" s="4">
        <f t="shared" si="35"/>
        <v>35.046698113207547</v>
      </c>
      <c r="J186" s="47">
        <f t="shared" si="31"/>
        <v>87073.8</v>
      </c>
    </row>
    <row r="187" spans="1:10" x14ac:dyDescent="0.3">
      <c r="A187" s="3" t="s">
        <v>1723</v>
      </c>
      <c r="B187" s="9"/>
      <c r="C187" s="3" t="s">
        <v>1725</v>
      </c>
      <c r="D187" s="3" t="s">
        <v>90</v>
      </c>
      <c r="E187" s="4">
        <v>22937</v>
      </c>
      <c r="F187" s="4">
        <f t="shared" si="32"/>
        <v>21650</v>
      </c>
      <c r="G187" s="4">
        <f t="shared" si="33"/>
        <v>1515.5000000000002</v>
      </c>
      <c r="H187" s="48">
        <f t="shared" si="34"/>
        <v>23165.5</v>
      </c>
      <c r="I187" s="4">
        <f t="shared" si="35"/>
        <v>216.5</v>
      </c>
      <c r="J187" s="47">
        <f t="shared" si="31"/>
        <v>110010.8</v>
      </c>
    </row>
    <row r="188" spans="1:10" x14ac:dyDescent="0.3">
      <c r="A188" s="3" t="s">
        <v>1723</v>
      </c>
      <c r="B188" s="9"/>
      <c r="C188" s="3" t="s">
        <v>1726</v>
      </c>
      <c r="D188" s="3" t="s">
        <v>1727</v>
      </c>
      <c r="E188" s="4">
        <v>5802.1</v>
      </c>
      <c r="F188" s="4">
        <f t="shared" si="32"/>
        <v>5485</v>
      </c>
      <c r="G188" s="4">
        <f t="shared" si="33"/>
        <v>383.95000000000005</v>
      </c>
      <c r="H188" s="48">
        <f t="shared" si="34"/>
        <v>5868.95</v>
      </c>
      <c r="I188" s="4">
        <f t="shared" si="35"/>
        <v>54.85</v>
      </c>
      <c r="J188" s="47">
        <f t="shared" si="31"/>
        <v>115812.90000000001</v>
      </c>
    </row>
    <row r="189" spans="1:10" x14ac:dyDescent="0.3">
      <c r="A189" s="3" t="s">
        <v>1774</v>
      </c>
      <c r="B189" s="9"/>
      <c r="C189" s="3" t="s">
        <v>1778</v>
      </c>
      <c r="D189" s="3" t="s">
        <v>1777</v>
      </c>
      <c r="E189" s="4">
        <v>2749.3</v>
      </c>
      <c r="F189" s="4">
        <f t="shared" si="32"/>
        <v>2605</v>
      </c>
      <c r="G189" s="4">
        <f t="shared" si="33"/>
        <v>182.35000000000002</v>
      </c>
      <c r="H189" s="48">
        <f t="shared" si="34"/>
        <v>2787.35</v>
      </c>
      <c r="I189" s="4">
        <f t="shared" si="35"/>
        <v>26.05</v>
      </c>
      <c r="J189" s="47">
        <f t="shared" si="31"/>
        <v>118562.20000000001</v>
      </c>
    </row>
    <row r="190" spans="1:10" x14ac:dyDescent="0.3">
      <c r="A190" s="3" t="s">
        <v>1774</v>
      </c>
      <c r="B190" s="9"/>
      <c r="C190" s="3" t="s">
        <v>1783</v>
      </c>
      <c r="D190" s="3" t="s">
        <v>1781</v>
      </c>
      <c r="E190" s="4">
        <v>13064.63</v>
      </c>
      <c r="F190" s="4">
        <f t="shared" si="32"/>
        <v>12336.443396226414</v>
      </c>
      <c r="G190" s="4">
        <f t="shared" si="33"/>
        <v>863.55103773584904</v>
      </c>
      <c r="H190" s="48">
        <f t="shared" si="34"/>
        <v>13199.994433962263</v>
      </c>
      <c r="I190" s="4">
        <f t="shared" si="35"/>
        <v>123.36443396226414</v>
      </c>
      <c r="J190" s="47">
        <f t="shared" si="31"/>
        <v>131626.83000000002</v>
      </c>
    </row>
    <row r="191" spans="1:10" x14ac:dyDescent="0.3">
      <c r="A191" s="3" t="s">
        <v>1774</v>
      </c>
      <c r="B191" s="9"/>
      <c r="C191" s="3" t="s">
        <v>1782</v>
      </c>
      <c r="D191" s="3" t="s">
        <v>73</v>
      </c>
      <c r="E191" s="4">
        <v>17615.8</v>
      </c>
      <c r="F191" s="4">
        <f t="shared" si="32"/>
        <v>16630</v>
      </c>
      <c r="G191" s="4">
        <f t="shared" si="33"/>
        <v>1164.1000000000001</v>
      </c>
      <c r="H191" s="48">
        <f t="shared" si="34"/>
        <v>17794.099999999999</v>
      </c>
      <c r="I191" s="4">
        <f t="shared" si="35"/>
        <v>166.3</v>
      </c>
      <c r="J191" s="47">
        <f t="shared" si="31"/>
        <v>149242.63</v>
      </c>
    </row>
    <row r="192" spans="1:10" x14ac:dyDescent="0.3">
      <c r="A192" s="3" t="s">
        <v>1774</v>
      </c>
      <c r="B192" s="9"/>
      <c r="C192" s="3" t="s">
        <v>1776</v>
      </c>
      <c r="D192" s="3" t="s">
        <v>270</v>
      </c>
      <c r="E192" s="4">
        <v>31088.400000000001</v>
      </c>
      <c r="F192" s="4">
        <f t="shared" si="32"/>
        <v>29340</v>
      </c>
      <c r="G192" s="4">
        <f t="shared" si="33"/>
        <v>2053.8000000000002</v>
      </c>
      <c r="H192" s="48">
        <f t="shared" si="34"/>
        <v>31393.8</v>
      </c>
      <c r="I192" s="4">
        <f t="shared" si="35"/>
        <v>293.40000000000003</v>
      </c>
      <c r="J192" s="47">
        <f t="shared" si="31"/>
        <v>180331.03</v>
      </c>
    </row>
    <row r="193" spans="1:10" x14ac:dyDescent="0.3">
      <c r="A193" s="3" t="s">
        <v>1774</v>
      </c>
      <c r="B193" s="9"/>
      <c r="C193" s="3" t="s">
        <v>1780</v>
      </c>
      <c r="D193" s="3" t="s">
        <v>1781</v>
      </c>
      <c r="E193" s="4">
        <v>44974.400000000001</v>
      </c>
      <c r="F193" s="4">
        <f t="shared" si="32"/>
        <v>42440</v>
      </c>
      <c r="G193" s="4">
        <f t="shared" si="33"/>
        <v>2970.8</v>
      </c>
      <c r="H193" s="48">
        <f t="shared" si="34"/>
        <v>45410.8</v>
      </c>
      <c r="I193" s="4">
        <f t="shared" si="35"/>
        <v>424.40000000000003</v>
      </c>
      <c r="J193" s="47">
        <f t="shared" si="31"/>
        <v>225305.43</v>
      </c>
    </row>
    <row r="194" spans="1:10" x14ac:dyDescent="0.3">
      <c r="A194" s="3" t="s">
        <v>1775</v>
      </c>
      <c r="B194" s="9"/>
      <c r="C194" s="3" t="s">
        <v>1779</v>
      </c>
      <c r="D194" s="3" t="s">
        <v>1772</v>
      </c>
      <c r="E194" s="4">
        <v>51864.4</v>
      </c>
      <c r="F194" s="4">
        <f t="shared" si="32"/>
        <v>48940</v>
      </c>
      <c r="G194" s="4">
        <f t="shared" si="33"/>
        <v>3425.8</v>
      </c>
      <c r="H194" s="48">
        <f t="shared" si="34"/>
        <v>52365.8</v>
      </c>
      <c r="I194" s="4">
        <f t="shared" si="35"/>
        <v>489.40000000000003</v>
      </c>
      <c r="J194" s="47">
        <f t="shared" si="31"/>
        <v>277169.83</v>
      </c>
    </row>
    <row r="195" spans="1:10" x14ac:dyDescent="0.3">
      <c r="A195" s="129">
        <v>42048</v>
      </c>
      <c r="B195" s="9"/>
      <c r="C195" s="3" t="s">
        <v>1769</v>
      </c>
      <c r="D195" s="3" t="s">
        <v>67</v>
      </c>
      <c r="E195" s="4">
        <v>33097.1</v>
      </c>
      <c r="F195" s="4">
        <f t="shared" si="32"/>
        <v>31234.999999999996</v>
      </c>
      <c r="G195" s="4">
        <f t="shared" si="33"/>
        <v>2186.4499999999998</v>
      </c>
      <c r="H195" s="48">
        <f t="shared" si="34"/>
        <v>33421.449999999997</v>
      </c>
      <c r="I195" s="4">
        <f t="shared" si="35"/>
        <v>312.34999999999997</v>
      </c>
      <c r="J195" s="47">
        <f t="shared" si="31"/>
        <v>310266.93</v>
      </c>
    </row>
    <row r="196" spans="1:10" x14ac:dyDescent="0.3">
      <c r="A196" s="129">
        <v>42048</v>
      </c>
      <c r="B196" s="9"/>
      <c r="C196" s="3" t="s">
        <v>1770</v>
      </c>
      <c r="D196" s="3" t="s">
        <v>60</v>
      </c>
      <c r="E196" s="4">
        <v>38805.199999999997</v>
      </c>
      <c r="F196" s="4">
        <f t="shared" si="32"/>
        <v>36619.999999999993</v>
      </c>
      <c r="G196" s="4">
        <f t="shared" si="33"/>
        <v>2563.3999999999996</v>
      </c>
      <c r="H196" s="48">
        <f t="shared" si="34"/>
        <v>39183.399999999994</v>
      </c>
      <c r="I196" s="4">
        <f t="shared" si="35"/>
        <v>366.19999999999993</v>
      </c>
      <c r="J196" s="47">
        <f t="shared" si="31"/>
        <v>349072.13</v>
      </c>
    </row>
    <row r="197" spans="1:10" x14ac:dyDescent="0.3">
      <c r="A197" s="129">
        <v>42048</v>
      </c>
      <c r="B197" s="9"/>
      <c r="C197" s="3" t="s">
        <v>1771</v>
      </c>
      <c r="D197" s="3" t="s">
        <v>1772</v>
      </c>
      <c r="E197" s="4">
        <v>13064.63</v>
      </c>
      <c r="F197" s="4">
        <f t="shared" si="32"/>
        <v>12336.443396226414</v>
      </c>
      <c r="G197" s="4">
        <f t="shared" si="33"/>
        <v>863.55103773584904</v>
      </c>
      <c r="H197" s="48">
        <f t="shared" si="34"/>
        <v>13199.994433962263</v>
      </c>
      <c r="I197" s="4">
        <f t="shared" si="35"/>
        <v>123.36443396226414</v>
      </c>
      <c r="J197" s="47">
        <f t="shared" si="31"/>
        <v>362136.76</v>
      </c>
    </row>
    <row r="198" spans="1:10" x14ac:dyDescent="0.3">
      <c r="A198" s="129">
        <v>42048</v>
      </c>
      <c r="B198" s="9"/>
      <c r="C198" s="3" t="s">
        <v>1773</v>
      </c>
      <c r="D198" s="3" t="s">
        <v>81</v>
      </c>
      <c r="E198" s="4">
        <v>25147.1</v>
      </c>
      <c r="F198" s="4">
        <f t="shared" si="32"/>
        <v>23734.999999999996</v>
      </c>
      <c r="G198" s="4">
        <f t="shared" si="33"/>
        <v>1661.4499999999998</v>
      </c>
      <c r="H198" s="48">
        <f t="shared" si="34"/>
        <v>25396.449999999997</v>
      </c>
      <c r="I198" s="4">
        <f t="shared" si="35"/>
        <v>237.34999999999997</v>
      </c>
      <c r="J198" s="47">
        <f t="shared" si="31"/>
        <v>387283.86</v>
      </c>
    </row>
    <row r="199" spans="1:10" x14ac:dyDescent="0.3">
      <c r="A199" s="129" t="s">
        <v>1786</v>
      </c>
      <c r="B199" s="9"/>
      <c r="C199" s="3" t="s">
        <v>1791</v>
      </c>
      <c r="D199" s="3" t="s">
        <v>1792</v>
      </c>
      <c r="E199" s="4">
        <v>3406.5</v>
      </c>
      <c r="F199" s="4">
        <f t="shared" si="32"/>
        <v>3225</v>
      </c>
      <c r="G199" s="4">
        <f t="shared" si="33"/>
        <v>225.75000000000003</v>
      </c>
      <c r="H199" s="48">
        <f t="shared" si="34"/>
        <v>3450.75</v>
      </c>
      <c r="I199" s="4">
        <f t="shared" si="35"/>
        <v>32.25</v>
      </c>
      <c r="J199" s="47">
        <f t="shared" si="31"/>
        <v>390690.36</v>
      </c>
    </row>
    <row r="200" spans="1:10" x14ac:dyDescent="0.3">
      <c r="A200" s="129" t="s">
        <v>1786</v>
      </c>
      <c r="B200" s="9"/>
      <c r="C200" s="3" t="s">
        <v>1798</v>
      </c>
      <c r="D200" s="3" t="s">
        <v>1799</v>
      </c>
      <c r="E200" s="4">
        <v>4440</v>
      </c>
      <c r="F200" s="4">
        <f t="shared" si="32"/>
        <v>4200</v>
      </c>
      <c r="G200" s="4">
        <f t="shared" si="33"/>
        <v>294</v>
      </c>
      <c r="H200" s="48">
        <f t="shared" si="34"/>
        <v>4494</v>
      </c>
      <c r="I200" s="4">
        <f t="shared" si="35"/>
        <v>42</v>
      </c>
      <c r="J200" s="47">
        <f t="shared" si="31"/>
        <v>395130.36</v>
      </c>
    </row>
    <row r="201" spans="1:10" x14ac:dyDescent="0.3">
      <c r="A201" s="3" t="s">
        <v>1784</v>
      </c>
      <c r="B201" s="9"/>
      <c r="C201" s="3" t="s">
        <v>1793</v>
      </c>
      <c r="D201" s="3" t="s">
        <v>1794</v>
      </c>
      <c r="E201" s="4">
        <v>11677.72</v>
      </c>
      <c r="F201" s="4">
        <f t="shared" si="32"/>
        <v>11028.037735849055</v>
      </c>
      <c r="G201" s="4">
        <f t="shared" si="33"/>
        <v>771.96264150943398</v>
      </c>
      <c r="H201" s="48">
        <f t="shared" si="34"/>
        <v>11800.000377358489</v>
      </c>
      <c r="I201" s="4">
        <f t="shared" si="35"/>
        <v>110.28037735849055</v>
      </c>
      <c r="J201" s="47">
        <f t="shared" si="31"/>
        <v>406808.07999999996</v>
      </c>
    </row>
    <row r="202" spans="1:10" x14ac:dyDescent="0.3">
      <c r="A202" s="3" t="s">
        <v>1784</v>
      </c>
      <c r="B202" s="9"/>
      <c r="C202" s="3" t="s">
        <v>1795</v>
      </c>
      <c r="D202" s="3" t="s">
        <v>1794</v>
      </c>
      <c r="E202" s="4">
        <v>41773.199999999997</v>
      </c>
      <c r="F202" s="4">
        <f t="shared" si="32"/>
        <v>39419.999999999993</v>
      </c>
      <c r="G202" s="4">
        <f t="shared" si="33"/>
        <v>2759.3999999999996</v>
      </c>
      <c r="H202" s="48">
        <f t="shared" si="34"/>
        <v>42179.399999999994</v>
      </c>
      <c r="I202" s="4">
        <f t="shared" si="35"/>
        <v>394.19999999999993</v>
      </c>
      <c r="J202" s="47">
        <f t="shared" si="31"/>
        <v>448581.27999999997</v>
      </c>
    </row>
    <row r="203" spans="1:10" x14ac:dyDescent="0.3">
      <c r="A203" s="3" t="s">
        <v>1784</v>
      </c>
      <c r="B203" s="9"/>
      <c r="C203" s="3" t="s">
        <v>1796</v>
      </c>
      <c r="D203" s="3" t="s">
        <v>79</v>
      </c>
      <c r="E203" s="4">
        <v>581.6</v>
      </c>
      <c r="F203" s="4">
        <f t="shared" si="32"/>
        <v>560</v>
      </c>
      <c r="G203" s="4">
        <f t="shared" si="33"/>
        <v>39.200000000000003</v>
      </c>
      <c r="H203" s="48">
        <f t="shared" si="34"/>
        <v>599.20000000000005</v>
      </c>
      <c r="I203" s="4">
        <f t="shared" si="35"/>
        <v>5.6000000000000005</v>
      </c>
      <c r="J203" s="47">
        <f t="shared" si="31"/>
        <v>449162.87999999995</v>
      </c>
    </row>
    <row r="204" spans="1:10" x14ac:dyDescent="0.3">
      <c r="A204" s="3" t="s">
        <v>1784</v>
      </c>
      <c r="B204" s="9"/>
      <c r="C204" s="3" t="s">
        <v>1797</v>
      </c>
      <c r="D204" s="3" t="s">
        <v>83</v>
      </c>
      <c r="E204" s="4">
        <v>3702.95</v>
      </c>
      <c r="F204" s="4">
        <f>(E204+12)/1.06</f>
        <v>3504.6698113207544</v>
      </c>
      <c r="G204" s="4">
        <f>F204*7%</f>
        <v>245.32688679245283</v>
      </c>
      <c r="H204" s="48">
        <f>F204+G204</f>
        <v>3749.9966981132075</v>
      </c>
      <c r="I204" s="4">
        <f>F204*1%</f>
        <v>35.046698113207547</v>
      </c>
      <c r="J204" s="47">
        <f t="shared" si="31"/>
        <v>452865.82999999996</v>
      </c>
    </row>
    <row r="205" spans="1:10" x14ac:dyDescent="0.3">
      <c r="A205" s="3" t="s">
        <v>1804</v>
      </c>
      <c r="B205" s="9"/>
      <c r="C205" s="3" t="s">
        <v>1807</v>
      </c>
      <c r="D205" s="3" t="s">
        <v>1794</v>
      </c>
      <c r="E205" s="4">
        <v>3702.95</v>
      </c>
      <c r="F205" s="4">
        <f>(E205+12)/1.06</f>
        <v>3504.6698113207544</v>
      </c>
      <c r="G205" s="4">
        <f>F205*7%</f>
        <v>245.32688679245283</v>
      </c>
      <c r="H205" s="48">
        <f>F205+G205</f>
        <v>3749.9966981132075</v>
      </c>
      <c r="I205" s="4">
        <f>F205*1%</f>
        <v>35.046698113207547</v>
      </c>
      <c r="J205" s="47">
        <f t="shared" si="31"/>
        <v>456568.77999999997</v>
      </c>
    </row>
    <row r="206" spans="1:10" x14ac:dyDescent="0.3">
      <c r="A206" s="3" t="s">
        <v>1804</v>
      </c>
      <c r="B206" s="9"/>
      <c r="C206" s="3" t="s">
        <v>1808</v>
      </c>
      <c r="D206" s="3" t="s">
        <v>79</v>
      </c>
      <c r="E206" s="4">
        <v>3950.62</v>
      </c>
      <c r="F206" s="4">
        <f>(E206+12)/1.06</f>
        <v>3738.3207547169809</v>
      </c>
      <c r="G206" s="4">
        <f>F206*7%</f>
        <v>261.68245283018871</v>
      </c>
      <c r="H206" s="48">
        <f>F206+G206</f>
        <v>4000.0032075471695</v>
      </c>
      <c r="I206" s="4">
        <f>F206*1%</f>
        <v>37.38320754716981</v>
      </c>
      <c r="J206" s="47">
        <f t="shared" si="31"/>
        <v>460519.39999999997</v>
      </c>
    </row>
    <row r="207" spans="1:10" x14ac:dyDescent="0.3">
      <c r="A207" s="3" t="s">
        <v>1804</v>
      </c>
      <c r="B207" s="9"/>
      <c r="C207" s="3" t="s">
        <v>1809</v>
      </c>
      <c r="D207" s="3" t="s">
        <v>65</v>
      </c>
      <c r="E207" s="4">
        <v>3486</v>
      </c>
      <c r="F207" s="4">
        <f t="shared" ref="F207:F252" si="36">(E207+12)/1.06</f>
        <v>3300</v>
      </c>
      <c r="G207" s="4">
        <f t="shared" ref="G207:G252" si="37">F207*7%</f>
        <v>231.00000000000003</v>
      </c>
      <c r="H207" s="48">
        <f t="shared" ref="H207:H252" si="38">F207+G207</f>
        <v>3531</v>
      </c>
      <c r="I207" s="4">
        <f t="shared" ref="I207:I252" si="39">F207*1%</f>
        <v>33</v>
      </c>
      <c r="J207" s="47">
        <f t="shared" si="31"/>
        <v>464005.39999999997</v>
      </c>
    </row>
    <row r="208" spans="1:10" x14ac:dyDescent="0.3">
      <c r="A208" s="3" t="s">
        <v>1804</v>
      </c>
      <c r="B208" s="9"/>
      <c r="C208" s="3" t="s">
        <v>1810</v>
      </c>
      <c r="D208" s="3" t="s">
        <v>61</v>
      </c>
      <c r="E208" s="4">
        <v>28443.7</v>
      </c>
      <c r="F208" s="4">
        <f t="shared" si="36"/>
        <v>26845</v>
      </c>
      <c r="G208" s="4">
        <f t="shared" si="37"/>
        <v>1879.15</v>
      </c>
      <c r="H208" s="48">
        <f t="shared" si="38"/>
        <v>28724.15</v>
      </c>
      <c r="I208" s="4">
        <f t="shared" si="39"/>
        <v>268.45</v>
      </c>
      <c r="J208" s="47">
        <f t="shared" si="31"/>
        <v>492449.1</v>
      </c>
    </row>
    <row r="209" spans="1:10" x14ac:dyDescent="0.3">
      <c r="A209" s="3" t="s">
        <v>1804</v>
      </c>
      <c r="B209" s="9"/>
      <c r="C209" s="3" t="s">
        <v>1811</v>
      </c>
      <c r="D209" s="3" t="s">
        <v>1431</v>
      </c>
      <c r="E209" s="4">
        <v>5606</v>
      </c>
      <c r="F209" s="4">
        <f t="shared" si="36"/>
        <v>5300</v>
      </c>
      <c r="G209" s="4">
        <f t="shared" si="37"/>
        <v>371.00000000000006</v>
      </c>
      <c r="H209" s="48">
        <f t="shared" si="38"/>
        <v>5671</v>
      </c>
      <c r="I209" s="4">
        <f t="shared" si="39"/>
        <v>53</v>
      </c>
      <c r="J209" s="47">
        <f t="shared" si="31"/>
        <v>498055.1</v>
      </c>
    </row>
    <row r="210" spans="1:10" x14ac:dyDescent="0.3">
      <c r="A210" s="3" t="s">
        <v>1804</v>
      </c>
      <c r="B210" s="9"/>
      <c r="C210" s="3" t="s">
        <v>1812</v>
      </c>
      <c r="D210" s="3" t="s">
        <v>83</v>
      </c>
      <c r="E210" s="4">
        <v>64563.199999999997</v>
      </c>
      <c r="F210" s="4">
        <f t="shared" si="36"/>
        <v>60919.999999999993</v>
      </c>
      <c r="G210" s="4">
        <f t="shared" si="37"/>
        <v>4264.3999999999996</v>
      </c>
      <c r="H210" s="48">
        <f t="shared" si="38"/>
        <v>65184.399999999994</v>
      </c>
      <c r="I210" s="4">
        <f t="shared" si="39"/>
        <v>609.19999999999993</v>
      </c>
      <c r="J210" s="47">
        <f t="shared" si="31"/>
        <v>562618.29999999993</v>
      </c>
    </row>
    <row r="211" spans="1:10" x14ac:dyDescent="0.3">
      <c r="A211" s="3" t="s">
        <v>1804</v>
      </c>
      <c r="B211" s="9"/>
      <c r="C211" s="3" t="s">
        <v>1813</v>
      </c>
      <c r="D211" s="3" t="s">
        <v>88</v>
      </c>
      <c r="E211" s="4">
        <v>14737.9</v>
      </c>
      <c r="F211" s="4">
        <f t="shared" si="36"/>
        <v>13914.999999999998</v>
      </c>
      <c r="G211" s="4">
        <f t="shared" si="37"/>
        <v>974.05</v>
      </c>
      <c r="H211" s="48">
        <f t="shared" si="38"/>
        <v>14889.049999999997</v>
      </c>
      <c r="I211" s="4">
        <f t="shared" si="39"/>
        <v>139.14999999999998</v>
      </c>
      <c r="J211" s="47">
        <f t="shared" si="31"/>
        <v>577356.19999999995</v>
      </c>
    </row>
    <row r="212" spans="1:10" x14ac:dyDescent="0.3">
      <c r="A212" s="3" t="s">
        <v>1804</v>
      </c>
      <c r="B212" s="9"/>
      <c r="C212" s="3" t="s">
        <v>1814</v>
      </c>
      <c r="D212" s="3" t="s">
        <v>71</v>
      </c>
      <c r="E212" s="4">
        <v>16402.099999999999</v>
      </c>
      <c r="F212" s="4">
        <f t="shared" si="36"/>
        <v>15484.999999999998</v>
      </c>
      <c r="G212" s="4">
        <f t="shared" si="37"/>
        <v>1083.95</v>
      </c>
      <c r="H212" s="48">
        <f t="shared" si="38"/>
        <v>16568.949999999997</v>
      </c>
      <c r="I212" s="4">
        <f t="shared" si="39"/>
        <v>154.85</v>
      </c>
      <c r="J212" s="47">
        <f t="shared" si="31"/>
        <v>593758.29999999993</v>
      </c>
    </row>
    <row r="213" spans="1:10" x14ac:dyDescent="0.3">
      <c r="A213" s="3" t="s">
        <v>1804</v>
      </c>
      <c r="B213" s="9"/>
      <c r="C213" s="3" t="s">
        <v>1793</v>
      </c>
      <c r="D213" s="3" t="s">
        <v>1794</v>
      </c>
      <c r="E213" s="4">
        <v>11677.72</v>
      </c>
      <c r="F213" s="4">
        <f t="shared" si="36"/>
        <v>11028.037735849055</v>
      </c>
      <c r="G213" s="4">
        <f t="shared" si="37"/>
        <v>771.96264150943398</v>
      </c>
      <c r="H213" s="48">
        <f t="shared" si="38"/>
        <v>11800.000377358489</v>
      </c>
      <c r="I213" s="4">
        <f t="shared" si="39"/>
        <v>110.28037735849055</v>
      </c>
      <c r="J213" s="47">
        <f t="shared" si="31"/>
        <v>605436.0199999999</v>
      </c>
    </row>
    <row r="214" spans="1:10" x14ac:dyDescent="0.3">
      <c r="A214" s="3" t="s">
        <v>1804</v>
      </c>
      <c r="B214" s="9"/>
      <c r="C214" s="3" t="s">
        <v>1815</v>
      </c>
      <c r="D214" s="3" t="s">
        <v>526</v>
      </c>
      <c r="E214" s="4">
        <v>13730.9</v>
      </c>
      <c r="F214" s="4">
        <f t="shared" si="36"/>
        <v>12964.999999999998</v>
      </c>
      <c r="G214" s="4">
        <f t="shared" si="37"/>
        <v>907.55</v>
      </c>
      <c r="H214" s="48">
        <f t="shared" si="38"/>
        <v>13872.549999999997</v>
      </c>
      <c r="I214" s="4">
        <f t="shared" si="39"/>
        <v>129.64999999999998</v>
      </c>
      <c r="J214" s="47">
        <f t="shared" si="31"/>
        <v>619166.91999999993</v>
      </c>
    </row>
    <row r="215" spans="1:10" x14ac:dyDescent="0.3">
      <c r="A215" s="3" t="s">
        <v>1867</v>
      </c>
      <c r="B215" s="9"/>
      <c r="C215" s="3" t="s">
        <v>1868</v>
      </c>
      <c r="D215" s="3" t="s">
        <v>72</v>
      </c>
      <c r="E215" s="4">
        <v>3702.95</v>
      </c>
      <c r="F215" s="4">
        <f t="shared" si="36"/>
        <v>3504.6698113207544</v>
      </c>
      <c r="G215" s="4">
        <f t="shared" si="37"/>
        <v>245.32688679245283</v>
      </c>
      <c r="H215" s="48">
        <f t="shared" si="38"/>
        <v>3749.9966981132075</v>
      </c>
      <c r="I215" s="4">
        <f t="shared" si="39"/>
        <v>35.046698113207547</v>
      </c>
      <c r="J215" s="47">
        <f t="shared" si="31"/>
        <v>622869.86999999988</v>
      </c>
    </row>
    <row r="216" spans="1:10" x14ac:dyDescent="0.3">
      <c r="A216" s="3" t="s">
        <v>1879</v>
      </c>
      <c r="B216" s="9"/>
      <c r="C216" s="3" t="s">
        <v>1882</v>
      </c>
      <c r="D216" s="3" t="s">
        <v>840</v>
      </c>
      <c r="E216" s="4">
        <v>27563.9</v>
      </c>
      <c r="F216" s="4">
        <f t="shared" si="36"/>
        <v>26015</v>
      </c>
      <c r="G216" s="4">
        <f t="shared" si="37"/>
        <v>1821.0500000000002</v>
      </c>
      <c r="H216" s="48">
        <f t="shared" si="38"/>
        <v>27836.05</v>
      </c>
      <c r="I216" s="4">
        <f t="shared" si="39"/>
        <v>260.14999999999998</v>
      </c>
      <c r="J216" s="47">
        <f t="shared" si="31"/>
        <v>650433.7699999999</v>
      </c>
    </row>
    <row r="217" spans="1:10" x14ac:dyDescent="0.3">
      <c r="A217" s="3" t="s">
        <v>1920</v>
      </c>
      <c r="B217" s="9"/>
      <c r="C217" s="3" t="s">
        <v>1924</v>
      </c>
      <c r="D217" s="3" t="s">
        <v>11</v>
      </c>
      <c r="E217" s="4">
        <v>3702.95</v>
      </c>
      <c r="F217" s="4">
        <f t="shared" si="36"/>
        <v>3504.6698113207544</v>
      </c>
      <c r="G217" s="4">
        <f t="shared" si="37"/>
        <v>245.32688679245283</v>
      </c>
      <c r="H217" s="48">
        <f t="shared" si="38"/>
        <v>3749.9966981132075</v>
      </c>
      <c r="I217" s="4">
        <f t="shared" si="39"/>
        <v>35.046698113207547</v>
      </c>
      <c r="J217" s="47">
        <f t="shared" si="31"/>
        <v>654136.71999999986</v>
      </c>
    </row>
    <row r="218" spans="1:10" x14ac:dyDescent="0.3">
      <c r="A218" s="3" t="s">
        <v>1925</v>
      </c>
      <c r="B218" s="9"/>
      <c r="C218" s="3" t="s">
        <v>1931</v>
      </c>
      <c r="D218" s="3" t="s">
        <v>267</v>
      </c>
      <c r="E218" s="4">
        <v>20212.8</v>
      </c>
      <c r="F218" s="4">
        <f t="shared" si="36"/>
        <v>19080</v>
      </c>
      <c r="G218" s="4">
        <f t="shared" si="37"/>
        <v>1335.6000000000001</v>
      </c>
      <c r="H218" s="48">
        <f t="shared" si="38"/>
        <v>20415.599999999999</v>
      </c>
      <c r="I218" s="4">
        <f t="shared" si="39"/>
        <v>190.8</v>
      </c>
      <c r="J218" s="47">
        <f t="shared" si="31"/>
        <v>674349.5199999999</v>
      </c>
    </row>
    <row r="219" spans="1:10" x14ac:dyDescent="0.3">
      <c r="A219" s="3" t="s">
        <v>1925</v>
      </c>
      <c r="B219" s="9"/>
      <c r="C219" s="3" t="s">
        <v>1932</v>
      </c>
      <c r="D219" s="3" t="s">
        <v>11</v>
      </c>
      <c r="E219" s="4">
        <v>17128.2</v>
      </c>
      <c r="F219" s="4">
        <f t="shared" si="36"/>
        <v>16170</v>
      </c>
      <c r="G219" s="4">
        <f t="shared" si="37"/>
        <v>1131.9000000000001</v>
      </c>
      <c r="H219" s="48">
        <f t="shared" si="38"/>
        <v>17301.900000000001</v>
      </c>
      <c r="I219" s="4">
        <f t="shared" si="39"/>
        <v>161.70000000000002</v>
      </c>
      <c r="J219" s="47">
        <f t="shared" si="31"/>
        <v>691477.71999999986</v>
      </c>
    </row>
    <row r="220" spans="1:10" x14ac:dyDescent="0.3">
      <c r="A220" s="3" t="s">
        <v>1933</v>
      </c>
      <c r="B220" s="9"/>
      <c r="C220" s="3" t="s">
        <v>1938</v>
      </c>
      <c r="D220" s="3" t="s">
        <v>355</v>
      </c>
      <c r="E220" s="4">
        <v>3702.95</v>
      </c>
      <c r="F220" s="4">
        <f t="shared" si="36"/>
        <v>3504.6698113207544</v>
      </c>
      <c r="G220" s="4">
        <f t="shared" si="37"/>
        <v>245.32688679245283</v>
      </c>
      <c r="H220" s="48">
        <f t="shared" si="38"/>
        <v>3749.9966981132075</v>
      </c>
      <c r="I220" s="4">
        <f t="shared" si="39"/>
        <v>35.046698113207547</v>
      </c>
      <c r="J220" s="47">
        <f t="shared" si="31"/>
        <v>695180.66999999981</v>
      </c>
    </row>
    <row r="221" spans="1:10" x14ac:dyDescent="0.3">
      <c r="A221" s="3" t="s">
        <v>1951</v>
      </c>
      <c r="B221" s="9"/>
      <c r="C221" s="3" t="s">
        <v>1956</v>
      </c>
      <c r="D221" s="3" t="s">
        <v>90</v>
      </c>
      <c r="E221" s="4">
        <v>3702.95</v>
      </c>
      <c r="F221" s="4">
        <f t="shared" si="36"/>
        <v>3504.6698113207544</v>
      </c>
      <c r="G221" s="4">
        <f t="shared" si="37"/>
        <v>245.32688679245283</v>
      </c>
      <c r="H221" s="48">
        <f t="shared" si="38"/>
        <v>3749.9966981132075</v>
      </c>
      <c r="I221" s="4">
        <f t="shared" si="39"/>
        <v>35.046698113207547</v>
      </c>
      <c r="J221" s="47">
        <f t="shared" si="31"/>
        <v>698883.61999999976</v>
      </c>
    </row>
    <row r="222" spans="1:10" x14ac:dyDescent="0.3">
      <c r="A222" s="3" t="s">
        <v>1954</v>
      </c>
      <c r="B222" s="9"/>
      <c r="C222" s="3" t="s">
        <v>1957</v>
      </c>
      <c r="D222" s="3" t="s">
        <v>90</v>
      </c>
      <c r="E222" s="4">
        <v>24898</v>
      </c>
      <c r="F222" s="4">
        <f t="shared" si="36"/>
        <v>23500</v>
      </c>
      <c r="G222" s="4">
        <f t="shared" si="37"/>
        <v>1645.0000000000002</v>
      </c>
      <c r="H222" s="48">
        <f t="shared" si="38"/>
        <v>25145</v>
      </c>
      <c r="I222" s="4">
        <f t="shared" si="39"/>
        <v>235</v>
      </c>
      <c r="J222" s="47">
        <f t="shared" si="31"/>
        <v>723781.61999999976</v>
      </c>
    </row>
    <row r="223" spans="1:10" x14ac:dyDescent="0.3">
      <c r="A223" s="3" t="s">
        <v>1954</v>
      </c>
      <c r="B223" s="9"/>
      <c r="C223" s="3" t="s">
        <v>1958</v>
      </c>
      <c r="D223" s="3" t="s">
        <v>71</v>
      </c>
      <c r="E223" s="4">
        <v>6072.4</v>
      </c>
      <c r="F223" s="4">
        <f t="shared" si="36"/>
        <v>5739.9999999999991</v>
      </c>
      <c r="G223" s="4">
        <f t="shared" si="37"/>
        <v>401.79999999999995</v>
      </c>
      <c r="H223" s="48">
        <f t="shared" si="38"/>
        <v>6141.7999999999993</v>
      </c>
      <c r="I223" s="4">
        <f t="shared" si="39"/>
        <v>57.399999999999991</v>
      </c>
      <c r="J223" s="47">
        <f t="shared" si="31"/>
        <v>729854.01999999979</v>
      </c>
    </row>
    <row r="224" spans="1:10" x14ac:dyDescent="0.3">
      <c r="A224" s="3" t="s">
        <v>1954</v>
      </c>
      <c r="B224" s="9"/>
      <c r="C224" s="3" t="s">
        <v>1959</v>
      </c>
      <c r="D224" s="3" t="s">
        <v>1799</v>
      </c>
      <c r="E224" s="4">
        <v>3702.95</v>
      </c>
      <c r="F224" s="4">
        <f t="shared" si="36"/>
        <v>3504.6698113207544</v>
      </c>
      <c r="G224" s="4">
        <f t="shared" si="37"/>
        <v>245.32688679245283</v>
      </c>
      <c r="H224" s="48">
        <f t="shared" si="38"/>
        <v>3749.9966981132075</v>
      </c>
      <c r="I224" s="4">
        <f t="shared" si="39"/>
        <v>35.046698113207547</v>
      </c>
      <c r="J224" s="47">
        <f t="shared" si="31"/>
        <v>733556.96999999974</v>
      </c>
    </row>
    <row r="225" spans="1:10" x14ac:dyDescent="0.3">
      <c r="A225" s="3" t="s">
        <v>1954</v>
      </c>
      <c r="B225" s="9"/>
      <c r="C225" s="3" t="s">
        <v>1960</v>
      </c>
      <c r="D225" s="3" t="s">
        <v>594</v>
      </c>
      <c r="E225" s="4">
        <v>4673.2</v>
      </c>
      <c r="F225" s="4">
        <f t="shared" si="36"/>
        <v>4420</v>
      </c>
      <c r="G225" s="4">
        <f t="shared" si="37"/>
        <v>309.40000000000003</v>
      </c>
      <c r="H225" s="48">
        <f t="shared" si="38"/>
        <v>4729.3999999999996</v>
      </c>
      <c r="I225" s="4">
        <f t="shared" si="39"/>
        <v>44.2</v>
      </c>
      <c r="J225" s="47">
        <f t="shared" si="31"/>
        <v>738230.16999999969</v>
      </c>
    </row>
    <row r="226" spans="1:10" x14ac:dyDescent="0.3">
      <c r="A226" s="3" t="s">
        <v>1974</v>
      </c>
      <c r="B226" s="9"/>
      <c r="C226" s="3" t="s">
        <v>1977</v>
      </c>
      <c r="D226" s="3" t="s">
        <v>67</v>
      </c>
      <c r="E226" s="4">
        <v>36516.660000000003</v>
      </c>
      <c r="F226" s="4">
        <f t="shared" si="36"/>
        <v>34461</v>
      </c>
      <c r="G226" s="4">
        <f t="shared" si="37"/>
        <v>2412.2700000000004</v>
      </c>
      <c r="H226" s="48">
        <f t="shared" si="38"/>
        <v>36873.270000000004</v>
      </c>
      <c r="I226" s="4">
        <f t="shared" si="39"/>
        <v>344.61</v>
      </c>
      <c r="J226" s="47">
        <f t="shared" si="31"/>
        <v>774746.82999999973</v>
      </c>
    </row>
    <row r="227" spans="1:10" x14ac:dyDescent="0.3">
      <c r="A227" s="3" t="s">
        <v>1974</v>
      </c>
      <c r="B227" s="9"/>
      <c r="C227" s="3" t="s">
        <v>1978</v>
      </c>
      <c r="D227" s="3" t="s">
        <v>68</v>
      </c>
      <c r="E227" s="4">
        <v>38709.800000000003</v>
      </c>
      <c r="F227" s="4">
        <f t="shared" si="36"/>
        <v>36530</v>
      </c>
      <c r="G227" s="4">
        <f t="shared" si="37"/>
        <v>2557.1000000000004</v>
      </c>
      <c r="H227" s="48">
        <f t="shared" si="38"/>
        <v>39087.1</v>
      </c>
      <c r="I227" s="4">
        <f t="shared" si="39"/>
        <v>365.3</v>
      </c>
      <c r="J227" s="47">
        <f t="shared" si="31"/>
        <v>813456.62999999977</v>
      </c>
    </row>
    <row r="228" spans="1:10" x14ac:dyDescent="0.3">
      <c r="A228" s="3" t="s">
        <v>1974</v>
      </c>
      <c r="B228" s="9"/>
      <c r="C228" s="3" t="s">
        <v>1979</v>
      </c>
      <c r="D228" s="3" t="s">
        <v>1781</v>
      </c>
      <c r="E228" s="4">
        <v>15135.4</v>
      </c>
      <c r="F228" s="4">
        <f t="shared" si="36"/>
        <v>14289.999999999998</v>
      </c>
      <c r="G228" s="4">
        <f t="shared" si="37"/>
        <v>1000.3</v>
      </c>
      <c r="H228" s="48">
        <f t="shared" si="38"/>
        <v>15290.299999999997</v>
      </c>
      <c r="I228" s="4">
        <f t="shared" si="39"/>
        <v>142.89999999999998</v>
      </c>
      <c r="J228" s="47">
        <f t="shared" si="31"/>
        <v>828592.0299999998</v>
      </c>
    </row>
    <row r="229" spans="1:10" x14ac:dyDescent="0.3">
      <c r="A229" s="3" t="s">
        <v>1974</v>
      </c>
      <c r="B229" s="9"/>
      <c r="C229" s="3" t="s">
        <v>1980</v>
      </c>
      <c r="D229" s="3" t="s">
        <v>85</v>
      </c>
      <c r="E229" s="4">
        <v>8510.4</v>
      </c>
      <c r="F229" s="4">
        <f t="shared" si="36"/>
        <v>8039.9999999999991</v>
      </c>
      <c r="G229" s="4">
        <f t="shared" si="37"/>
        <v>562.79999999999995</v>
      </c>
      <c r="H229" s="48">
        <f t="shared" si="38"/>
        <v>8602.7999999999993</v>
      </c>
      <c r="I229" s="4">
        <f t="shared" si="39"/>
        <v>80.399999999999991</v>
      </c>
      <c r="J229" s="47">
        <f t="shared" si="31"/>
        <v>837102.42999999982</v>
      </c>
    </row>
    <row r="230" spans="1:10" x14ac:dyDescent="0.3">
      <c r="A230" s="3" t="s">
        <v>1974</v>
      </c>
      <c r="B230" s="9"/>
      <c r="C230" s="3" t="s">
        <v>1981</v>
      </c>
      <c r="D230" s="3" t="s">
        <v>72</v>
      </c>
      <c r="E230" s="4">
        <v>41455.199999999997</v>
      </c>
      <c r="F230" s="4">
        <f t="shared" si="36"/>
        <v>39119.999999999993</v>
      </c>
      <c r="G230" s="4">
        <f t="shared" si="37"/>
        <v>2738.3999999999996</v>
      </c>
      <c r="H230" s="48">
        <f t="shared" si="38"/>
        <v>41858.399999999994</v>
      </c>
      <c r="I230" s="4">
        <f t="shared" si="39"/>
        <v>391.19999999999993</v>
      </c>
      <c r="J230" s="47">
        <f t="shared" si="31"/>
        <v>878557.62999999977</v>
      </c>
    </row>
    <row r="231" spans="1:10" x14ac:dyDescent="0.3">
      <c r="A231" s="3" t="s">
        <v>1974</v>
      </c>
      <c r="B231" s="9"/>
      <c r="C231" s="3" t="s">
        <v>1982</v>
      </c>
      <c r="D231" s="3" t="s">
        <v>92</v>
      </c>
      <c r="E231" s="4">
        <v>8054.6</v>
      </c>
      <c r="F231" s="4">
        <f t="shared" si="36"/>
        <v>7610</v>
      </c>
      <c r="G231" s="4">
        <f t="shared" si="37"/>
        <v>532.70000000000005</v>
      </c>
      <c r="H231" s="48">
        <f t="shared" si="38"/>
        <v>8142.7</v>
      </c>
      <c r="I231" s="4">
        <f t="shared" si="39"/>
        <v>76.100000000000009</v>
      </c>
      <c r="J231" s="47">
        <f t="shared" si="31"/>
        <v>886612.22999999975</v>
      </c>
    </row>
    <row r="232" spans="1:10" x14ac:dyDescent="0.3">
      <c r="A232" s="3" t="s">
        <v>1974</v>
      </c>
      <c r="B232" s="9"/>
      <c r="C232" s="3" t="s">
        <v>1959</v>
      </c>
      <c r="D232" s="3" t="s">
        <v>67</v>
      </c>
      <c r="E232" s="4">
        <v>3702.95</v>
      </c>
      <c r="F232" s="4">
        <f t="shared" si="36"/>
        <v>3504.6698113207544</v>
      </c>
      <c r="G232" s="4">
        <f t="shared" si="37"/>
        <v>245.32688679245283</v>
      </c>
      <c r="H232" s="48">
        <f t="shared" si="38"/>
        <v>3749.9966981132075</v>
      </c>
      <c r="I232" s="4">
        <f t="shared" si="39"/>
        <v>35.046698113207547</v>
      </c>
      <c r="J232" s="47">
        <f t="shared" si="31"/>
        <v>890315.1799999997</v>
      </c>
    </row>
    <row r="233" spans="1:10" x14ac:dyDescent="0.3">
      <c r="A233" s="3" t="s">
        <v>1974</v>
      </c>
      <c r="B233" s="9"/>
      <c r="C233" s="3" t="s">
        <v>1983</v>
      </c>
      <c r="D233" s="3" t="s">
        <v>62</v>
      </c>
      <c r="E233" s="4">
        <v>35142.9</v>
      </c>
      <c r="F233" s="4">
        <f t="shared" si="36"/>
        <v>33165</v>
      </c>
      <c r="G233" s="4">
        <f t="shared" si="37"/>
        <v>2321.5500000000002</v>
      </c>
      <c r="H233" s="48">
        <f t="shared" si="38"/>
        <v>35486.550000000003</v>
      </c>
      <c r="I233" s="4">
        <f t="shared" si="39"/>
        <v>331.65000000000003</v>
      </c>
      <c r="J233" s="47">
        <f t="shared" si="31"/>
        <v>925458.07999999973</v>
      </c>
    </row>
    <row r="234" spans="1:10" x14ac:dyDescent="0.3">
      <c r="A234" s="3" t="s">
        <v>1974</v>
      </c>
      <c r="B234" s="9"/>
      <c r="C234" s="3" t="s">
        <v>1984</v>
      </c>
      <c r="D234" s="3" t="s">
        <v>69</v>
      </c>
      <c r="E234" s="4">
        <v>20986.6</v>
      </c>
      <c r="F234" s="4">
        <f t="shared" si="36"/>
        <v>19809.999999999996</v>
      </c>
      <c r="G234" s="4">
        <f t="shared" si="37"/>
        <v>1386.6999999999998</v>
      </c>
      <c r="H234" s="48">
        <f t="shared" si="38"/>
        <v>21196.699999999997</v>
      </c>
      <c r="I234" s="4">
        <f t="shared" si="39"/>
        <v>198.09999999999997</v>
      </c>
      <c r="J234" s="47">
        <f t="shared" si="31"/>
        <v>946444.6799999997</v>
      </c>
    </row>
    <row r="235" spans="1:10" x14ac:dyDescent="0.3">
      <c r="A235" s="3" t="s">
        <v>1985</v>
      </c>
      <c r="B235" s="9"/>
      <c r="C235" s="3" t="s">
        <v>1990</v>
      </c>
      <c r="D235" s="3" t="s">
        <v>75</v>
      </c>
      <c r="E235" s="4">
        <v>17054</v>
      </c>
      <c r="F235" s="4">
        <f t="shared" si="36"/>
        <v>16100</v>
      </c>
      <c r="G235" s="4">
        <f t="shared" si="37"/>
        <v>1127</v>
      </c>
      <c r="H235" s="48">
        <f t="shared" si="38"/>
        <v>17227</v>
      </c>
      <c r="I235" s="4">
        <f t="shared" si="39"/>
        <v>161</v>
      </c>
      <c r="J235" s="47">
        <f t="shared" si="31"/>
        <v>963498.6799999997</v>
      </c>
    </row>
    <row r="236" spans="1:10" x14ac:dyDescent="0.3">
      <c r="A236" s="3" t="s">
        <v>1985</v>
      </c>
      <c r="B236" s="9"/>
      <c r="C236" s="3" t="s">
        <v>1991</v>
      </c>
      <c r="D236" s="3" t="s">
        <v>63</v>
      </c>
      <c r="E236" s="4">
        <v>28809.4</v>
      </c>
      <c r="F236" s="4">
        <f t="shared" si="36"/>
        <v>27190</v>
      </c>
      <c r="G236" s="4">
        <f t="shared" si="37"/>
        <v>1903.3000000000002</v>
      </c>
      <c r="H236" s="48">
        <f t="shared" si="38"/>
        <v>29093.3</v>
      </c>
      <c r="I236" s="4">
        <f t="shared" si="39"/>
        <v>271.89999999999998</v>
      </c>
      <c r="J236" s="47">
        <f t="shared" si="31"/>
        <v>992308.07999999973</v>
      </c>
    </row>
    <row r="237" spans="1:10" x14ac:dyDescent="0.3">
      <c r="A237" s="3" t="s">
        <v>1985</v>
      </c>
      <c r="B237" s="9"/>
      <c r="C237" s="3" t="s">
        <v>1989</v>
      </c>
      <c r="D237" s="3" t="s">
        <v>1772</v>
      </c>
      <c r="E237" s="4">
        <v>43819</v>
      </c>
      <c r="F237" s="4">
        <f t="shared" si="36"/>
        <v>41350</v>
      </c>
      <c r="G237" s="4">
        <f t="shared" si="37"/>
        <v>2894.5000000000005</v>
      </c>
      <c r="H237" s="48">
        <f t="shared" si="38"/>
        <v>44244.5</v>
      </c>
      <c r="I237" s="4">
        <f t="shared" si="39"/>
        <v>413.5</v>
      </c>
      <c r="J237" s="47">
        <f t="shared" si="31"/>
        <v>1036127.0799999997</v>
      </c>
    </row>
    <row r="238" spans="1:10" x14ac:dyDescent="0.3">
      <c r="A238" s="3" t="s">
        <v>2030</v>
      </c>
      <c r="B238" s="9"/>
      <c r="C238" s="3" t="s">
        <v>2031</v>
      </c>
      <c r="D238" s="3" t="s">
        <v>73</v>
      </c>
      <c r="E238" s="4">
        <v>24415.7</v>
      </c>
      <c r="F238" s="4">
        <f t="shared" si="36"/>
        <v>23045</v>
      </c>
      <c r="G238" s="4">
        <f t="shared" si="37"/>
        <v>1613.15</v>
      </c>
      <c r="H238" s="48">
        <f t="shared" si="38"/>
        <v>24658.15</v>
      </c>
      <c r="I238" s="4">
        <f t="shared" si="39"/>
        <v>230.45000000000002</v>
      </c>
      <c r="J238" s="47">
        <f t="shared" si="31"/>
        <v>1060542.7799999998</v>
      </c>
    </row>
    <row r="239" spans="1:10" x14ac:dyDescent="0.3">
      <c r="A239" s="3" t="s">
        <v>2030</v>
      </c>
      <c r="B239" s="9"/>
      <c r="C239" s="3" t="s">
        <v>2032</v>
      </c>
      <c r="D239" s="3" t="s">
        <v>60</v>
      </c>
      <c r="E239" s="4">
        <v>14847.8</v>
      </c>
      <c r="F239" s="4">
        <f t="shared" si="36"/>
        <v>14018.679245283018</v>
      </c>
      <c r="G239" s="4">
        <f t="shared" si="37"/>
        <v>981.3075471698113</v>
      </c>
      <c r="H239" s="48">
        <f t="shared" si="38"/>
        <v>14999.98679245283</v>
      </c>
      <c r="I239" s="4">
        <f t="shared" si="39"/>
        <v>140.18679245283019</v>
      </c>
      <c r="J239" s="47">
        <f t="shared" si="31"/>
        <v>1075390.5799999998</v>
      </c>
    </row>
    <row r="240" spans="1:10" x14ac:dyDescent="0.3">
      <c r="A240" s="3" t="s">
        <v>2030</v>
      </c>
      <c r="B240" s="9"/>
      <c r="C240" s="3" t="s">
        <v>2033</v>
      </c>
      <c r="D240" s="3" t="s">
        <v>659</v>
      </c>
      <c r="E240" s="4">
        <v>3702.95</v>
      </c>
      <c r="F240" s="4">
        <f t="shared" si="36"/>
        <v>3504.6698113207544</v>
      </c>
      <c r="G240" s="4">
        <f t="shared" si="37"/>
        <v>245.32688679245283</v>
      </c>
      <c r="H240" s="48">
        <f t="shared" si="38"/>
        <v>3749.9966981132075</v>
      </c>
      <c r="I240" s="4">
        <f t="shared" si="39"/>
        <v>35.046698113207547</v>
      </c>
      <c r="J240" s="47">
        <f t="shared" si="31"/>
        <v>1079093.5299999998</v>
      </c>
    </row>
    <row r="241" spans="1:10" x14ac:dyDescent="0.3">
      <c r="A241" s="3" t="s">
        <v>2030</v>
      </c>
      <c r="B241" s="9"/>
      <c r="C241" s="3" t="s">
        <v>2047</v>
      </c>
      <c r="D241" s="3" t="s">
        <v>2048</v>
      </c>
      <c r="E241" s="4">
        <v>3575.4</v>
      </c>
      <c r="F241" s="4">
        <f t="shared" si="36"/>
        <v>3384.3396226415093</v>
      </c>
      <c r="G241" s="4">
        <f t="shared" si="37"/>
        <v>236.90377358490568</v>
      </c>
      <c r="H241" s="48">
        <f t="shared" si="38"/>
        <v>3621.2433962264149</v>
      </c>
      <c r="I241" s="4">
        <f t="shared" si="39"/>
        <v>33.843396226415095</v>
      </c>
      <c r="J241" s="47">
        <f t="shared" si="31"/>
        <v>1082668.9299999997</v>
      </c>
    </row>
    <row r="242" spans="1:10" x14ac:dyDescent="0.3">
      <c r="A242" s="3" t="s">
        <v>2030</v>
      </c>
      <c r="B242" s="9"/>
      <c r="C242" s="3" t="s">
        <v>2035</v>
      </c>
      <c r="D242" s="3" t="s">
        <v>2034</v>
      </c>
      <c r="E242" s="4">
        <v>27097.5</v>
      </c>
      <c r="F242" s="4">
        <f t="shared" si="36"/>
        <v>25575</v>
      </c>
      <c r="G242" s="4">
        <f t="shared" si="37"/>
        <v>1790.2500000000002</v>
      </c>
      <c r="H242" s="48">
        <f t="shared" si="38"/>
        <v>27365.25</v>
      </c>
      <c r="I242" s="4">
        <f t="shared" si="39"/>
        <v>255.75</v>
      </c>
      <c r="J242" s="47">
        <f t="shared" si="31"/>
        <v>1109766.4299999997</v>
      </c>
    </row>
    <row r="243" spans="1:10" x14ac:dyDescent="0.3">
      <c r="A243" s="3" t="s">
        <v>2030</v>
      </c>
      <c r="B243" s="9"/>
      <c r="C243" s="3" t="s">
        <v>2036</v>
      </c>
      <c r="D243" s="3" t="s">
        <v>338</v>
      </c>
      <c r="E243" s="4">
        <v>3702.95</v>
      </c>
      <c r="F243" s="4">
        <f t="shared" si="36"/>
        <v>3504.6698113207544</v>
      </c>
      <c r="G243" s="4">
        <f t="shared" si="37"/>
        <v>245.32688679245283</v>
      </c>
      <c r="H243" s="48">
        <f t="shared" si="38"/>
        <v>3749.9966981132075</v>
      </c>
      <c r="I243" s="4">
        <f t="shared" si="39"/>
        <v>35.046698113207547</v>
      </c>
      <c r="J243" s="47">
        <f t="shared" si="31"/>
        <v>1113469.3799999997</v>
      </c>
    </row>
    <row r="244" spans="1:10" x14ac:dyDescent="0.3">
      <c r="A244" s="3" t="s">
        <v>2030</v>
      </c>
      <c r="B244" s="9"/>
      <c r="C244" s="3" t="s">
        <v>2037</v>
      </c>
      <c r="D244" s="3" t="s">
        <v>594</v>
      </c>
      <c r="E244" s="4">
        <v>18071.599999999999</v>
      </c>
      <c r="F244" s="4">
        <f t="shared" si="36"/>
        <v>17059.999999999996</v>
      </c>
      <c r="G244" s="4">
        <f t="shared" si="37"/>
        <v>1194.1999999999998</v>
      </c>
      <c r="H244" s="48">
        <f t="shared" si="38"/>
        <v>18254.199999999997</v>
      </c>
      <c r="I244" s="4">
        <f t="shared" si="39"/>
        <v>170.59999999999997</v>
      </c>
      <c r="J244" s="47">
        <f t="shared" si="31"/>
        <v>1131540.9799999997</v>
      </c>
    </row>
    <row r="245" spans="1:10" x14ac:dyDescent="0.3">
      <c r="A245" s="3" t="s">
        <v>2030</v>
      </c>
      <c r="B245" s="9"/>
      <c r="C245" s="3" t="s">
        <v>2038</v>
      </c>
      <c r="D245" s="3" t="s">
        <v>60</v>
      </c>
      <c r="E245" s="4">
        <v>20721.599999999999</v>
      </c>
      <c r="F245" s="4">
        <f t="shared" si="36"/>
        <v>19559.999999999996</v>
      </c>
      <c r="G245" s="4">
        <f t="shared" si="37"/>
        <v>1369.1999999999998</v>
      </c>
      <c r="H245" s="48">
        <f t="shared" si="38"/>
        <v>20929.199999999997</v>
      </c>
      <c r="I245" s="4">
        <f t="shared" si="39"/>
        <v>195.59999999999997</v>
      </c>
      <c r="J245" s="47">
        <f t="shared" si="31"/>
        <v>1152262.5799999998</v>
      </c>
    </row>
    <row r="246" spans="1:10" x14ac:dyDescent="0.3">
      <c r="A246" s="3" t="s">
        <v>2030</v>
      </c>
      <c r="B246" s="9"/>
      <c r="C246" s="3" t="s">
        <v>2039</v>
      </c>
      <c r="D246" s="3" t="s">
        <v>338</v>
      </c>
      <c r="E246" s="4">
        <v>14847.8</v>
      </c>
      <c r="F246" s="4">
        <f t="shared" si="36"/>
        <v>14018.679245283018</v>
      </c>
      <c r="G246" s="4">
        <f t="shared" si="37"/>
        <v>981.3075471698113</v>
      </c>
      <c r="H246" s="48">
        <f t="shared" si="38"/>
        <v>14999.98679245283</v>
      </c>
      <c r="I246" s="4">
        <f t="shared" si="39"/>
        <v>140.18679245283019</v>
      </c>
      <c r="J246" s="47">
        <f t="shared" ref="J246:J309" si="40">J245+E246</f>
        <v>1167110.3799999999</v>
      </c>
    </row>
    <row r="247" spans="1:10" x14ac:dyDescent="0.3">
      <c r="A247" s="3" t="s">
        <v>2030</v>
      </c>
      <c r="B247" s="9"/>
      <c r="C247" s="3" t="s">
        <v>2040</v>
      </c>
      <c r="D247" s="3" t="s">
        <v>659</v>
      </c>
      <c r="E247" s="4">
        <v>22725</v>
      </c>
      <c r="F247" s="4">
        <f t="shared" si="36"/>
        <v>21450</v>
      </c>
      <c r="G247" s="4">
        <f t="shared" si="37"/>
        <v>1501.5000000000002</v>
      </c>
      <c r="H247" s="48">
        <f t="shared" si="38"/>
        <v>22951.5</v>
      </c>
      <c r="I247" s="4">
        <f t="shared" si="39"/>
        <v>214.5</v>
      </c>
      <c r="J247" s="47">
        <f t="shared" si="40"/>
        <v>1189835.3799999999</v>
      </c>
    </row>
    <row r="248" spans="1:10" x14ac:dyDescent="0.3">
      <c r="A248" s="3" t="s">
        <v>2030</v>
      </c>
      <c r="B248" s="9"/>
      <c r="C248" s="3" t="s">
        <v>2041</v>
      </c>
      <c r="D248" s="3" t="s">
        <v>657</v>
      </c>
      <c r="E248" s="4">
        <v>5457.6</v>
      </c>
      <c r="F248" s="4">
        <f t="shared" si="36"/>
        <v>5160</v>
      </c>
      <c r="G248" s="4">
        <f t="shared" si="37"/>
        <v>361.20000000000005</v>
      </c>
      <c r="H248" s="48">
        <f t="shared" si="38"/>
        <v>5521.2</v>
      </c>
      <c r="I248" s="4">
        <f t="shared" si="39"/>
        <v>51.6</v>
      </c>
      <c r="J248" s="47">
        <f t="shared" si="40"/>
        <v>1195292.98</v>
      </c>
    </row>
    <row r="249" spans="1:10" x14ac:dyDescent="0.3">
      <c r="A249" s="3" t="s">
        <v>2030</v>
      </c>
      <c r="B249" s="9"/>
      <c r="C249" s="3" t="s">
        <v>2042</v>
      </c>
      <c r="D249" s="3" t="s">
        <v>657</v>
      </c>
      <c r="E249" s="4">
        <v>11677.72</v>
      </c>
      <c r="F249" s="4">
        <f t="shared" si="36"/>
        <v>11028.037735849055</v>
      </c>
      <c r="G249" s="4">
        <f t="shared" si="37"/>
        <v>771.96264150943398</v>
      </c>
      <c r="H249" s="48">
        <f t="shared" si="38"/>
        <v>11800.000377358489</v>
      </c>
      <c r="I249" s="4">
        <f t="shared" si="39"/>
        <v>110.28037735849055</v>
      </c>
      <c r="J249" s="47">
        <f t="shared" si="40"/>
        <v>1206970.7</v>
      </c>
    </row>
    <row r="250" spans="1:10" x14ac:dyDescent="0.3">
      <c r="A250" s="3" t="s">
        <v>2073</v>
      </c>
      <c r="B250" s="9"/>
      <c r="C250" s="3" t="s">
        <v>2074</v>
      </c>
      <c r="D250" s="3" t="s">
        <v>60</v>
      </c>
      <c r="E250" s="4">
        <v>36653.4</v>
      </c>
      <c r="F250" s="4">
        <f t="shared" si="36"/>
        <v>34590</v>
      </c>
      <c r="G250" s="4">
        <f t="shared" si="37"/>
        <v>2421.3000000000002</v>
      </c>
      <c r="H250" s="48">
        <f t="shared" si="38"/>
        <v>37011.300000000003</v>
      </c>
      <c r="I250" s="4">
        <f t="shared" si="39"/>
        <v>345.90000000000003</v>
      </c>
      <c r="J250" s="47">
        <f t="shared" si="40"/>
        <v>1243624.0999999999</v>
      </c>
    </row>
    <row r="251" spans="1:10" x14ac:dyDescent="0.3">
      <c r="A251" s="3" t="s">
        <v>2073</v>
      </c>
      <c r="B251" s="9"/>
      <c r="C251" s="3" t="s">
        <v>2075</v>
      </c>
      <c r="D251" s="3" t="s">
        <v>83</v>
      </c>
      <c r="E251" s="4">
        <v>27940.2</v>
      </c>
      <c r="F251" s="4">
        <f t="shared" si="36"/>
        <v>26370</v>
      </c>
      <c r="G251" s="4">
        <f t="shared" si="37"/>
        <v>1845.9</v>
      </c>
      <c r="H251" s="48">
        <f t="shared" si="38"/>
        <v>28215.9</v>
      </c>
      <c r="I251" s="4">
        <f t="shared" si="39"/>
        <v>263.7</v>
      </c>
      <c r="J251" s="47">
        <f t="shared" si="40"/>
        <v>1271564.2999999998</v>
      </c>
    </row>
    <row r="252" spans="1:10" x14ac:dyDescent="0.3">
      <c r="A252" s="3" t="s">
        <v>2073</v>
      </c>
      <c r="B252" s="9"/>
      <c r="C252" s="3" t="s">
        <v>2076</v>
      </c>
      <c r="D252" s="3" t="s">
        <v>71</v>
      </c>
      <c r="E252" s="4">
        <v>3486</v>
      </c>
      <c r="F252" s="4">
        <f t="shared" si="36"/>
        <v>3300</v>
      </c>
      <c r="G252" s="4">
        <f t="shared" si="37"/>
        <v>231.00000000000003</v>
      </c>
      <c r="H252" s="48">
        <f t="shared" si="38"/>
        <v>3531</v>
      </c>
      <c r="I252" s="4">
        <f t="shared" si="39"/>
        <v>33</v>
      </c>
      <c r="J252" s="47">
        <f t="shared" si="40"/>
        <v>1275050.2999999998</v>
      </c>
    </row>
    <row r="253" spans="1:10" x14ac:dyDescent="0.3">
      <c r="A253" s="3" t="s">
        <v>2082</v>
      </c>
      <c r="B253" s="9"/>
      <c r="C253" s="3" t="s">
        <v>2083</v>
      </c>
      <c r="D253" s="3" t="s">
        <v>7</v>
      </c>
      <c r="E253" s="4">
        <v>10036.799999999999</v>
      </c>
      <c r="F253" s="4">
        <f t="shared" ref="F253:F345" si="41">(E253+12)/1.06</f>
        <v>9479.9999999999982</v>
      </c>
      <c r="G253" s="4">
        <f t="shared" ref="G253:G345" si="42">F253*7%</f>
        <v>663.59999999999991</v>
      </c>
      <c r="H253" s="48">
        <f t="shared" ref="H253:H345" si="43">F253+G253</f>
        <v>10143.599999999999</v>
      </c>
      <c r="I253" s="4">
        <f t="shared" ref="I253:I345" si="44">F253*1%</f>
        <v>94.799999999999983</v>
      </c>
      <c r="J253" s="47">
        <f t="shared" si="40"/>
        <v>1285087.0999999999</v>
      </c>
    </row>
    <row r="254" spans="1:10" x14ac:dyDescent="0.3">
      <c r="A254" s="3" t="s">
        <v>2084</v>
      </c>
      <c r="B254" s="9"/>
      <c r="C254" s="3" t="s">
        <v>2088</v>
      </c>
      <c r="D254" s="3" t="s">
        <v>1727</v>
      </c>
      <c r="E254" s="4">
        <v>3258.1</v>
      </c>
      <c r="F254" s="4">
        <f t="shared" si="41"/>
        <v>3084.9999999999995</v>
      </c>
      <c r="G254" s="4">
        <f t="shared" si="42"/>
        <v>215.95</v>
      </c>
      <c r="H254" s="48">
        <f t="shared" si="43"/>
        <v>3300.9499999999994</v>
      </c>
      <c r="I254" s="4">
        <f t="shared" si="44"/>
        <v>30.849999999999998</v>
      </c>
      <c r="J254" s="47">
        <f t="shared" si="40"/>
        <v>1288345.2</v>
      </c>
    </row>
    <row r="255" spans="1:10" x14ac:dyDescent="0.3">
      <c r="A255" s="3" t="s">
        <v>2111</v>
      </c>
      <c r="B255" s="9"/>
      <c r="C255" s="3" t="s">
        <v>2112</v>
      </c>
      <c r="D255" s="3" t="s">
        <v>68</v>
      </c>
      <c r="E255" s="4">
        <v>72386</v>
      </c>
      <c r="F255" s="4">
        <f t="shared" si="41"/>
        <v>68300</v>
      </c>
      <c r="G255" s="4">
        <f t="shared" si="42"/>
        <v>4781</v>
      </c>
      <c r="H255" s="48">
        <f t="shared" si="43"/>
        <v>73081</v>
      </c>
      <c r="I255" s="4">
        <f t="shared" si="44"/>
        <v>683</v>
      </c>
      <c r="J255" s="47">
        <f t="shared" si="40"/>
        <v>1360731.2</v>
      </c>
    </row>
    <row r="256" spans="1:10" x14ac:dyDescent="0.3">
      <c r="A256" s="3" t="s">
        <v>2144</v>
      </c>
      <c r="B256" s="9"/>
      <c r="C256" s="3" t="s">
        <v>2155</v>
      </c>
      <c r="D256" s="3" t="s">
        <v>69</v>
      </c>
      <c r="E256" s="4">
        <v>14847.8</v>
      </c>
      <c r="F256" s="4">
        <f t="shared" si="41"/>
        <v>14018.679245283018</v>
      </c>
      <c r="G256" s="4">
        <f t="shared" si="42"/>
        <v>981.3075471698113</v>
      </c>
      <c r="H256" s="48">
        <f t="shared" si="43"/>
        <v>14999.98679245283</v>
      </c>
      <c r="I256" s="4">
        <f t="shared" si="44"/>
        <v>140.18679245283019</v>
      </c>
      <c r="J256" s="47">
        <f t="shared" si="40"/>
        <v>1375579</v>
      </c>
    </row>
    <row r="257" spans="1:10" x14ac:dyDescent="0.3">
      <c r="A257" s="3" t="s">
        <v>2144</v>
      </c>
      <c r="B257" s="9"/>
      <c r="C257" s="3" t="s">
        <v>2154</v>
      </c>
      <c r="D257" s="3" t="s">
        <v>76</v>
      </c>
      <c r="E257" s="4">
        <v>38672.699999999997</v>
      </c>
      <c r="F257" s="4">
        <f t="shared" si="41"/>
        <v>36494.999999999993</v>
      </c>
      <c r="G257" s="4">
        <f t="shared" si="42"/>
        <v>2554.6499999999996</v>
      </c>
      <c r="H257" s="48">
        <f t="shared" si="43"/>
        <v>39049.649999999994</v>
      </c>
      <c r="I257" s="4">
        <f t="shared" si="44"/>
        <v>364.94999999999993</v>
      </c>
      <c r="J257" s="47">
        <f t="shared" si="40"/>
        <v>1414251.7</v>
      </c>
    </row>
    <row r="258" spans="1:10" x14ac:dyDescent="0.3">
      <c r="A258" s="3" t="s">
        <v>2144</v>
      </c>
      <c r="B258" s="9"/>
      <c r="C258" s="3" t="s">
        <v>2153</v>
      </c>
      <c r="D258" s="3" t="s">
        <v>69</v>
      </c>
      <c r="E258" s="4">
        <v>35821.300000000003</v>
      </c>
      <c r="F258" s="4">
        <f t="shared" si="41"/>
        <v>33805</v>
      </c>
      <c r="G258" s="4">
        <f t="shared" si="42"/>
        <v>2366.3500000000004</v>
      </c>
      <c r="H258" s="48">
        <f t="shared" si="43"/>
        <v>36171.35</v>
      </c>
      <c r="I258" s="4">
        <f t="shared" si="44"/>
        <v>338.05</v>
      </c>
      <c r="J258" s="47">
        <f t="shared" si="40"/>
        <v>1450073</v>
      </c>
    </row>
    <row r="259" spans="1:10" x14ac:dyDescent="0.3">
      <c r="A259" s="3" t="s">
        <v>2196</v>
      </c>
      <c r="B259" s="9"/>
      <c r="C259" s="3" t="s">
        <v>2197</v>
      </c>
      <c r="D259" s="3" t="s">
        <v>1712</v>
      </c>
      <c r="E259" s="4">
        <v>14847.8</v>
      </c>
      <c r="F259" s="4">
        <f t="shared" si="41"/>
        <v>14018.679245283018</v>
      </c>
      <c r="G259" s="4">
        <f t="shared" si="42"/>
        <v>981.3075471698113</v>
      </c>
      <c r="H259" s="48">
        <f t="shared" si="43"/>
        <v>14999.98679245283</v>
      </c>
      <c r="I259" s="4">
        <f t="shared" si="44"/>
        <v>140.18679245283019</v>
      </c>
      <c r="J259" s="47">
        <f t="shared" si="40"/>
        <v>1464920.8</v>
      </c>
    </row>
    <row r="260" spans="1:10" x14ac:dyDescent="0.3">
      <c r="A260" s="3" t="s">
        <v>2196</v>
      </c>
      <c r="B260" s="9"/>
      <c r="C260" s="3" t="s">
        <v>2198</v>
      </c>
      <c r="D260" s="3" t="s">
        <v>90</v>
      </c>
      <c r="E260" s="4">
        <v>3702.95</v>
      </c>
      <c r="F260" s="4">
        <f t="shared" si="41"/>
        <v>3504.6698113207544</v>
      </c>
      <c r="G260" s="4">
        <f t="shared" si="42"/>
        <v>245.32688679245283</v>
      </c>
      <c r="H260" s="48">
        <f t="shared" si="43"/>
        <v>3749.9966981132075</v>
      </c>
      <c r="I260" s="4">
        <f t="shared" si="44"/>
        <v>35.046698113207547</v>
      </c>
      <c r="J260" s="47">
        <f t="shared" si="40"/>
        <v>1468623.75</v>
      </c>
    </row>
    <row r="261" spans="1:10" x14ac:dyDescent="0.3">
      <c r="A261" s="3" t="s">
        <v>2196</v>
      </c>
      <c r="B261" s="9"/>
      <c r="C261" s="3" t="s">
        <v>2199</v>
      </c>
      <c r="D261" s="3" t="s">
        <v>526</v>
      </c>
      <c r="E261" s="4">
        <v>26615.200000000001</v>
      </c>
      <c r="F261" s="4">
        <f t="shared" si="41"/>
        <v>25120</v>
      </c>
      <c r="G261" s="4">
        <f t="shared" si="42"/>
        <v>1758.4</v>
      </c>
      <c r="H261" s="48">
        <f t="shared" si="43"/>
        <v>26878.400000000001</v>
      </c>
      <c r="I261" s="4">
        <f t="shared" si="44"/>
        <v>251.20000000000002</v>
      </c>
      <c r="J261" s="47">
        <f t="shared" si="40"/>
        <v>1495238.95</v>
      </c>
    </row>
    <row r="262" spans="1:10" x14ac:dyDescent="0.3">
      <c r="A262" s="3" t="s">
        <v>2225</v>
      </c>
      <c r="B262" s="9"/>
      <c r="C262" s="3" t="s">
        <v>2226</v>
      </c>
      <c r="D262" s="3" t="s">
        <v>67</v>
      </c>
      <c r="E262" s="4">
        <v>58913.4</v>
      </c>
      <c r="F262" s="4">
        <f t="shared" si="41"/>
        <v>55590</v>
      </c>
      <c r="G262" s="4">
        <f t="shared" si="42"/>
        <v>3891.3</v>
      </c>
      <c r="H262" s="48">
        <f t="shared" si="43"/>
        <v>59481.3</v>
      </c>
      <c r="I262" s="4">
        <f t="shared" si="44"/>
        <v>555.9</v>
      </c>
      <c r="J262" s="47">
        <f t="shared" si="40"/>
        <v>1554152.3499999999</v>
      </c>
    </row>
    <row r="263" spans="1:10" x14ac:dyDescent="0.3">
      <c r="A263" s="3" t="s">
        <v>2225</v>
      </c>
      <c r="B263" s="9"/>
      <c r="C263" s="3" t="s">
        <v>2227</v>
      </c>
      <c r="D263" s="3" t="s">
        <v>79</v>
      </c>
      <c r="E263" s="4">
        <v>20870</v>
      </c>
      <c r="F263" s="4">
        <f t="shared" si="41"/>
        <v>19700</v>
      </c>
      <c r="G263" s="4">
        <f t="shared" si="42"/>
        <v>1379.0000000000002</v>
      </c>
      <c r="H263" s="48">
        <f t="shared" si="43"/>
        <v>21079</v>
      </c>
      <c r="I263" s="4">
        <f t="shared" si="44"/>
        <v>197</v>
      </c>
      <c r="J263" s="47">
        <f t="shared" si="40"/>
        <v>1575022.3499999999</v>
      </c>
    </row>
    <row r="264" spans="1:10" x14ac:dyDescent="0.3">
      <c r="A264" s="3" t="s">
        <v>2225</v>
      </c>
      <c r="B264" s="9"/>
      <c r="C264" s="3" t="s">
        <v>2228</v>
      </c>
      <c r="D264" s="3" t="s">
        <v>67</v>
      </c>
      <c r="E264" s="4">
        <v>14847.8</v>
      </c>
      <c r="F264" s="4">
        <f t="shared" si="41"/>
        <v>14018.679245283018</v>
      </c>
      <c r="G264" s="4">
        <f t="shared" si="42"/>
        <v>981.3075471698113</v>
      </c>
      <c r="H264" s="48">
        <f t="shared" si="43"/>
        <v>14999.98679245283</v>
      </c>
      <c r="I264" s="4">
        <f t="shared" si="44"/>
        <v>140.18679245283019</v>
      </c>
      <c r="J264" s="47">
        <f t="shared" si="40"/>
        <v>1589870.15</v>
      </c>
    </row>
    <row r="265" spans="1:10" x14ac:dyDescent="0.3">
      <c r="A265" s="3" t="s">
        <v>2243</v>
      </c>
      <c r="B265" s="9"/>
      <c r="C265" s="3" t="s">
        <v>2244</v>
      </c>
      <c r="D265" s="3" t="s">
        <v>1718</v>
      </c>
      <c r="E265" s="4">
        <v>3258.1</v>
      </c>
      <c r="F265" s="4">
        <f t="shared" si="41"/>
        <v>3084.9999999999995</v>
      </c>
      <c r="G265" s="4">
        <f t="shared" si="42"/>
        <v>215.95</v>
      </c>
      <c r="H265" s="48">
        <f t="shared" si="43"/>
        <v>3300.9499999999994</v>
      </c>
      <c r="I265" s="4">
        <f t="shared" si="44"/>
        <v>30.849999999999998</v>
      </c>
      <c r="J265" s="47">
        <f t="shared" si="40"/>
        <v>1593128.25</v>
      </c>
    </row>
    <row r="266" spans="1:10" x14ac:dyDescent="0.3">
      <c r="A266" s="3" t="s">
        <v>2253</v>
      </c>
      <c r="B266" s="9"/>
      <c r="C266" s="3" t="s">
        <v>2257</v>
      </c>
      <c r="D266" s="3" t="s">
        <v>1794</v>
      </c>
      <c r="E266" s="4">
        <v>81215.8</v>
      </c>
      <c r="F266" s="4">
        <f t="shared" si="41"/>
        <v>76630</v>
      </c>
      <c r="G266" s="4">
        <f t="shared" si="42"/>
        <v>5364.1</v>
      </c>
      <c r="H266" s="48">
        <f t="shared" si="43"/>
        <v>81994.100000000006</v>
      </c>
      <c r="I266" s="4">
        <f t="shared" si="44"/>
        <v>766.30000000000007</v>
      </c>
      <c r="J266" s="47">
        <f t="shared" si="40"/>
        <v>1674344.05</v>
      </c>
    </row>
    <row r="267" spans="1:10" x14ac:dyDescent="0.3">
      <c r="A267" s="3" t="s">
        <v>2253</v>
      </c>
      <c r="B267" s="9"/>
      <c r="C267" s="3" t="s">
        <v>2256</v>
      </c>
      <c r="D267" s="3" t="s">
        <v>73</v>
      </c>
      <c r="E267" s="4">
        <v>78216</v>
      </c>
      <c r="F267" s="4">
        <f t="shared" si="41"/>
        <v>73800</v>
      </c>
      <c r="G267" s="4">
        <f t="shared" si="42"/>
        <v>5166.0000000000009</v>
      </c>
      <c r="H267" s="48">
        <f t="shared" si="43"/>
        <v>78966</v>
      </c>
      <c r="I267" s="4">
        <f t="shared" si="44"/>
        <v>738</v>
      </c>
      <c r="J267" s="47">
        <f t="shared" si="40"/>
        <v>1752560.05</v>
      </c>
    </row>
    <row r="268" spans="1:10" x14ac:dyDescent="0.3">
      <c r="A268" s="3" t="s">
        <v>2253</v>
      </c>
      <c r="B268" s="9"/>
      <c r="C268" s="3" t="s">
        <v>2255</v>
      </c>
      <c r="D268" s="3" t="s">
        <v>65</v>
      </c>
      <c r="E268" s="4">
        <v>86383.3</v>
      </c>
      <c r="F268" s="4">
        <f t="shared" si="41"/>
        <v>81505</v>
      </c>
      <c r="G268" s="4">
        <f t="shared" si="42"/>
        <v>5705.35</v>
      </c>
      <c r="H268" s="48">
        <f t="shared" si="43"/>
        <v>87210.35</v>
      </c>
      <c r="I268" s="4">
        <f t="shared" si="44"/>
        <v>815.05000000000007</v>
      </c>
      <c r="J268" s="47">
        <f t="shared" si="40"/>
        <v>1838943.35</v>
      </c>
    </row>
    <row r="269" spans="1:10" x14ac:dyDescent="0.3">
      <c r="A269" s="3" t="s">
        <v>2267</v>
      </c>
      <c r="B269" s="9"/>
      <c r="C269" s="3" t="s">
        <v>2268</v>
      </c>
      <c r="D269" s="3" t="s">
        <v>92</v>
      </c>
      <c r="E269" s="4">
        <v>39653.199999999997</v>
      </c>
      <c r="F269" s="4">
        <f t="shared" si="41"/>
        <v>37419.999999999993</v>
      </c>
      <c r="G269" s="4">
        <f t="shared" si="42"/>
        <v>2619.3999999999996</v>
      </c>
      <c r="H269" s="48">
        <f t="shared" si="43"/>
        <v>40039.399999999994</v>
      </c>
      <c r="I269" s="4">
        <f t="shared" si="44"/>
        <v>374.19999999999993</v>
      </c>
      <c r="J269" s="47">
        <f t="shared" si="40"/>
        <v>1878596.55</v>
      </c>
    </row>
    <row r="270" spans="1:10" x14ac:dyDescent="0.3">
      <c r="A270" s="3" t="s">
        <v>2267</v>
      </c>
      <c r="B270" s="9"/>
      <c r="C270" s="3" t="s">
        <v>2269</v>
      </c>
      <c r="D270" s="3" t="s">
        <v>66</v>
      </c>
      <c r="E270" s="4">
        <v>21060.799999999999</v>
      </c>
      <c r="F270" s="4">
        <f t="shared" si="41"/>
        <v>19880</v>
      </c>
      <c r="G270" s="4">
        <f t="shared" si="42"/>
        <v>1391.6000000000001</v>
      </c>
      <c r="H270" s="48">
        <f t="shared" si="43"/>
        <v>21271.599999999999</v>
      </c>
      <c r="I270" s="4">
        <f t="shared" si="44"/>
        <v>198.8</v>
      </c>
      <c r="J270" s="47">
        <f t="shared" si="40"/>
        <v>1899657.35</v>
      </c>
    </row>
    <row r="271" spans="1:10" x14ac:dyDescent="0.3">
      <c r="A271" s="3" t="s">
        <v>2267</v>
      </c>
      <c r="B271" s="9"/>
      <c r="C271" s="3" t="s">
        <v>2270</v>
      </c>
      <c r="D271" s="3" t="s">
        <v>1799</v>
      </c>
      <c r="E271" s="4">
        <v>2659.2</v>
      </c>
      <c r="F271" s="4">
        <f t="shared" si="41"/>
        <v>2519.9999999999995</v>
      </c>
      <c r="G271" s="4">
        <f t="shared" si="42"/>
        <v>176.39999999999998</v>
      </c>
      <c r="H271" s="48">
        <f t="shared" si="43"/>
        <v>2696.3999999999996</v>
      </c>
      <c r="I271" s="4">
        <f t="shared" si="44"/>
        <v>25.199999999999996</v>
      </c>
      <c r="J271" s="47">
        <f t="shared" si="40"/>
        <v>1902316.55</v>
      </c>
    </row>
    <row r="272" spans="1:10" x14ac:dyDescent="0.3">
      <c r="A272" s="3" t="s">
        <v>2271</v>
      </c>
      <c r="B272" s="9"/>
      <c r="C272" s="3" t="s">
        <v>2274</v>
      </c>
      <c r="D272" s="3" t="s">
        <v>1799</v>
      </c>
      <c r="E272" s="4">
        <v>14847.8</v>
      </c>
      <c r="F272" s="4">
        <f t="shared" si="41"/>
        <v>14018.679245283018</v>
      </c>
      <c r="G272" s="4">
        <f t="shared" si="42"/>
        <v>981.3075471698113</v>
      </c>
      <c r="H272" s="48">
        <f t="shared" si="43"/>
        <v>14999.98679245283</v>
      </c>
      <c r="I272" s="4">
        <f t="shared" si="44"/>
        <v>140.18679245283019</v>
      </c>
      <c r="J272" s="47">
        <f t="shared" si="40"/>
        <v>1917164.35</v>
      </c>
    </row>
    <row r="273" spans="1:10" x14ac:dyDescent="0.3">
      <c r="A273" s="3" t="s">
        <v>2275</v>
      </c>
      <c r="B273" s="9"/>
      <c r="C273" s="3" t="s">
        <v>2276</v>
      </c>
      <c r="D273" s="3" t="s">
        <v>62</v>
      </c>
      <c r="E273" s="4">
        <v>3702.95</v>
      </c>
      <c r="F273" s="4">
        <f t="shared" si="41"/>
        <v>3504.6698113207544</v>
      </c>
      <c r="G273" s="4">
        <f t="shared" si="42"/>
        <v>245.32688679245283</v>
      </c>
      <c r="H273" s="48">
        <f t="shared" si="43"/>
        <v>3749.9966981132075</v>
      </c>
      <c r="I273" s="4">
        <f t="shared" si="44"/>
        <v>35.046698113207547</v>
      </c>
      <c r="J273" s="47">
        <f t="shared" si="40"/>
        <v>1920867.3</v>
      </c>
    </row>
    <row r="274" spans="1:10" x14ac:dyDescent="0.3">
      <c r="A274" s="3" t="s">
        <v>2277</v>
      </c>
      <c r="B274" s="9"/>
      <c r="C274" s="3" t="s">
        <v>2281</v>
      </c>
      <c r="D274" s="3" t="s">
        <v>92</v>
      </c>
      <c r="E274" s="4">
        <v>14847.8</v>
      </c>
      <c r="F274" s="4">
        <f t="shared" si="41"/>
        <v>14018.679245283018</v>
      </c>
      <c r="G274" s="4">
        <f t="shared" si="42"/>
        <v>981.3075471698113</v>
      </c>
      <c r="H274" s="48">
        <f t="shared" si="43"/>
        <v>14999.98679245283</v>
      </c>
      <c r="I274" s="4">
        <f t="shared" si="44"/>
        <v>140.18679245283019</v>
      </c>
      <c r="J274" s="47">
        <f t="shared" si="40"/>
        <v>1935715.1</v>
      </c>
    </row>
    <row r="275" spans="1:10" x14ac:dyDescent="0.3">
      <c r="A275" s="3" t="s">
        <v>2285</v>
      </c>
      <c r="B275" s="9"/>
      <c r="C275" s="3" t="s">
        <v>2288</v>
      </c>
      <c r="D275" s="3" t="s">
        <v>485</v>
      </c>
      <c r="E275" s="4">
        <v>3692.7</v>
      </c>
      <c r="F275" s="4">
        <f t="shared" si="41"/>
        <v>3494.9999999999995</v>
      </c>
      <c r="G275" s="4">
        <f t="shared" si="42"/>
        <v>244.64999999999998</v>
      </c>
      <c r="H275" s="48">
        <f t="shared" si="43"/>
        <v>3739.6499999999996</v>
      </c>
      <c r="I275" s="4">
        <f t="shared" si="44"/>
        <v>34.949999999999996</v>
      </c>
      <c r="J275" s="47">
        <f t="shared" si="40"/>
        <v>1939407.8</v>
      </c>
    </row>
    <row r="276" spans="1:10" x14ac:dyDescent="0.3">
      <c r="A276" s="3" t="s">
        <v>2285</v>
      </c>
      <c r="B276" s="9"/>
      <c r="C276" s="3" t="s">
        <v>2289</v>
      </c>
      <c r="D276" s="3" t="s">
        <v>793</v>
      </c>
      <c r="E276" s="4">
        <v>4495.4799999999996</v>
      </c>
      <c r="F276" s="4">
        <f t="shared" si="41"/>
        <v>4252.3396226415089</v>
      </c>
      <c r="G276" s="4">
        <f t="shared" si="42"/>
        <v>297.66377358490564</v>
      </c>
      <c r="H276" s="48">
        <f t="shared" si="43"/>
        <v>4550.0033962264142</v>
      </c>
      <c r="I276" s="4">
        <f t="shared" si="44"/>
        <v>42.523396226415088</v>
      </c>
      <c r="J276" s="47">
        <f t="shared" si="40"/>
        <v>1943903.28</v>
      </c>
    </row>
    <row r="277" spans="1:10" x14ac:dyDescent="0.3">
      <c r="A277" s="3" t="s">
        <v>2290</v>
      </c>
      <c r="B277" s="9"/>
      <c r="C277" s="3" t="s">
        <v>2291</v>
      </c>
      <c r="D277" s="3" t="s">
        <v>793</v>
      </c>
      <c r="E277" s="4">
        <v>60010.5</v>
      </c>
      <c r="F277" s="4">
        <f t="shared" si="41"/>
        <v>56625</v>
      </c>
      <c r="G277" s="4">
        <f t="shared" si="42"/>
        <v>3963.7500000000005</v>
      </c>
      <c r="H277" s="48">
        <f t="shared" si="43"/>
        <v>60588.75</v>
      </c>
      <c r="I277" s="4">
        <f t="shared" si="44"/>
        <v>566.25</v>
      </c>
      <c r="J277" s="47">
        <f t="shared" si="40"/>
        <v>2003913.78</v>
      </c>
    </row>
    <row r="278" spans="1:10" x14ac:dyDescent="0.3">
      <c r="A278" s="3" t="s">
        <v>2318</v>
      </c>
      <c r="B278" s="9"/>
      <c r="C278" s="3" t="s">
        <v>2319</v>
      </c>
      <c r="D278" s="3" t="s">
        <v>71</v>
      </c>
      <c r="E278" s="4">
        <v>22523.599999999999</v>
      </c>
      <c r="F278" s="4">
        <f t="shared" si="41"/>
        <v>21259.999999999996</v>
      </c>
      <c r="G278" s="4">
        <f t="shared" si="42"/>
        <v>1488.1999999999998</v>
      </c>
      <c r="H278" s="48">
        <f t="shared" si="43"/>
        <v>22748.199999999997</v>
      </c>
      <c r="I278" s="4">
        <f t="shared" si="44"/>
        <v>212.59999999999997</v>
      </c>
      <c r="J278" s="47">
        <f t="shared" si="40"/>
        <v>2026437.3800000001</v>
      </c>
    </row>
    <row r="279" spans="1:10" x14ac:dyDescent="0.3">
      <c r="A279" s="3" t="s">
        <v>2318</v>
      </c>
      <c r="B279" s="9"/>
      <c r="C279" s="3" t="s">
        <v>2320</v>
      </c>
      <c r="D279" s="3" t="s">
        <v>72</v>
      </c>
      <c r="E279" s="4">
        <v>4477.1000000000004</v>
      </c>
      <c r="F279" s="4">
        <f t="shared" si="41"/>
        <v>4235</v>
      </c>
      <c r="G279" s="4">
        <f t="shared" si="42"/>
        <v>296.45000000000005</v>
      </c>
      <c r="H279" s="48">
        <f t="shared" si="43"/>
        <v>4531.45</v>
      </c>
      <c r="I279" s="4">
        <f t="shared" si="44"/>
        <v>42.35</v>
      </c>
      <c r="J279" s="47">
        <f t="shared" si="40"/>
        <v>2030914.4800000002</v>
      </c>
    </row>
    <row r="280" spans="1:10" x14ac:dyDescent="0.3">
      <c r="A280" s="3" t="s">
        <v>2318</v>
      </c>
      <c r="B280" s="9"/>
      <c r="C280" s="3" t="s">
        <v>2321</v>
      </c>
      <c r="D280" s="3" t="s">
        <v>63</v>
      </c>
      <c r="E280" s="4">
        <v>25852</v>
      </c>
      <c r="F280" s="4">
        <f t="shared" si="41"/>
        <v>24400</v>
      </c>
      <c r="G280" s="4">
        <f t="shared" si="42"/>
        <v>1708.0000000000002</v>
      </c>
      <c r="H280" s="48">
        <f t="shared" si="43"/>
        <v>26108</v>
      </c>
      <c r="I280" s="4">
        <f t="shared" si="44"/>
        <v>244</v>
      </c>
      <c r="J280" s="47">
        <f t="shared" si="40"/>
        <v>2056766.4800000002</v>
      </c>
    </row>
    <row r="281" spans="1:10" x14ac:dyDescent="0.3">
      <c r="A281" s="3" t="s">
        <v>2318</v>
      </c>
      <c r="B281" s="9"/>
      <c r="C281" s="3" t="s">
        <v>2322</v>
      </c>
      <c r="D281" s="3" t="s">
        <v>71</v>
      </c>
      <c r="E281" s="4">
        <v>14847.8</v>
      </c>
      <c r="F281" s="4">
        <f t="shared" si="41"/>
        <v>14018.679245283018</v>
      </c>
      <c r="G281" s="4">
        <f t="shared" si="42"/>
        <v>981.3075471698113</v>
      </c>
      <c r="H281" s="48">
        <f t="shared" si="43"/>
        <v>14999.98679245283</v>
      </c>
      <c r="I281" s="4">
        <f t="shared" si="44"/>
        <v>140.18679245283019</v>
      </c>
      <c r="J281" s="47">
        <f t="shared" si="40"/>
        <v>2071614.2800000003</v>
      </c>
    </row>
    <row r="282" spans="1:10" x14ac:dyDescent="0.3">
      <c r="A282" s="3" t="s">
        <v>2318</v>
      </c>
      <c r="B282" s="9"/>
      <c r="C282" s="3" t="s">
        <v>2323</v>
      </c>
      <c r="D282" s="3" t="s">
        <v>1781</v>
      </c>
      <c r="E282" s="4">
        <v>20578.5</v>
      </c>
      <c r="F282" s="4">
        <f t="shared" si="41"/>
        <v>19425</v>
      </c>
      <c r="G282" s="4">
        <f t="shared" si="42"/>
        <v>1359.7500000000002</v>
      </c>
      <c r="H282" s="48">
        <f t="shared" si="43"/>
        <v>20784.75</v>
      </c>
      <c r="I282" s="4">
        <f t="shared" si="44"/>
        <v>194.25</v>
      </c>
      <c r="J282" s="47">
        <f t="shared" si="40"/>
        <v>2092192.7800000003</v>
      </c>
    </row>
    <row r="283" spans="1:10" x14ac:dyDescent="0.3">
      <c r="A283" s="3" t="s">
        <v>2318</v>
      </c>
      <c r="B283" s="9"/>
      <c r="C283" s="3" t="s">
        <v>2324</v>
      </c>
      <c r="D283" s="3" t="s">
        <v>83</v>
      </c>
      <c r="E283" s="4">
        <v>42960.4</v>
      </c>
      <c r="F283" s="4">
        <f t="shared" si="41"/>
        <v>40540</v>
      </c>
      <c r="G283" s="4">
        <f t="shared" si="42"/>
        <v>2837.8</v>
      </c>
      <c r="H283" s="48">
        <f t="shared" si="43"/>
        <v>43377.8</v>
      </c>
      <c r="I283" s="4">
        <f t="shared" si="44"/>
        <v>405.40000000000003</v>
      </c>
      <c r="J283" s="47">
        <f t="shared" si="40"/>
        <v>2135153.1800000002</v>
      </c>
    </row>
    <row r="284" spans="1:10" x14ac:dyDescent="0.3">
      <c r="A284" s="3" t="s">
        <v>2337</v>
      </c>
      <c r="B284" s="9"/>
      <c r="C284" s="3" t="s">
        <v>2338</v>
      </c>
      <c r="D284" s="3" t="s">
        <v>88</v>
      </c>
      <c r="E284" s="4">
        <v>22195</v>
      </c>
      <c r="F284" s="4">
        <f t="shared" si="41"/>
        <v>20950</v>
      </c>
      <c r="G284" s="4">
        <f t="shared" si="42"/>
        <v>1466.5000000000002</v>
      </c>
      <c r="H284" s="48">
        <f t="shared" si="43"/>
        <v>22416.5</v>
      </c>
      <c r="I284" s="4">
        <f t="shared" si="44"/>
        <v>209.5</v>
      </c>
      <c r="J284" s="47">
        <f t="shared" si="40"/>
        <v>2157348.1800000002</v>
      </c>
    </row>
    <row r="285" spans="1:10" x14ac:dyDescent="0.3">
      <c r="A285" s="3" t="s">
        <v>2337</v>
      </c>
      <c r="B285" s="9"/>
      <c r="C285" s="3" t="s">
        <v>2339</v>
      </c>
      <c r="D285" s="3" t="s">
        <v>88</v>
      </c>
      <c r="E285" s="4">
        <v>14847.8</v>
      </c>
      <c r="F285" s="4">
        <f t="shared" si="41"/>
        <v>14018.679245283018</v>
      </c>
      <c r="G285" s="4">
        <f t="shared" si="42"/>
        <v>981.3075471698113</v>
      </c>
      <c r="H285" s="48">
        <f t="shared" si="43"/>
        <v>14999.98679245283</v>
      </c>
      <c r="I285" s="4">
        <f t="shared" si="44"/>
        <v>140.18679245283019</v>
      </c>
      <c r="J285" s="47">
        <f t="shared" si="40"/>
        <v>2172195.98</v>
      </c>
    </row>
    <row r="286" spans="1:10" x14ac:dyDescent="0.3">
      <c r="A286" s="3" t="s">
        <v>2337</v>
      </c>
      <c r="B286" s="9"/>
      <c r="C286" s="3" t="s">
        <v>2340</v>
      </c>
      <c r="D286" s="3" t="s">
        <v>85</v>
      </c>
      <c r="E286" s="4">
        <v>4312.8</v>
      </c>
      <c r="F286" s="4">
        <f t="shared" si="41"/>
        <v>4080</v>
      </c>
      <c r="G286" s="4">
        <f t="shared" si="42"/>
        <v>285.60000000000002</v>
      </c>
      <c r="H286" s="48">
        <f t="shared" si="43"/>
        <v>4365.6000000000004</v>
      </c>
      <c r="I286" s="4">
        <f t="shared" si="44"/>
        <v>40.800000000000004</v>
      </c>
      <c r="J286" s="47">
        <f t="shared" si="40"/>
        <v>2176508.7799999998</v>
      </c>
    </row>
    <row r="287" spans="1:10" x14ac:dyDescent="0.3">
      <c r="A287" s="3" t="s">
        <v>2337</v>
      </c>
      <c r="B287" s="9"/>
      <c r="C287" s="3" t="s">
        <v>2342</v>
      </c>
      <c r="D287" s="3" t="s">
        <v>2341</v>
      </c>
      <c r="E287" s="4">
        <v>3702.95</v>
      </c>
      <c r="F287" s="4">
        <f t="shared" si="41"/>
        <v>3504.6698113207544</v>
      </c>
      <c r="G287" s="4">
        <f t="shared" si="42"/>
        <v>245.32688679245283</v>
      </c>
      <c r="H287" s="48">
        <f t="shared" si="43"/>
        <v>3749.9966981132075</v>
      </c>
      <c r="I287" s="4">
        <f t="shared" si="44"/>
        <v>35.046698113207547</v>
      </c>
      <c r="J287" s="47">
        <f t="shared" si="40"/>
        <v>2180211.73</v>
      </c>
    </row>
    <row r="288" spans="1:10" x14ac:dyDescent="0.3">
      <c r="A288" s="3" t="s">
        <v>2354</v>
      </c>
      <c r="B288" s="9"/>
      <c r="C288" s="3" t="s">
        <v>2357</v>
      </c>
      <c r="D288" s="3" t="s">
        <v>2358</v>
      </c>
      <c r="E288" s="4">
        <v>2351.8000000000002</v>
      </c>
      <c r="F288" s="4">
        <f t="shared" si="41"/>
        <v>2230</v>
      </c>
      <c r="G288" s="4">
        <f t="shared" si="42"/>
        <v>156.10000000000002</v>
      </c>
      <c r="H288" s="48">
        <f t="shared" si="43"/>
        <v>2386.1</v>
      </c>
      <c r="I288" s="4">
        <f t="shared" si="44"/>
        <v>22.3</v>
      </c>
      <c r="J288" s="47">
        <f t="shared" si="40"/>
        <v>2182563.5299999998</v>
      </c>
    </row>
    <row r="289" spans="1:10" x14ac:dyDescent="0.3">
      <c r="A289" s="3" t="s">
        <v>2379</v>
      </c>
      <c r="B289" s="9"/>
      <c r="C289" s="3" t="s">
        <v>2382</v>
      </c>
      <c r="D289" s="3" t="s">
        <v>355</v>
      </c>
      <c r="E289" s="4">
        <v>5802.1</v>
      </c>
      <c r="F289" s="4">
        <f t="shared" si="41"/>
        <v>5485</v>
      </c>
      <c r="G289" s="4">
        <f t="shared" si="42"/>
        <v>383.95000000000005</v>
      </c>
      <c r="H289" s="48">
        <f t="shared" si="43"/>
        <v>5868.95</v>
      </c>
      <c r="I289" s="4">
        <f t="shared" si="44"/>
        <v>54.85</v>
      </c>
      <c r="J289" s="47">
        <f t="shared" si="40"/>
        <v>2188365.63</v>
      </c>
    </row>
    <row r="290" spans="1:10" x14ac:dyDescent="0.3">
      <c r="A290" s="3" t="s">
        <v>2383</v>
      </c>
      <c r="B290" s="9"/>
      <c r="C290" s="3" t="s">
        <v>2385</v>
      </c>
      <c r="D290" s="3" t="s">
        <v>66</v>
      </c>
      <c r="E290" s="4">
        <v>48737.4</v>
      </c>
      <c r="F290" s="4">
        <f t="shared" si="41"/>
        <v>45990</v>
      </c>
      <c r="G290" s="4">
        <f t="shared" si="42"/>
        <v>3219.3</v>
      </c>
      <c r="H290" s="48">
        <f t="shared" si="43"/>
        <v>49209.3</v>
      </c>
      <c r="I290" s="4">
        <f t="shared" si="44"/>
        <v>459.90000000000003</v>
      </c>
      <c r="J290" s="47">
        <f t="shared" si="40"/>
        <v>2237103.0299999998</v>
      </c>
    </row>
    <row r="291" spans="1:10" x14ac:dyDescent="0.3">
      <c r="A291" s="3" t="s">
        <v>2384</v>
      </c>
      <c r="B291" s="9"/>
      <c r="C291" s="3" t="s">
        <v>2386</v>
      </c>
      <c r="D291" s="3" t="s">
        <v>63</v>
      </c>
      <c r="E291" s="4">
        <v>74643.8</v>
      </c>
      <c r="F291" s="4">
        <f t="shared" si="41"/>
        <v>70430</v>
      </c>
      <c r="G291" s="4">
        <f t="shared" si="42"/>
        <v>4930.1000000000004</v>
      </c>
      <c r="H291" s="48">
        <f t="shared" si="43"/>
        <v>75360.100000000006</v>
      </c>
      <c r="I291" s="4">
        <f t="shared" si="44"/>
        <v>704.30000000000007</v>
      </c>
      <c r="J291" s="47">
        <f t="shared" si="40"/>
        <v>2311746.8299999996</v>
      </c>
    </row>
    <row r="292" spans="1:10" x14ac:dyDescent="0.3">
      <c r="A292" s="3" t="s">
        <v>2384</v>
      </c>
      <c r="B292" s="9"/>
      <c r="C292" s="3" t="s">
        <v>2387</v>
      </c>
      <c r="D292" s="3" t="s">
        <v>594</v>
      </c>
      <c r="E292" s="4">
        <v>8510.4</v>
      </c>
      <c r="F292" s="4">
        <f t="shared" si="41"/>
        <v>8039.9999999999991</v>
      </c>
      <c r="G292" s="4">
        <f t="shared" si="42"/>
        <v>562.79999999999995</v>
      </c>
      <c r="H292" s="48">
        <f t="shared" si="43"/>
        <v>8602.7999999999993</v>
      </c>
      <c r="I292" s="4">
        <f t="shared" si="44"/>
        <v>80.399999999999991</v>
      </c>
      <c r="J292" s="47">
        <f t="shared" si="40"/>
        <v>2320257.2299999995</v>
      </c>
    </row>
    <row r="293" spans="1:10" x14ac:dyDescent="0.3">
      <c r="A293" s="3" t="s">
        <v>2384</v>
      </c>
      <c r="B293" s="9"/>
      <c r="C293" s="3" t="s">
        <v>2388</v>
      </c>
      <c r="D293" s="3" t="s">
        <v>65</v>
      </c>
      <c r="E293" s="4">
        <v>35392</v>
      </c>
      <c r="F293" s="4">
        <f t="shared" si="41"/>
        <v>33400</v>
      </c>
      <c r="G293" s="4">
        <f t="shared" si="42"/>
        <v>2338</v>
      </c>
      <c r="H293" s="48">
        <f t="shared" si="43"/>
        <v>35738</v>
      </c>
      <c r="I293" s="4">
        <f t="shared" si="44"/>
        <v>334</v>
      </c>
      <c r="J293" s="47">
        <f t="shared" si="40"/>
        <v>2355649.2299999995</v>
      </c>
    </row>
    <row r="294" spans="1:10" x14ac:dyDescent="0.3">
      <c r="A294" s="3" t="s">
        <v>2389</v>
      </c>
      <c r="B294" s="9"/>
      <c r="C294" s="3" t="s">
        <v>2390</v>
      </c>
      <c r="D294" s="3" t="s">
        <v>88</v>
      </c>
      <c r="E294" s="4">
        <v>3486</v>
      </c>
      <c r="F294" s="4">
        <f t="shared" si="41"/>
        <v>3300</v>
      </c>
      <c r="G294" s="4">
        <f t="shared" si="42"/>
        <v>231.00000000000003</v>
      </c>
      <c r="H294" s="48">
        <f t="shared" si="43"/>
        <v>3531</v>
      </c>
      <c r="I294" s="4">
        <f t="shared" si="44"/>
        <v>33</v>
      </c>
      <c r="J294" s="47">
        <f t="shared" si="40"/>
        <v>2359135.2299999995</v>
      </c>
    </row>
    <row r="295" spans="1:10" x14ac:dyDescent="0.3">
      <c r="A295" s="3" t="s">
        <v>2389</v>
      </c>
      <c r="B295" s="9"/>
      <c r="C295" s="3" t="s">
        <v>2391</v>
      </c>
      <c r="D295" s="3" t="s">
        <v>1206</v>
      </c>
      <c r="E295" s="4">
        <v>51000.5</v>
      </c>
      <c r="F295" s="4">
        <f t="shared" si="41"/>
        <v>48125</v>
      </c>
      <c r="G295" s="4">
        <f t="shared" si="42"/>
        <v>3368.7500000000005</v>
      </c>
      <c r="H295" s="48">
        <f t="shared" si="43"/>
        <v>51493.75</v>
      </c>
      <c r="I295" s="4">
        <f t="shared" si="44"/>
        <v>481.25</v>
      </c>
      <c r="J295" s="47">
        <f t="shared" si="40"/>
        <v>2410135.7299999995</v>
      </c>
    </row>
    <row r="296" spans="1:10" x14ac:dyDescent="0.3">
      <c r="A296" s="3" t="s">
        <v>2403</v>
      </c>
      <c r="B296" s="9"/>
      <c r="C296" s="3" t="s">
        <v>2405</v>
      </c>
      <c r="D296" s="3" t="s">
        <v>69</v>
      </c>
      <c r="E296" s="4">
        <v>21453</v>
      </c>
      <c r="F296" s="4">
        <f t="shared" si="41"/>
        <v>20250</v>
      </c>
      <c r="G296" s="4">
        <f t="shared" si="42"/>
        <v>1417.5000000000002</v>
      </c>
      <c r="H296" s="48">
        <f t="shared" si="43"/>
        <v>21667.5</v>
      </c>
      <c r="I296" s="4">
        <f t="shared" si="44"/>
        <v>202.5</v>
      </c>
      <c r="J296" s="47">
        <f t="shared" si="40"/>
        <v>2431588.7299999995</v>
      </c>
    </row>
    <row r="297" spans="1:10" x14ac:dyDescent="0.3">
      <c r="A297" s="3" t="s">
        <v>2403</v>
      </c>
      <c r="B297" s="9"/>
      <c r="C297" s="3" t="s">
        <v>2406</v>
      </c>
      <c r="D297" s="3" t="s">
        <v>594</v>
      </c>
      <c r="E297" s="4">
        <v>4196.2</v>
      </c>
      <c r="F297" s="4">
        <f t="shared" si="41"/>
        <v>3969.9999999999995</v>
      </c>
      <c r="G297" s="4">
        <f t="shared" si="42"/>
        <v>277.89999999999998</v>
      </c>
      <c r="H297" s="48">
        <f t="shared" si="43"/>
        <v>4247.8999999999996</v>
      </c>
      <c r="I297" s="4">
        <f t="shared" si="44"/>
        <v>39.699999999999996</v>
      </c>
      <c r="J297" s="47">
        <f t="shared" si="40"/>
        <v>2435784.9299999997</v>
      </c>
    </row>
    <row r="298" spans="1:10" x14ac:dyDescent="0.3">
      <c r="A298" s="3" t="s">
        <v>2403</v>
      </c>
      <c r="B298" s="9"/>
      <c r="C298" s="3" t="s">
        <v>2407</v>
      </c>
      <c r="D298" s="3" t="s">
        <v>1792</v>
      </c>
      <c r="E298" s="4">
        <v>11677.72</v>
      </c>
      <c r="F298" s="4">
        <f t="shared" si="41"/>
        <v>11028.037735849055</v>
      </c>
      <c r="G298" s="4">
        <f t="shared" si="42"/>
        <v>771.96264150943398</v>
      </c>
      <c r="H298" s="48">
        <f t="shared" si="43"/>
        <v>11800.000377358489</v>
      </c>
      <c r="I298" s="4">
        <f t="shared" si="44"/>
        <v>110.28037735849055</v>
      </c>
      <c r="J298" s="47">
        <f t="shared" si="40"/>
        <v>2447462.65</v>
      </c>
    </row>
    <row r="299" spans="1:10" x14ac:dyDescent="0.3">
      <c r="A299" s="3" t="s">
        <v>2403</v>
      </c>
      <c r="B299" s="9"/>
      <c r="C299" s="3" t="s">
        <v>2408</v>
      </c>
      <c r="D299" s="3" t="s">
        <v>60</v>
      </c>
      <c r="E299" s="4">
        <v>62040.4</v>
      </c>
      <c r="F299" s="4">
        <f t="shared" si="41"/>
        <v>58540</v>
      </c>
      <c r="G299" s="4">
        <f t="shared" si="42"/>
        <v>4097.8</v>
      </c>
      <c r="H299" s="48">
        <f t="shared" si="43"/>
        <v>62637.8</v>
      </c>
      <c r="I299" s="4">
        <f t="shared" si="44"/>
        <v>585.4</v>
      </c>
      <c r="J299" s="47">
        <f t="shared" si="40"/>
        <v>2509503.0499999998</v>
      </c>
    </row>
    <row r="300" spans="1:10" x14ac:dyDescent="0.3">
      <c r="A300" s="3" t="s">
        <v>2403</v>
      </c>
      <c r="B300" s="9"/>
      <c r="C300" s="3" t="s">
        <v>2409</v>
      </c>
      <c r="D300" s="3" t="s">
        <v>68</v>
      </c>
      <c r="E300" s="4">
        <v>45292.4</v>
      </c>
      <c r="F300" s="4">
        <f t="shared" si="41"/>
        <v>42740</v>
      </c>
      <c r="G300" s="4">
        <f t="shared" si="42"/>
        <v>2991.8</v>
      </c>
      <c r="H300" s="48">
        <f t="shared" si="43"/>
        <v>45731.8</v>
      </c>
      <c r="I300" s="4">
        <f t="shared" si="44"/>
        <v>427.40000000000003</v>
      </c>
      <c r="J300" s="47">
        <f t="shared" si="40"/>
        <v>2554795.4499999997</v>
      </c>
    </row>
    <row r="301" spans="1:10" x14ac:dyDescent="0.3">
      <c r="A301" s="3" t="s">
        <v>2403</v>
      </c>
      <c r="B301" s="9"/>
      <c r="C301" s="3" t="s">
        <v>2410</v>
      </c>
      <c r="D301" s="3" t="s">
        <v>63</v>
      </c>
      <c r="E301" s="4">
        <v>5075.01</v>
      </c>
      <c r="F301" s="4">
        <f t="shared" si="41"/>
        <v>4799.066037735849</v>
      </c>
      <c r="G301" s="4">
        <f t="shared" si="42"/>
        <v>335.93462264150946</v>
      </c>
      <c r="H301" s="48">
        <f t="shared" si="43"/>
        <v>5135.0006603773581</v>
      </c>
      <c r="I301" s="4">
        <f t="shared" si="44"/>
        <v>47.990660377358495</v>
      </c>
      <c r="J301" s="47">
        <f t="shared" si="40"/>
        <v>2559870.4599999995</v>
      </c>
    </row>
    <row r="302" spans="1:10" x14ac:dyDescent="0.3">
      <c r="A302" s="3" t="s">
        <v>2403</v>
      </c>
      <c r="B302" s="9"/>
      <c r="C302" s="3" t="s">
        <v>2411</v>
      </c>
      <c r="D302" s="3" t="s">
        <v>594</v>
      </c>
      <c r="E302" s="4">
        <v>14847.8</v>
      </c>
      <c r="F302" s="4">
        <f t="shared" si="41"/>
        <v>14018.679245283018</v>
      </c>
      <c r="G302" s="4">
        <f t="shared" si="42"/>
        <v>981.3075471698113</v>
      </c>
      <c r="H302" s="48">
        <f t="shared" si="43"/>
        <v>14999.98679245283</v>
      </c>
      <c r="I302" s="4">
        <f t="shared" si="44"/>
        <v>140.18679245283019</v>
      </c>
      <c r="J302" s="47">
        <f t="shared" si="40"/>
        <v>2574718.2599999993</v>
      </c>
    </row>
    <row r="303" spans="1:10" x14ac:dyDescent="0.3">
      <c r="A303" s="3" t="s">
        <v>2403</v>
      </c>
      <c r="B303" s="9"/>
      <c r="C303" s="3" t="s">
        <v>2412</v>
      </c>
      <c r="D303" s="3" t="s">
        <v>61</v>
      </c>
      <c r="E303" s="4">
        <v>33547.599999999999</v>
      </c>
      <c r="F303" s="4">
        <f t="shared" si="41"/>
        <v>31659.999999999996</v>
      </c>
      <c r="G303" s="4">
        <f t="shared" si="42"/>
        <v>2216.1999999999998</v>
      </c>
      <c r="H303" s="48">
        <f t="shared" si="43"/>
        <v>33876.199999999997</v>
      </c>
      <c r="I303" s="4">
        <f t="shared" si="44"/>
        <v>316.59999999999997</v>
      </c>
      <c r="J303" s="47">
        <f t="shared" si="40"/>
        <v>2608265.8599999994</v>
      </c>
    </row>
    <row r="304" spans="1:10" x14ac:dyDescent="0.3">
      <c r="A304" s="3" t="s">
        <v>2403</v>
      </c>
      <c r="B304" s="9"/>
      <c r="C304" s="3" t="s">
        <v>2413</v>
      </c>
      <c r="D304" s="3" t="s">
        <v>75</v>
      </c>
      <c r="E304" s="4">
        <v>28417.200000000001</v>
      </c>
      <c r="F304" s="4">
        <f t="shared" si="41"/>
        <v>26820</v>
      </c>
      <c r="G304" s="4">
        <f t="shared" si="42"/>
        <v>1877.4</v>
      </c>
      <c r="H304" s="48">
        <f t="shared" si="43"/>
        <v>28697.4</v>
      </c>
      <c r="I304" s="4">
        <f t="shared" si="44"/>
        <v>268.2</v>
      </c>
      <c r="J304" s="47">
        <f t="shared" si="40"/>
        <v>2636683.0599999996</v>
      </c>
    </row>
    <row r="305" spans="1:10" x14ac:dyDescent="0.3">
      <c r="A305" s="3" t="s">
        <v>2403</v>
      </c>
      <c r="B305" s="9"/>
      <c r="C305" s="3" t="s">
        <v>2414</v>
      </c>
      <c r="D305" s="3" t="s">
        <v>81</v>
      </c>
      <c r="E305" s="4">
        <v>11677.72</v>
      </c>
      <c r="F305" s="4">
        <f t="shared" si="41"/>
        <v>11028.037735849055</v>
      </c>
      <c r="G305" s="4">
        <f t="shared" si="42"/>
        <v>771.96264150943398</v>
      </c>
      <c r="H305" s="48">
        <f t="shared" si="43"/>
        <v>11800.000377358489</v>
      </c>
      <c r="I305" s="4">
        <f t="shared" si="44"/>
        <v>110.28037735849055</v>
      </c>
      <c r="J305" s="47">
        <f t="shared" si="40"/>
        <v>2648360.7799999998</v>
      </c>
    </row>
    <row r="306" spans="1:10" x14ac:dyDescent="0.3">
      <c r="A306" s="3" t="s">
        <v>2403</v>
      </c>
      <c r="B306" s="9"/>
      <c r="C306" s="3" t="s">
        <v>2415</v>
      </c>
      <c r="D306" s="3" t="s">
        <v>81</v>
      </c>
      <c r="E306" s="4">
        <v>2514.17</v>
      </c>
      <c r="F306" s="4">
        <f t="shared" si="41"/>
        <v>2383.1792452830186</v>
      </c>
      <c r="G306" s="4">
        <f t="shared" si="42"/>
        <v>166.82254716981132</v>
      </c>
      <c r="H306" s="48">
        <f t="shared" si="43"/>
        <v>2550.0017924528302</v>
      </c>
      <c r="I306" s="4">
        <f t="shared" si="44"/>
        <v>23.831792452830186</v>
      </c>
      <c r="J306" s="47">
        <f t="shared" si="40"/>
        <v>2650874.9499999997</v>
      </c>
    </row>
    <row r="307" spans="1:10" x14ac:dyDescent="0.3">
      <c r="A307" s="3" t="s">
        <v>2403</v>
      </c>
      <c r="B307" s="9"/>
      <c r="C307" s="3" t="s">
        <v>2416</v>
      </c>
      <c r="D307" s="3" t="s">
        <v>526</v>
      </c>
      <c r="E307" s="4">
        <v>11345.9</v>
      </c>
      <c r="F307" s="4">
        <f t="shared" si="41"/>
        <v>10715</v>
      </c>
      <c r="G307" s="4">
        <f t="shared" si="42"/>
        <v>750.05000000000007</v>
      </c>
      <c r="H307" s="48">
        <f t="shared" si="43"/>
        <v>11465.05</v>
      </c>
      <c r="I307" s="4">
        <f t="shared" si="44"/>
        <v>107.15</v>
      </c>
      <c r="J307" s="47">
        <f t="shared" si="40"/>
        <v>2662220.8499999996</v>
      </c>
    </row>
    <row r="308" spans="1:10" x14ac:dyDescent="0.3">
      <c r="A308" s="3" t="s">
        <v>2403</v>
      </c>
      <c r="B308" s="9"/>
      <c r="C308" s="3" t="s">
        <v>2417</v>
      </c>
      <c r="D308" s="3" t="s">
        <v>81</v>
      </c>
      <c r="E308" s="4">
        <v>6575.9</v>
      </c>
      <c r="F308" s="4">
        <f t="shared" si="41"/>
        <v>6214.9999999999991</v>
      </c>
      <c r="G308" s="4">
        <f t="shared" si="42"/>
        <v>435.04999999999995</v>
      </c>
      <c r="H308" s="48">
        <f t="shared" si="43"/>
        <v>6650.0499999999993</v>
      </c>
      <c r="I308" s="4">
        <f t="shared" si="44"/>
        <v>62.149999999999991</v>
      </c>
      <c r="J308" s="47">
        <f t="shared" si="40"/>
        <v>2668796.7499999995</v>
      </c>
    </row>
    <row r="309" spans="1:10" x14ac:dyDescent="0.3">
      <c r="A309" s="3" t="s">
        <v>2403</v>
      </c>
      <c r="B309" s="9"/>
      <c r="C309" s="3" t="s">
        <v>2418</v>
      </c>
      <c r="D309" s="3" t="s">
        <v>526</v>
      </c>
      <c r="E309" s="4">
        <v>14847.8</v>
      </c>
      <c r="F309" s="4">
        <f t="shared" si="41"/>
        <v>14018.679245283018</v>
      </c>
      <c r="G309" s="4">
        <f t="shared" si="42"/>
        <v>981.3075471698113</v>
      </c>
      <c r="H309" s="48">
        <f t="shared" si="43"/>
        <v>14999.98679245283</v>
      </c>
      <c r="I309" s="4">
        <f t="shared" si="44"/>
        <v>140.18679245283019</v>
      </c>
      <c r="J309" s="47">
        <f t="shared" si="40"/>
        <v>2683644.5499999993</v>
      </c>
    </row>
    <row r="310" spans="1:10" x14ac:dyDescent="0.3">
      <c r="A310" s="3" t="s">
        <v>2403</v>
      </c>
      <c r="B310" s="9"/>
      <c r="C310" s="3" t="s">
        <v>2419</v>
      </c>
      <c r="D310" s="3" t="s">
        <v>75</v>
      </c>
      <c r="E310" s="4">
        <v>2613.23</v>
      </c>
      <c r="F310" s="4">
        <f t="shared" si="41"/>
        <v>2476.632075471698</v>
      </c>
      <c r="G310" s="4">
        <f t="shared" si="42"/>
        <v>173.36424528301887</v>
      </c>
      <c r="H310" s="48">
        <f t="shared" si="43"/>
        <v>2649.9963207547171</v>
      </c>
      <c r="I310" s="4">
        <f t="shared" si="44"/>
        <v>24.766320754716983</v>
      </c>
      <c r="J310" s="47">
        <f t="shared" ref="J310:J319" si="45">J309+E310</f>
        <v>2686257.7799999993</v>
      </c>
    </row>
    <row r="311" spans="1:10" x14ac:dyDescent="0.3">
      <c r="A311" s="3" t="s">
        <v>2420</v>
      </c>
      <c r="B311" s="9"/>
      <c r="C311" s="3" t="s">
        <v>2421</v>
      </c>
      <c r="D311" s="3" t="s">
        <v>71</v>
      </c>
      <c r="E311" s="4">
        <v>3702.95</v>
      </c>
      <c r="F311" s="4">
        <f t="shared" si="41"/>
        <v>3504.6698113207544</v>
      </c>
      <c r="G311" s="4">
        <f t="shared" si="42"/>
        <v>245.32688679245283</v>
      </c>
      <c r="H311" s="48">
        <f t="shared" si="43"/>
        <v>3749.9966981132075</v>
      </c>
      <c r="I311" s="4">
        <f t="shared" si="44"/>
        <v>35.046698113207547</v>
      </c>
      <c r="J311" s="47">
        <f t="shared" si="45"/>
        <v>2689960.7299999995</v>
      </c>
    </row>
    <row r="312" spans="1:10" x14ac:dyDescent="0.3">
      <c r="A312" s="3" t="s">
        <v>2420</v>
      </c>
      <c r="B312" s="9"/>
      <c r="C312" s="3" t="s">
        <v>2422</v>
      </c>
      <c r="D312" s="3" t="s">
        <v>2048</v>
      </c>
      <c r="E312" s="4">
        <v>14847.8</v>
      </c>
      <c r="F312" s="4">
        <f t="shared" si="41"/>
        <v>14018.679245283018</v>
      </c>
      <c r="G312" s="4">
        <f t="shared" si="42"/>
        <v>981.3075471698113</v>
      </c>
      <c r="H312" s="48">
        <f t="shared" si="43"/>
        <v>14999.98679245283</v>
      </c>
      <c r="I312" s="4">
        <f t="shared" si="44"/>
        <v>140.18679245283019</v>
      </c>
      <c r="J312" s="47">
        <f t="shared" si="45"/>
        <v>2704808.5299999993</v>
      </c>
    </row>
    <row r="313" spans="1:10" x14ac:dyDescent="0.3">
      <c r="A313" s="3" t="s">
        <v>2420</v>
      </c>
      <c r="B313" s="9"/>
      <c r="C313" s="3" t="s">
        <v>2423</v>
      </c>
      <c r="D313" s="3" t="s">
        <v>2048</v>
      </c>
      <c r="E313" s="4">
        <v>2749.3</v>
      </c>
      <c r="F313" s="4">
        <f t="shared" si="41"/>
        <v>2605</v>
      </c>
      <c r="G313" s="4">
        <f t="shared" si="42"/>
        <v>182.35000000000002</v>
      </c>
      <c r="H313" s="48">
        <f t="shared" si="43"/>
        <v>2787.35</v>
      </c>
      <c r="I313" s="4">
        <f t="shared" si="44"/>
        <v>26.05</v>
      </c>
      <c r="J313" s="47">
        <f t="shared" si="45"/>
        <v>2707557.8299999991</v>
      </c>
    </row>
    <row r="314" spans="1:10" x14ac:dyDescent="0.3">
      <c r="A314" s="3" t="s">
        <v>2420</v>
      </c>
      <c r="B314" s="9"/>
      <c r="C314" s="3" t="s">
        <v>2424</v>
      </c>
      <c r="D314" s="3" t="s">
        <v>2425</v>
      </c>
      <c r="E314" s="4">
        <v>98557.4</v>
      </c>
      <c r="F314" s="4">
        <f t="shared" si="41"/>
        <v>92989.999999999985</v>
      </c>
      <c r="G314" s="4">
        <f t="shared" si="42"/>
        <v>6509.2999999999993</v>
      </c>
      <c r="H314" s="48">
        <f t="shared" si="43"/>
        <v>99499.299999999988</v>
      </c>
      <c r="I314" s="4">
        <f t="shared" si="44"/>
        <v>929.89999999999986</v>
      </c>
      <c r="J314" s="47">
        <f t="shared" si="45"/>
        <v>2806115.2299999991</v>
      </c>
    </row>
    <row r="315" spans="1:10" x14ac:dyDescent="0.3">
      <c r="A315" s="3" t="s">
        <v>2420</v>
      </c>
      <c r="B315" s="9"/>
      <c r="C315" s="3" t="s">
        <v>2426</v>
      </c>
      <c r="D315" s="3" t="s">
        <v>2425</v>
      </c>
      <c r="E315" s="4">
        <v>9894.5499999999993</v>
      </c>
      <c r="F315" s="4">
        <f t="shared" si="41"/>
        <v>9345.8018867924511</v>
      </c>
      <c r="G315" s="4">
        <f t="shared" si="42"/>
        <v>654.2061320754716</v>
      </c>
      <c r="H315" s="48">
        <f t="shared" si="43"/>
        <v>10000.008018867922</v>
      </c>
      <c r="I315" s="4">
        <f t="shared" si="44"/>
        <v>93.458018867924508</v>
      </c>
      <c r="J315" s="47">
        <f t="shared" si="45"/>
        <v>2816009.7799999989</v>
      </c>
    </row>
    <row r="316" spans="1:10" x14ac:dyDescent="0.3">
      <c r="A316" s="3" t="s">
        <v>2522</v>
      </c>
      <c r="B316" s="9"/>
      <c r="C316" s="3" t="s">
        <v>2523</v>
      </c>
      <c r="D316" s="3" t="s">
        <v>2524</v>
      </c>
      <c r="E316" s="4">
        <v>4338.95</v>
      </c>
      <c r="F316" s="4">
        <f t="shared" si="41"/>
        <v>4104.669811320754</v>
      </c>
      <c r="G316" s="4">
        <f t="shared" si="42"/>
        <v>287.3268867924528</v>
      </c>
      <c r="H316" s="48">
        <f t="shared" si="43"/>
        <v>4391.9966981132065</v>
      </c>
      <c r="I316" s="4">
        <f t="shared" si="44"/>
        <v>41.04669811320754</v>
      </c>
      <c r="J316" s="47">
        <f t="shared" si="45"/>
        <v>2820348.7299999991</v>
      </c>
    </row>
    <row r="317" spans="1:10" x14ac:dyDescent="0.3">
      <c r="A317" s="3" t="s">
        <v>2543</v>
      </c>
      <c r="B317" s="9"/>
      <c r="C317" s="3" t="s">
        <v>2544</v>
      </c>
      <c r="D317" s="3" t="s">
        <v>267</v>
      </c>
      <c r="E317" s="4">
        <v>20732.2</v>
      </c>
      <c r="F317" s="4">
        <f t="shared" si="41"/>
        <v>19570</v>
      </c>
      <c r="G317" s="4">
        <f t="shared" si="42"/>
        <v>1369.9</v>
      </c>
      <c r="H317" s="48">
        <f t="shared" si="43"/>
        <v>20939.900000000001</v>
      </c>
      <c r="I317" s="4">
        <f t="shared" si="44"/>
        <v>195.70000000000002</v>
      </c>
      <c r="J317" s="47">
        <f t="shared" si="45"/>
        <v>2841080.9299999992</v>
      </c>
    </row>
    <row r="318" spans="1:10" x14ac:dyDescent="0.3">
      <c r="A318" s="3" t="s">
        <v>2555</v>
      </c>
      <c r="B318" s="9"/>
      <c r="C318" s="3" t="s">
        <v>2556</v>
      </c>
      <c r="D318" s="3" t="s">
        <v>72</v>
      </c>
      <c r="E318" s="4">
        <v>15442.21</v>
      </c>
      <c r="F318" s="4">
        <f t="shared" si="41"/>
        <v>14579.443396226414</v>
      </c>
      <c r="G318" s="4">
        <f t="shared" si="42"/>
        <v>1020.561037735849</v>
      </c>
      <c r="H318" s="48">
        <f t="shared" si="43"/>
        <v>15600.004433962264</v>
      </c>
      <c r="I318" s="4">
        <f t="shared" si="44"/>
        <v>145.79443396226415</v>
      </c>
      <c r="J318" s="47">
        <f t="shared" si="45"/>
        <v>2856523.1399999992</v>
      </c>
    </row>
    <row r="319" spans="1:10" x14ac:dyDescent="0.3">
      <c r="A319" s="3" t="s">
        <v>2555</v>
      </c>
      <c r="B319" s="9"/>
      <c r="C319" s="3" t="s">
        <v>2557</v>
      </c>
      <c r="D319" s="3" t="s">
        <v>72</v>
      </c>
      <c r="E319" s="4">
        <v>25809.599999999999</v>
      </c>
      <c r="F319" s="4">
        <f t="shared" si="41"/>
        <v>24359.999999999996</v>
      </c>
      <c r="G319" s="4">
        <f t="shared" si="42"/>
        <v>1705.1999999999998</v>
      </c>
      <c r="H319" s="48">
        <f t="shared" si="43"/>
        <v>26065.199999999997</v>
      </c>
      <c r="I319" s="4">
        <f t="shared" si="44"/>
        <v>243.59999999999997</v>
      </c>
      <c r="J319" s="47">
        <f t="shared" si="45"/>
        <v>2882332.7399999993</v>
      </c>
    </row>
    <row r="320" spans="1:10" x14ac:dyDescent="0.3">
      <c r="A320" s="3" t="s">
        <v>2555</v>
      </c>
      <c r="B320" s="9"/>
      <c r="C320" s="3" t="s">
        <v>2558</v>
      </c>
      <c r="D320" s="3" t="s">
        <v>73</v>
      </c>
      <c r="E320" s="4">
        <v>26106.400000000001</v>
      </c>
      <c r="F320" s="4">
        <f t="shared" si="41"/>
        <v>24640</v>
      </c>
      <c r="G320" s="4">
        <f t="shared" si="42"/>
        <v>1724.8000000000002</v>
      </c>
      <c r="H320" s="48">
        <f t="shared" si="43"/>
        <v>26364.799999999999</v>
      </c>
      <c r="I320" s="4">
        <f t="shared" si="44"/>
        <v>246.4</v>
      </c>
      <c r="J320" s="47">
        <f>J319+E320</f>
        <v>2908439.1399999992</v>
      </c>
    </row>
    <row r="321" spans="1:10" x14ac:dyDescent="0.3">
      <c r="A321" s="128"/>
      <c r="B321" s="110"/>
      <c r="C321" s="278" t="s">
        <v>2972</v>
      </c>
      <c r="D321" s="278"/>
      <c r="E321" s="124">
        <f>SUM(E180:E320)</f>
        <v>2908439.1399999992</v>
      </c>
      <c r="F321" s="111">
        <f>SUM(F180:F320)</f>
        <v>2745406.7358490573</v>
      </c>
      <c r="G321" s="111"/>
      <c r="H321" s="111"/>
      <c r="I321" s="111"/>
      <c r="J321" s="111"/>
    </row>
    <row r="322" spans="1:10" x14ac:dyDescent="0.3">
      <c r="A322" s="3" t="s">
        <v>2593</v>
      </c>
      <c r="B322" s="9"/>
      <c r="C322" s="3" t="s">
        <v>2596</v>
      </c>
      <c r="D322" s="3" t="s">
        <v>79</v>
      </c>
      <c r="E322" s="4">
        <v>15442.21</v>
      </c>
      <c r="F322" s="4">
        <f t="shared" si="41"/>
        <v>14579.443396226414</v>
      </c>
      <c r="G322" s="4">
        <f t="shared" si="42"/>
        <v>1020.561037735849</v>
      </c>
      <c r="H322" s="48">
        <f t="shared" si="43"/>
        <v>15600.004433962264</v>
      </c>
      <c r="I322" s="4">
        <f t="shared" si="44"/>
        <v>145.79443396226415</v>
      </c>
      <c r="J322" s="174">
        <f>SUM(E322)</f>
        <v>15442.21</v>
      </c>
    </row>
    <row r="323" spans="1:10" x14ac:dyDescent="0.3">
      <c r="A323" s="3" t="s">
        <v>2598</v>
      </c>
      <c r="B323" s="9"/>
      <c r="C323" s="3" t="s">
        <v>2599</v>
      </c>
      <c r="D323" s="3" t="s">
        <v>59</v>
      </c>
      <c r="E323" s="4">
        <v>30145</v>
      </c>
      <c r="F323" s="4">
        <f t="shared" si="41"/>
        <v>28450</v>
      </c>
      <c r="G323" s="4">
        <f t="shared" si="42"/>
        <v>1991.5000000000002</v>
      </c>
      <c r="H323" s="48">
        <f t="shared" si="43"/>
        <v>30441.5</v>
      </c>
      <c r="I323" s="4">
        <f t="shared" si="44"/>
        <v>284.5</v>
      </c>
      <c r="J323" s="174">
        <f t="shared" ref="J323:J354" si="46">SUM(J322+E323)</f>
        <v>45587.21</v>
      </c>
    </row>
    <row r="324" spans="1:10" x14ac:dyDescent="0.3">
      <c r="A324" s="3" t="s">
        <v>2598</v>
      </c>
      <c r="B324" s="9"/>
      <c r="C324" s="3" t="s">
        <v>2600</v>
      </c>
      <c r="D324" s="3" t="s">
        <v>71</v>
      </c>
      <c r="E324" s="4">
        <v>11955.4</v>
      </c>
      <c r="F324" s="4">
        <f t="shared" si="41"/>
        <v>11289.999999999998</v>
      </c>
      <c r="G324" s="4">
        <f t="shared" si="42"/>
        <v>790.3</v>
      </c>
      <c r="H324" s="48">
        <f t="shared" si="43"/>
        <v>12080.299999999997</v>
      </c>
      <c r="I324" s="4">
        <f t="shared" si="44"/>
        <v>112.89999999999998</v>
      </c>
      <c r="J324" s="174">
        <f t="shared" si="46"/>
        <v>57542.61</v>
      </c>
    </row>
    <row r="325" spans="1:10" x14ac:dyDescent="0.3">
      <c r="A325" s="3" t="s">
        <v>2602</v>
      </c>
      <c r="B325" s="9"/>
      <c r="C325" s="3" t="s">
        <v>2605</v>
      </c>
      <c r="D325" s="3" t="s">
        <v>59</v>
      </c>
      <c r="E325" s="4">
        <v>14847.8</v>
      </c>
      <c r="F325" s="4">
        <f t="shared" si="41"/>
        <v>14018.679245283018</v>
      </c>
      <c r="G325" s="4">
        <f t="shared" si="42"/>
        <v>981.3075471698113</v>
      </c>
      <c r="H325" s="48">
        <f t="shared" si="43"/>
        <v>14999.98679245283</v>
      </c>
      <c r="I325" s="4">
        <f t="shared" si="44"/>
        <v>140.18679245283019</v>
      </c>
      <c r="J325" s="174">
        <f t="shared" si="46"/>
        <v>72390.41</v>
      </c>
    </row>
    <row r="326" spans="1:10" x14ac:dyDescent="0.3">
      <c r="A326" s="3" t="s">
        <v>2602</v>
      </c>
      <c r="B326" s="9"/>
      <c r="C326" s="3" t="s">
        <v>2603</v>
      </c>
      <c r="D326" s="3" t="s">
        <v>68</v>
      </c>
      <c r="E326" s="4">
        <v>7280.8</v>
      </c>
      <c r="F326" s="4">
        <f t="shared" si="41"/>
        <v>6880</v>
      </c>
      <c r="G326" s="4">
        <f t="shared" si="42"/>
        <v>481.6</v>
      </c>
      <c r="H326" s="48">
        <f t="shared" si="43"/>
        <v>7361.6</v>
      </c>
      <c r="I326" s="4">
        <f t="shared" si="44"/>
        <v>68.8</v>
      </c>
      <c r="J326" s="174">
        <f t="shared" si="46"/>
        <v>79671.210000000006</v>
      </c>
    </row>
    <row r="327" spans="1:10" x14ac:dyDescent="0.3">
      <c r="A327" s="3" t="s">
        <v>2602</v>
      </c>
      <c r="B327" s="9"/>
      <c r="C327" s="3" t="s">
        <v>2606</v>
      </c>
      <c r="D327" s="3" t="s">
        <v>1799</v>
      </c>
      <c r="E327" s="4">
        <v>2404.8000000000002</v>
      </c>
      <c r="F327" s="4">
        <f t="shared" si="41"/>
        <v>2280</v>
      </c>
      <c r="G327" s="4">
        <f t="shared" si="42"/>
        <v>159.60000000000002</v>
      </c>
      <c r="H327" s="48">
        <f t="shared" si="43"/>
        <v>2439.6</v>
      </c>
      <c r="I327" s="4">
        <f t="shared" si="44"/>
        <v>22.8</v>
      </c>
      <c r="J327" s="174">
        <f t="shared" si="46"/>
        <v>82076.010000000009</v>
      </c>
    </row>
    <row r="328" spans="1:10" x14ac:dyDescent="0.3">
      <c r="A328" s="3" t="s">
        <v>2602</v>
      </c>
      <c r="B328" s="9"/>
      <c r="C328" s="3" t="s">
        <v>2604</v>
      </c>
      <c r="D328" s="3" t="s">
        <v>59</v>
      </c>
      <c r="E328" s="4">
        <v>3702.95</v>
      </c>
      <c r="F328" s="4">
        <f t="shared" si="41"/>
        <v>3504.6698113207544</v>
      </c>
      <c r="G328" s="4">
        <f t="shared" si="42"/>
        <v>245.32688679245283</v>
      </c>
      <c r="H328" s="48">
        <f t="shared" si="43"/>
        <v>3749.9966981132075</v>
      </c>
      <c r="I328" s="4">
        <f t="shared" si="44"/>
        <v>35.046698113207547</v>
      </c>
      <c r="J328" s="174">
        <f t="shared" si="46"/>
        <v>85778.96</v>
      </c>
    </row>
    <row r="329" spans="1:10" x14ac:dyDescent="0.3">
      <c r="A329" s="3" t="s">
        <v>2613</v>
      </c>
      <c r="B329" s="9"/>
      <c r="C329" s="3" t="s">
        <v>2614</v>
      </c>
      <c r="D329" s="3" t="s">
        <v>538</v>
      </c>
      <c r="E329" s="4">
        <v>3570.8</v>
      </c>
      <c r="F329" s="4">
        <f t="shared" si="41"/>
        <v>3380</v>
      </c>
      <c r="G329" s="4">
        <f t="shared" si="42"/>
        <v>236.60000000000002</v>
      </c>
      <c r="H329" s="48">
        <f t="shared" si="43"/>
        <v>3616.6</v>
      </c>
      <c r="I329" s="4">
        <f t="shared" si="44"/>
        <v>33.799999999999997</v>
      </c>
      <c r="J329" s="174">
        <f t="shared" si="46"/>
        <v>89349.760000000009</v>
      </c>
    </row>
    <row r="330" spans="1:10" x14ac:dyDescent="0.3">
      <c r="A330" s="3" t="s">
        <v>2646</v>
      </c>
      <c r="B330" s="9"/>
      <c r="C330" s="3" t="s">
        <v>2648</v>
      </c>
      <c r="D330" s="3" t="s">
        <v>2647</v>
      </c>
      <c r="E330" s="4">
        <v>6586.5</v>
      </c>
      <c r="F330" s="4">
        <f t="shared" si="41"/>
        <v>6225</v>
      </c>
      <c r="G330" s="4">
        <f t="shared" si="42"/>
        <v>435.75000000000006</v>
      </c>
      <c r="H330" s="48">
        <f t="shared" si="43"/>
        <v>6660.75</v>
      </c>
      <c r="I330" s="4">
        <f t="shared" si="44"/>
        <v>62.25</v>
      </c>
      <c r="J330" s="174">
        <f t="shared" si="46"/>
        <v>95936.260000000009</v>
      </c>
    </row>
    <row r="331" spans="1:10" x14ac:dyDescent="0.3">
      <c r="A331" s="3" t="s">
        <v>2660</v>
      </c>
      <c r="B331" s="9"/>
      <c r="C331" s="3" t="s">
        <v>2661</v>
      </c>
      <c r="D331" s="3" t="s">
        <v>61</v>
      </c>
      <c r="E331" s="4">
        <v>94974.6</v>
      </c>
      <c r="F331" s="4">
        <f t="shared" si="41"/>
        <v>89610</v>
      </c>
      <c r="G331" s="4">
        <f t="shared" si="42"/>
        <v>6272.7000000000007</v>
      </c>
      <c r="H331" s="48">
        <f t="shared" si="43"/>
        <v>95882.7</v>
      </c>
      <c r="I331" s="4">
        <f t="shared" si="44"/>
        <v>896.1</v>
      </c>
      <c r="J331" s="174">
        <f t="shared" si="46"/>
        <v>190910.86000000002</v>
      </c>
    </row>
    <row r="332" spans="1:10" x14ac:dyDescent="0.3">
      <c r="A332" s="3" t="s">
        <v>2681</v>
      </c>
      <c r="B332" s="9"/>
      <c r="C332" s="3" t="s">
        <v>2682</v>
      </c>
      <c r="D332" s="3" t="s">
        <v>69</v>
      </c>
      <c r="E332" s="4">
        <v>30304</v>
      </c>
      <c r="F332" s="4">
        <f t="shared" si="41"/>
        <v>28600</v>
      </c>
      <c r="G332" s="4">
        <f t="shared" si="42"/>
        <v>2002.0000000000002</v>
      </c>
      <c r="H332" s="48">
        <f t="shared" si="43"/>
        <v>30602</v>
      </c>
      <c r="I332" s="4">
        <f t="shared" si="44"/>
        <v>286</v>
      </c>
      <c r="J332" s="174">
        <f t="shared" si="46"/>
        <v>221214.86000000002</v>
      </c>
    </row>
    <row r="333" spans="1:10" x14ac:dyDescent="0.3">
      <c r="A333" s="3" t="s">
        <v>2685</v>
      </c>
      <c r="B333" s="9"/>
      <c r="C333" s="3" t="s">
        <v>2686</v>
      </c>
      <c r="D333" s="3" t="s">
        <v>1799</v>
      </c>
      <c r="E333" s="4">
        <v>2659.2</v>
      </c>
      <c r="F333" s="4">
        <f t="shared" si="41"/>
        <v>2519.9999999999995</v>
      </c>
      <c r="G333" s="4">
        <f t="shared" si="42"/>
        <v>176.39999999999998</v>
      </c>
      <c r="H333" s="48">
        <f t="shared" si="43"/>
        <v>2696.3999999999996</v>
      </c>
      <c r="I333" s="4">
        <f t="shared" si="44"/>
        <v>25.199999999999996</v>
      </c>
      <c r="J333" s="174">
        <f t="shared" si="46"/>
        <v>223874.06000000003</v>
      </c>
    </row>
    <row r="334" spans="1:10" x14ac:dyDescent="0.3">
      <c r="A334" s="3" t="s">
        <v>2691</v>
      </c>
      <c r="B334" s="9"/>
      <c r="C334" s="3" t="s">
        <v>2692</v>
      </c>
      <c r="D334" s="3" t="s">
        <v>65</v>
      </c>
      <c r="E334" s="4">
        <v>8033.4</v>
      </c>
      <c r="F334" s="4">
        <f t="shared" si="41"/>
        <v>7589.9999999999991</v>
      </c>
      <c r="G334" s="4">
        <f t="shared" si="42"/>
        <v>531.29999999999995</v>
      </c>
      <c r="H334" s="48">
        <f t="shared" si="43"/>
        <v>8121.2999999999993</v>
      </c>
      <c r="I334" s="4">
        <f t="shared" si="44"/>
        <v>75.899999999999991</v>
      </c>
      <c r="J334" s="174">
        <f t="shared" si="46"/>
        <v>231907.46000000002</v>
      </c>
    </row>
    <row r="335" spans="1:10" x14ac:dyDescent="0.3">
      <c r="A335" s="3" t="s">
        <v>2694</v>
      </c>
      <c r="B335" s="9"/>
      <c r="C335" s="3" t="s">
        <v>2695</v>
      </c>
      <c r="D335" s="3" t="s">
        <v>92</v>
      </c>
      <c r="E335" s="4">
        <v>80548</v>
      </c>
      <c r="F335" s="4">
        <f t="shared" si="41"/>
        <v>76000</v>
      </c>
      <c r="G335" s="4">
        <f t="shared" si="42"/>
        <v>5320.0000000000009</v>
      </c>
      <c r="H335" s="48">
        <f t="shared" si="43"/>
        <v>81320</v>
      </c>
      <c r="I335" s="4">
        <f t="shared" si="44"/>
        <v>760</v>
      </c>
      <c r="J335" s="174">
        <f t="shared" si="46"/>
        <v>312455.46000000002</v>
      </c>
    </row>
    <row r="336" spans="1:10" x14ac:dyDescent="0.3">
      <c r="A336" s="3" t="s">
        <v>2697</v>
      </c>
      <c r="B336" s="9"/>
      <c r="C336" s="3" t="s">
        <v>2698</v>
      </c>
      <c r="D336" s="3" t="s">
        <v>66</v>
      </c>
      <c r="E336" s="4">
        <v>3168</v>
      </c>
      <c r="F336" s="4">
        <f t="shared" si="41"/>
        <v>3000</v>
      </c>
      <c r="G336" s="4">
        <f t="shared" si="42"/>
        <v>210.00000000000003</v>
      </c>
      <c r="H336" s="48">
        <f t="shared" si="43"/>
        <v>3210</v>
      </c>
      <c r="I336" s="4">
        <f t="shared" si="44"/>
        <v>30</v>
      </c>
      <c r="J336" s="174">
        <f t="shared" si="46"/>
        <v>315623.46000000002</v>
      </c>
    </row>
    <row r="337" spans="1:10" x14ac:dyDescent="0.3">
      <c r="A337" s="3" t="s">
        <v>2715</v>
      </c>
      <c r="B337" s="9"/>
      <c r="C337" s="3" t="s">
        <v>2716</v>
      </c>
      <c r="D337" s="3" t="s">
        <v>1712</v>
      </c>
      <c r="E337" s="4">
        <v>1366</v>
      </c>
      <c r="F337" s="4">
        <f t="shared" si="41"/>
        <v>1300</v>
      </c>
      <c r="G337" s="4">
        <f t="shared" si="42"/>
        <v>91.000000000000014</v>
      </c>
      <c r="H337" s="48">
        <f t="shared" si="43"/>
        <v>1391</v>
      </c>
      <c r="I337" s="4">
        <f t="shared" si="44"/>
        <v>13</v>
      </c>
      <c r="J337" s="174">
        <f t="shared" si="46"/>
        <v>316989.46000000002</v>
      </c>
    </row>
    <row r="338" spans="1:10" x14ac:dyDescent="0.3">
      <c r="A338" s="3" t="s">
        <v>2715</v>
      </c>
      <c r="B338" s="9"/>
      <c r="C338" s="3" t="s">
        <v>2717</v>
      </c>
      <c r="D338" s="3" t="s">
        <v>63</v>
      </c>
      <c r="E338" s="4">
        <v>11308.8</v>
      </c>
      <c r="F338" s="4">
        <f t="shared" si="41"/>
        <v>10679.999999999998</v>
      </c>
      <c r="G338" s="4">
        <f t="shared" si="42"/>
        <v>747.59999999999991</v>
      </c>
      <c r="H338" s="48">
        <f t="shared" si="43"/>
        <v>11427.599999999999</v>
      </c>
      <c r="I338" s="4">
        <f t="shared" si="44"/>
        <v>106.79999999999998</v>
      </c>
      <c r="J338" s="174">
        <f t="shared" si="46"/>
        <v>328298.26</v>
      </c>
    </row>
    <row r="339" spans="1:10" x14ac:dyDescent="0.3">
      <c r="A339" s="3" t="s">
        <v>2715</v>
      </c>
      <c r="B339" s="9"/>
      <c r="C339" s="3" t="s">
        <v>2718</v>
      </c>
      <c r="D339" s="3" t="s">
        <v>594</v>
      </c>
      <c r="E339" s="4">
        <v>75852.2</v>
      </c>
      <c r="F339" s="4">
        <f t="shared" si="41"/>
        <v>71570</v>
      </c>
      <c r="G339" s="4">
        <f t="shared" si="42"/>
        <v>5009.9000000000005</v>
      </c>
      <c r="H339" s="48">
        <f t="shared" si="43"/>
        <v>76579.899999999994</v>
      </c>
      <c r="I339" s="4">
        <f t="shared" si="44"/>
        <v>715.7</v>
      </c>
      <c r="J339" s="174">
        <f t="shared" si="46"/>
        <v>404150.46</v>
      </c>
    </row>
    <row r="340" spans="1:10" x14ac:dyDescent="0.3">
      <c r="A340" s="3" t="s">
        <v>2715</v>
      </c>
      <c r="B340" s="9"/>
      <c r="C340" s="3" t="s">
        <v>2719</v>
      </c>
      <c r="D340" s="3" t="s">
        <v>68</v>
      </c>
      <c r="E340" s="4">
        <v>3702.95</v>
      </c>
      <c r="F340" s="4">
        <f t="shared" si="41"/>
        <v>3504.6698113207544</v>
      </c>
      <c r="G340" s="4">
        <f t="shared" si="42"/>
        <v>245.32688679245283</v>
      </c>
      <c r="H340" s="48">
        <f t="shared" si="43"/>
        <v>3749.9966981132075</v>
      </c>
      <c r="I340" s="4">
        <f t="shared" si="44"/>
        <v>35.046698113207547</v>
      </c>
      <c r="J340" s="174">
        <f t="shared" si="46"/>
        <v>407853.41000000003</v>
      </c>
    </row>
    <row r="341" spans="1:10" x14ac:dyDescent="0.3">
      <c r="A341" s="3" t="s">
        <v>2806</v>
      </c>
      <c r="B341" s="9"/>
      <c r="C341" s="3" t="s">
        <v>2807</v>
      </c>
      <c r="D341" s="3" t="s">
        <v>67</v>
      </c>
      <c r="E341" s="4">
        <v>54355.4</v>
      </c>
      <c r="F341" s="4">
        <f t="shared" si="41"/>
        <v>51290</v>
      </c>
      <c r="G341" s="4">
        <f t="shared" si="42"/>
        <v>3590.3</v>
      </c>
      <c r="H341" s="48">
        <f t="shared" si="43"/>
        <v>54880.3</v>
      </c>
      <c r="I341" s="4">
        <f t="shared" si="44"/>
        <v>512.9</v>
      </c>
      <c r="J341" s="174">
        <f t="shared" si="46"/>
        <v>462208.81000000006</v>
      </c>
    </row>
    <row r="342" spans="1:10" x14ac:dyDescent="0.3">
      <c r="A342" s="3" t="s">
        <v>2809</v>
      </c>
      <c r="B342" s="9"/>
      <c r="C342" s="3" t="s">
        <v>2810</v>
      </c>
      <c r="D342" s="3" t="s">
        <v>659</v>
      </c>
      <c r="E342" s="4">
        <v>6856.8</v>
      </c>
      <c r="F342" s="4">
        <f t="shared" si="41"/>
        <v>6480</v>
      </c>
      <c r="G342" s="4">
        <f t="shared" si="42"/>
        <v>453.6</v>
      </c>
      <c r="H342" s="48">
        <f t="shared" si="43"/>
        <v>6933.6</v>
      </c>
      <c r="I342" s="4">
        <f t="shared" si="44"/>
        <v>64.8</v>
      </c>
      <c r="J342" s="174">
        <f t="shared" si="46"/>
        <v>469065.61000000004</v>
      </c>
    </row>
    <row r="343" spans="1:10" x14ac:dyDescent="0.3">
      <c r="A343" s="3" t="s">
        <v>2826</v>
      </c>
      <c r="B343" s="9"/>
      <c r="C343" s="3" t="s">
        <v>2827</v>
      </c>
      <c r="D343" s="3" t="s">
        <v>59</v>
      </c>
      <c r="E343" s="4">
        <v>34273.699999999997</v>
      </c>
      <c r="F343" s="4">
        <f t="shared" si="41"/>
        <v>32344.999999999996</v>
      </c>
      <c r="G343" s="4">
        <f t="shared" si="42"/>
        <v>2264.15</v>
      </c>
      <c r="H343" s="48">
        <f t="shared" si="43"/>
        <v>34609.149999999994</v>
      </c>
      <c r="I343" s="4">
        <f t="shared" si="44"/>
        <v>323.45</v>
      </c>
      <c r="J343" s="174">
        <f t="shared" si="46"/>
        <v>503339.31000000006</v>
      </c>
    </row>
    <row r="344" spans="1:10" x14ac:dyDescent="0.3">
      <c r="A344" s="3" t="s">
        <v>2828</v>
      </c>
      <c r="B344" s="9"/>
      <c r="C344" s="3" t="s">
        <v>2832</v>
      </c>
      <c r="D344" s="3" t="s">
        <v>71</v>
      </c>
      <c r="E344" s="4">
        <v>10948.4</v>
      </c>
      <c r="F344" s="4">
        <f t="shared" si="41"/>
        <v>10340</v>
      </c>
      <c r="G344" s="4">
        <f t="shared" si="42"/>
        <v>723.80000000000007</v>
      </c>
      <c r="H344" s="48">
        <f t="shared" si="43"/>
        <v>11063.8</v>
      </c>
      <c r="I344" s="4">
        <f t="shared" si="44"/>
        <v>103.4</v>
      </c>
      <c r="J344" s="174">
        <f t="shared" si="46"/>
        <v>514287.71000000008</v>
      </c>
    </row>
    <row r="345" spans="1:10" x14ac:dyDescent="0.3">
      <c r="A345" s="3" t="s">
        <v>2828</v>
      </c>
      <c r="B345" s="9"/>
      <c r="C345" s="3" t="s">
        <v>2833</v>
      </c>
      <c r="D345" s="3" t="s">
        <v>73</v>
      </c>
      <c r="E345" s="4">
        <v>5351.6</v>
      </c>
      <c r="F345" s="4">
        <f t="shared" si="41"/>
        <v>5060</v>
      </c>
      <c r="G345" s="4">
        <f t="shared" si="42"/>
        <v>354.20000000000005</v>
      </c>
      <c r="H345" s="48">
        <f t="shared" si="43"/>
        <v>5414.2</v>
      </c>
      <c r="I345" s="4">
        <f t="shared" si="44"/>
        <v>50.6</v>
      </c>
      <c r="J345" s="174">
        <f t="shared" si="46"/>
        <v>519639.31000000006</v>
      </c>
    </row>
    <row r="346" spans="1:10" x14ac:dyDescent="0.3">
      <c r="A346" s="3" t="s">
        <v>2847</v>
      </c>
      <c r="B346" s="3"/>
      <c r="C346" s="3" t="s">
        <v>2848</v>
      </c>
      <c r="D346" s="3" t="s">
        <v>72</v>
      </c>
      <c r="E346" s="4">
        <v>28968.400000000001</v>
      </c>
      <c r="F346" s="4">
        <f t="shared" ref="F346:F379" si="47">(E346+12)/1.06</f>
        <v>27340</v>
      </c>
      <c r="G346" s="4">
        <f t="shared" ref="G346:G379" si="48">F346*7%</f>
        <v>1913.8000000000002</v>
      </c>
      <c r="H346" s="48">
        <f t="shared" ref="H346:H379" si="49">F346+G346</f>
        <v>29253.8</v>
      </c>
      <c r="I346" s="4">
        <f t="shared" ref="I346:I377" si="50">E346*1%</f>
        <v>289.68400000000003</v>
      </c>
      <c r="J346" s="174">
        <f t="shared" si="46"/>
        <v>548607.71000000008</v>
      </c>
    </row>
    <row r="347" spans="1:10" x14ac:dyDescent="0.3">
      <c r="A347" s="3" t="s">
        <v>2847</v>
      </c>
      <c r="B347" s="3"/>
      <c r="C347" s="3" t="s">
        <v>2849</v>
      </c>
      <c r="D347" s="3" t="s">
        <v>63</v>
      </c>
      <c r="E347" s="4">
        <v>3698</v>
      </c>
      <c r="F347" s="4">
        <f t="shared" si="47"/>
        <v>3500</v>
      </c>
      <c r="G347" s="4">
        <f t="shared" si="48"/>
        <v>245.00000000000003</v>
      </c>
      <c r="H347" s="48">
        <f t="shared" si="49"/>
        <v>3745</v>
      </c>
      <c r="I347" s="4">
        <f t="shared" si="50"/>
        <v>36.980000000000004</v>
      </c>
      <c r="J347" s="174">
        <f t="shared" si="46"/>
        <v>552305.71000000008</v>
      </c>
    </row>
    <row r="348" spans="1:10" x14ac:dyDescent="0.3">
      <c r="A348" s="3" t="s">
        <v>2865</v>
      </c>
      <c r="B348" s="9"/>
      <c r="C348" s="3" t="s">
        <v>2867</v>
      </c>
      <c r="D348" s="3" t="s">
        <v>88</v>
      </c>
      <c r="E348" s="4">
        <v>66773.3</v>
      </c>
      <c r="F348" s="4">
        <f t="shared" si="47"/>
        <v>63005</v>
      </c>
      <c r="G348" s="4">
        <f t="shared" si="48"/>
        <v>4410.3500000000004</v>
      </c>
      <c r="H348" s="48">
        <f t="shared" si="49"/>
        <v>67415.350000000006</v>
      </c>
      <c r="I348" s="4">
        <f t="shared" si="50"/>
        <v>667.73300000000006</v>
      </c>
      <c r="J348" s="174">
        <f t="shared" si="46"/>
        <v>619079.01000000013</v>
      </c>
    </row>
    <row r="349" spans="1:10" x14ac:dyDescent="0.3">
      <c r="A349" s="3" t="s">
        <v>2866</v>
      </c>
      <c r="B349" s="9"/>
      <c r="C349" s="3" t="s">
        <v>2868</v>
      </c>
      <c r="D349" s="3" t="s">
        <v>73</v>
      </c>
      <c r="E349" s="4">
        <v>18235.900000000001</v>
      </c>
      <c r="F349" s="4">
        <f t="shared" si="47"/>
        <v>17215</v>
      </c>
      <c r="G349" s="4">
        <f t="shared" si="48"/>
        <v>1205.0500000000002</v>
      </c>
      <c r="H349" s="48">
        <f t="shared" si="49"/>
        <v>18420.05</v>
      </c>
      <c r="I349" s="4">
        <f t="shared" si="50"/>
        <v>182.35900000000001</v>
      </c>
      <c r="J349" s="174">
        <f t="shared" si="46"/>
        <v>637314.91000000015</v>
      </c>
    </row>
    <row r="350" spans="1:10" x14ac:dyDescent="0.3">
      <c r="A350" s="3" t="s">
        <v>2873</v>
      </c>
      <c r="B350" s="9"/>
      <c r="C350" s="3" t="s">
        <v>2874</v>
      </c>
      <c r="D350" s="3" t="s">
        <v>2048</v>
      </c>
      <c r="E350" s="4">
        <v>11271.7</v>
      </c>
      <c r="F350" s="4">
        <f t="shared" si="47"/>
        <v>10645</v>
      </c>
      <c r="G350" s="4">
        <f t="shared" si="48"/>
        <v>745.15000000000009</v>
      </c>
      <c r="H350" s="48">
        <f t="shared" si="49"/>
        <v>11390.15</v>
      </c>
      <c r="I350" s="4">
        <f t="shared" si="50"/>
        <v>112.71700000000001</v>
      </c>
      <c r="J350" s="174">
        <f t="shared" si="46"/>
        <v>648586.6100000001</v>
      </c>
    </row>
    <row r="351" spans="1:10" x14ac:dyDescent="0.3">
      <c r="A351" s="3" t="s">
        <v>2873</v>
      </c>
      <c r="B351" s="9"/>
      <c r="C351" s="3" t="s">
        <v>2875</v>
      </c>
      <c r="D351" s="3" t="s">
        <v>76</v>
      </c>
      <c r="E351" s="4">
        <v>14812.1</v>
      </c>
      <c r="F351" s="4">
        <f t="shared" si="47"/>
        <v>13985</v>
      </c>
      <c r="G351" s="4">
        <f t="shared" si="48"/>
        <v>978.95</v>
      </c>
      <c r="H351" s="48">
        <f t="shared" si="49"/>
        <v>14963.95</v>
      </c>
      <c r="I351" s="4">
        <f t="shared" si="50"/>
        <v>148.12100000000001</v>
      </c>
      <c r="J351" s="174">
        <f t="shared" si="46"/>
        <v>663398.71000000008</v>
      </c>
    </row>
    <row r="352" spans="1:10" x14ac:dyDescent="0.3">
      <c r="A352" s="3" t="s">
        <v>2887</v>
      </c>
      <c r="B352" s="9"/>
      <c r="C352" s="3" t="s">
        <v>2888</v>
      </c>
      <c r="D352" s="3" t="s">
        <v>85</v>
      </c>
      <c r="E352" s="4">
        <v>19944.62</v>
      </c>
      <c r="F352" s="4">
        <f t="shared" si="47"/>
        <v>18826.999999999996</v>
      </c>
      <c r="G352" s="4">
        <f t="shared" si="48"/>
        <v>1317.8899999999999</v>
      </c>
      <c r="H352" s="48">
        <f t="shared" si="49"/>
        <v>20144.889999999996</v>
      </c>
      <c r="I352" s="4">
        <f t="shared" si="50"/>
        <v>199.4462</v>
      </c>
      <c r="J352" s="174">
        <f t="shared" si="46"/>
        <v>683343.33000000007</v>
      </c>
    </row>
    <row r="353" spans="1:10" x14ac:dyDescent="0.3">
      <c r="A353" s="3" t="s">
        <v>2898</v>
      </c>
      <c r="B353" s="9"/>
      <c r="C353" s="3" t="s">
        <v>2901</v>
      </c>
      <c r="D353" s="3" t="s">
        <v>1727</v>
      </c>
      <c r="E353" s="4">
        <v>4848.1000000000004</v>
      </c>
      <c r="F353" s="4">
        <f t="shared" si="47"/>
        <v>4585</v>
      </c>
      <c r="G353" s="4">
        <f t="shared" si="48"/>
        <v>320.95000000000005</v>
      </c>
      <c r="H353" s="48">
        <f t="shared" si="49"/>
        <v>4905.95</v>
      </c>
      <c r="I353" s="4">
        <f t="shared" si="50"/>
        <v>48.481000000000002</v>
      </c>
      <c r="J353" s="174">
        <f t="shared" si="46"/>
        <v>688191.43</v>
      </c>
    </row>
    <row r="354" spans="1:10" x14ac:dyDescent="0.3">
      <c r="A354" s="3" t="s">
        <v>2906</v>
      </c>
      <c r="B354" s="9"/>
      <c r="C354" s="3" t="s">
        <v>2908</v>
      </c>
      <c r="D354" s="3" t="s">
        <v>1718</v>
      </c>
      <c r="E354" s="4">
        <v>3698</v>
      </c>
      <c r="F354" s="4">
        <f t="shared" si="47"/>
        <v>3500</v>
      </c>
      <c r="G354" s="4">
        <f t="shared" si="48"/>
        <v>245.00000000000003</v>
      </c>
      <c r="H354" s="48">
        <f t="shared" si="49"/>
        <v>3745</v>
      </c>
      <c r="I354" s="4">
        <f t="shared" si="50"/>
        <v>36.980000000000004</v>
      </c>
      <c r="J354" s="174">
        <f t="shared" si="46"/>
        <v>691889.43</v>
      </c>
    </row>
    <row r="355" spans="1:10" x14ac:dyDescent="0.3">
      <c r="A355" s="3" t="s">
        <v>2906</v>
      </c>
      <c r="B355" s="9"/>
      <c r="C355" s="3" t="s">
        <v>2909</v>
      </c>
      <c r="D355" s="3" t="s">
        <v>73</v>
      </c>
      <c r="E355" s="4">
        <v>3702.95</v>
      </c>
      <c r="F355" s="4">
        <f t="shared" si="47"/>
        <v>3504.6698113207544</v>
      </c>
      <c r="G355" s="4">
        <f t="shared" si="48"/>
        <v>245.32688679245283</v>
      </c>
      <c r="H355" s="48">
        <f t="shared" si="49"/>
        <v>3749.9966981132075</v>
      </c>
      <c r="I355" s="4">
        <f t="shared" si="50"/>
        <v>37.029499999999999</v>
      </c>
      <c r="J355" s="174">
        <f t="shared" ref="J355:J405" si="51">SUM(J354+E355)</f>
        <v>695592.38</v>
      </c>
    </row>
    <row r="356" spans="1:10" x14ac:dyDescent="0.3">
      <c r="A356" s="3" t="s">
        <v>2906</v>
      </c>
      <c r="B356" s="9"/>
      <c r="C356" s="3" t="s">
        <v>2910</v>
      </c>
      <c r="D356" s="3" t="s">
        <v>2647</v>
      </c>
      <c r="E356" s="4">
        <v>3745.7</v>
      </c>
      <c r="F356" s="4">
        <f t="shared" si="47"/>
        <v>3544.9999999999995</v>
      </c>
      <c r="G356" s="4">
        <f t="shared" si="48"/>
        <v>248.15</v>
      </c>
      <c r="H356" s="48">
        <f t="shared" si="49"/>
        <v>3793.1499999999996</v>
      </c>
      <c r="I356" s="4">
        <f t="shared" si="50"/>
        <v>37.457000000000001</v>
      </c>
      <c r="J356" s="174">
        <f t="shared" si="51"/>
        <v>699338.08</v>
      </c>
    </row>
    <row r="357" spans="1:10" x14ac:dyDescent="0.3">
      <c r="A357" s="3" t="s">
        <v>2906</v>
      </c>
      <c r="B357" s="9"/>
      <c r="C357" s="3" t="s">
        <v>2911</v>
      </c>
      <c r="D357" s="3" t="s">
        <v>594</v>
      </c>
      <c r="E357" s="4">
        <v>5399.3</v>
      </c>
      <c r="F357" s="4">
        <f t="shared" si="47"/>
        <v>5105</v>
      </c>
      <c r="G357" s="4">
        <f t="shared" si="48"/>
        <v>357.35</v>
      </c>
      <c r="H357" s="48">
        <f t="shared" si="49"/>
        <v>5462.35</v>
      </c>
      <c r="I357" s="4">
        <f t="shared" si="50"/>
        <v>53.993000000000002</v>
      </c>
      <c r="J357" s="174">
        <f t="shared" si="51"/>
        <v>704737.38</v>
      </c>
    </row>
    <row r="358" spans="1:10" x14ac:dyDescent="0.3">
      <c r="A358" s="3" t="s">
        <v>2906</v>
      </c>
      <c r="B358" s="9"/>
      <c r="C358" s="3" t="s">
        <v>2912</v>
      </c>
      <c r="D358" s="3" t="s">
        <v>92</v>
      </c>
      <c r="E358" s="4">
        <v>12856.4</v>
      </c>
      <c r="F358" s="4">
        <f t="shared" si="47"/>
        <v>12139.999999999998</v>
      </c>
      <c r="G358" s="4">
        <f t="shared" si="48"/>
        <v>849.8</v>
      </c>
      <c r="H358" s="48">
        <f t="shared" si="49"/>
        <v>12989.799999999997</v>
      </c>
      <c r="I358" s="4">
        <f t="shared" si="50"/>
        <v>128.56399999999999</v>
      </c>
      <c r="J358" s="174">
        <f t="shared" si="51"/>
        <v>717593.78</v>
      </c>
    </row>
    <row r="359" spans="1:10" x14ac:dyDescent="0.3">
      <c r="A359" s="3" t="s">
        <v>2906</v>
      </c>
      <c r="B359" s="9"/>
      <c r="C359" s="3" t="s">
        <v>2913</v>
      </c>
      <c r="D359" s="3" t="s">
        <v>61</v>
      </c>
      <c r="E359" s="4">
        <v>14847.8</v>
      </c>
      <c r="F359" s="4">
        <f t="shared" si="47"/>
        <v>14018.679245283018</v>
      </c>
      <c r="G359" s="4">
        <f t="shared" si="48"/>
        <v>981.3075471698113</v>
      </c>
      <c r="H359" s="48">
        <f t="shared" si="49"/>
        <v>14999.98679245283</v>
      </c>
      <c r="I359" s="4">
        <f t="shared" si="50"/>
        <v>148.47800000000001</v>
      </c>
      <c r="J359" s="174">
        <f t="shared" si="51"/>
        <v>732441.58000000007</v>
      </c>
    </row>
    <row r="360" spans="1:10" x14ac:dyDescent="0.3">
      <c r="A360" s="3" t="s">
        <v>2906</v>
      </c>
      <c r="B360" s="9"/>
      <c r="C360" s="3" t="s">
        <v>2914</v>
      </c>
      <c r="D360" s="3" t="s">
        <v>68</v>
      </c>
      <c r="E360" s="4">
        <v>15676</v>
      </c>
      <c r="F360" s="4">
        <f t="shared" si="47"/>
        <v>14800</v>
      </c>
      <c r="G360" s="4">
        <f t="shared" si="48"/>
        <v>1036</v>
      </c>
      <c r="H360" s="48">
        <f t="shared" si="49"/>
        <v>15836</v>
      </c>
      <c r="I360" s="4">
        <f t="shared" si="50"/>
        <v>156.76</v>
      </c>
      <c r="J360" s="174">
        <f t="shared" si="51"/>
        <v>748117.58000000007</v>
      </c>
    </row>
    <row r="361" spans="1:10" x14ac:dyDescent="0.3">
      <c r="A361" s="3" t="s">
        <v>2906</v>
      </c>
      <c r="B361" s="9"/>
      <c r="C361" s="3" t="s">
        <v>2915</v>
      </c>
      <c r="D361" s="3" t="s">
        <v>594</v>
      </c>
      <c r="E361" s="4">
        <v>28618.6</v>
      </c>
      <c r="F361" s="4">
        <f t="shared" si="47"/>
        <v>27009.999999999996</v>
      </c>
      <c r="G361" s="4">
        <f t="shared" si="48"/>
        <v>1890.6999999999998</v>
      </c>
      <c r="H361" s="48">
        <f t="shared" si="49"/>
        <v>28900.699999999997</v>
      </c>
      <c r="I361" s="4">
        <f t="shared" si="50"/>
        <v>286.18599999999998</v>
      </c>
      <c r="J361" s="174">
        <f t="shared" si="51"/>
        <v>776736.18</v>
      </c>
    </row>
    <row r="362" spans="1:10" x14ac:dyDescent="0.3">
      <c r="A362" s="3" t="s">
        <v>2905</v>
      </c>
      <c r="B362" s="9"/>
      <c r="C362" s="3" t="s">
        <v>2916</v>
      </c>
      <c r="D362" s="3" t="s">
        <v>485</v>
      </c>
      <c r="E362" s="4">
        <v>3702.95</v>
      </c>
      <c r="F362" s="4">
        <f t="shared" si="47"/>
        <v>3504.6698113207544</v>
      </c>
      <c r="G362" s="4">
        <f t="shared" si="48"/>
        <v>245.32688679245283</v>
      </c>
      <c r="H362" s="48">
        <f t="shared" si="49"/>
        <v>3749.9966981132075</v>
      </c>
      <c r="I362" s="4">
        <f t="shared" si="50"/>
        <v>37.029499999999999</v>
      </c>
      <c r="J362" s="174">
        <f t="shared" si="51"/>
        <v>780439.13</v>
      </c>
    </row>
    <row r="363" spans="1:10" x14ac:dyDescent="0.3">
      <c r="A363" s="3" t="s">
        <v>2917</v>
      </c>
      <c r="B363" s="9"/>
      <c r="C363" s="3" t="s">
        <v>2918</v>
      </c>
      <c r="D363" s="3" t="s">
        <v>1712</v>
      </c>
      <c r="E363" s="4">
        <v>7127.1</v>
      </c>
      <c r="F363" s="4">
        <f t="shared" si="47"/>
        <v>6735</v>
      </c>
      <c r="G363" s="4">
        <f t="shared" si="48"/>
        <v>471.45000000000005</v>
      </c>
      <c r="H363" s="48">
        <f t="shared" si="49"/>
        <v>7206.45</v>
      </c>
      <c r="I363" s="4">
        <f t="shared" si="50"/>
        <v>71.271000000000001</v>
      </c>
      <c r="J363" s="174">
        <f t="shared" si="51"/>
        <v>787566.23</v>
      </c>
    </row>
    <row r="364" spans="1:10" x14ac:dyDescent="0.3">
      <c r="A364" s="3" t="s">
        <v>2917</v>
      </c>
      <c r="B364" s="9"/>
      <c r="C364" s="3" t="s">
        <v>2919</v>
      </c>
      <c r="D364" s="3" t="s">
        <v>2647</v>
      </c>
      <c r="E364" s="4">
        <v>15442.21</v>
      </c>
      <c r="F364" s="4">
        <f t="shared" si="47"/>
        <v>14579.443396226414</v>
      </c>
      <c r="G364" s="4">
        <f t="shared" si="48"/>
        <v>1020.561037735849</v>
      </c>
      <c r="H364" s="48">
        <f t="shared" si="49"/>
        <v>15600.004433962264</v>
      </c>
      <c r="I364" s="4">
        <f t="shared" si="50"/>
        <v>154.4221</v>
      </c>
      <c r="J364" s="174">
        <f t="shared" si="51"/>
        <v>803008.44</v>
      </c>
    </row>
    <row r="365" spans="1:10" x14ac:dyDescent="0.3">
      <c r="A365" s="3" t="s">
        <v>2917</v>
      </c>
      <c r="B365" s="9"/>
      <c r="C365" s="3" t="s">
        <v>2923</v>
      </c>
      <c r="D365" s="3" t="s">
        <v>355</v>
      </c>
      <c r="E365" s="4">
        <v>15596.5</v>
      </c>
      <c r="F365" s="4">
        <f t="shared" si="47"/>
        <v>14725</v>
      </c>
      <c r="G365" s="4">
        <f t="shared" si="48"/>
        <v>1030.75</v>
      </c>
      <c r="H365" s="48">
        <f t="shared" si="49"/>
        <v>15755.75</v>
      </c>
      <c r="I365" s="4">
        <f t="shared" si="50"/>
        <v>155.965</v>
      </c>
      <c r="J365" s="174">
        <f t="shared" si="51"/>
        <v>818604.94</v>
      </c>
    </row>
    <row r="366" spans="1:10" x14ac:dyDescent="0.3">
      <c r="A366" s="3" t="s">
        <v>2917</v>
      </c>
      <c r="B366" s="9"/>
      <c r="C366" s="3" t="s">
        <v>2920</v>
      </c>
      <c r="D366" s="3" t="s">
        <v>79</v>
      </c>
      <c r="E366" s="4">
        <v>35238.300000000003</v>
      </c>
      <c r="F366" s="4">
        <f t="shared" si="47"/>
        <v>33255</v>
      </c>
      <c r="G366" s="4">
        <f t="shared" si="48"/>
        <v>2327.8500000000004</v>
      </c>
      <c r="H366" s="48">
        <f t="shared" si="49"/>
        <v>35582.85</v>
      </c>
      <c r="I366" s="4">
        <f t="shared" si="50"/>
        <v>352.38300000000004</v>
      </c>
      <c r="J366" s="174">
        <f t="shared" si="51"/>
        <v>853843.24</v>
      </c>
    </row>
    <row r="367" spans="1:10" x14ac:dyDescent="0.3">
      <c r="A367" s="3" t="s">
        <v>2917</v>
      </c>
      <c r="B367" s="9"/>
      <c r="C367" s="3" t="s">
        <v>2921</v>
      </c>
      <c r="D367" s="3" t="s">
        <v>66</v>
      </c>
      <c r="E367" s="4">
        <v>47408.69</v>
      </c>
      <c r="F367" s="4">
        <f t="shared" si="47"/>
        <v>44736.5</v>
      </c>
      <c r="G367" s="4">
        <f t="shared" si="48"/>
        <v>3131.5550000000003</v>
      </c>
      <c r="H367" s="48">
        <f t="shared" si="49"/>
        <v>47868.055</v>
      </c>
      <c r="I367" s="4">
        <f t="shared" si="50"/>
        <v>474.08690000000001</v>
      </c>
      <c r="J367" s="174">
        <f t="shared" si="51"/>
        <v>901251.92999999993</v>
      </c>
    </row>
    <row r="368" spans="1:10" x14ac:dyDescent="0.3">
      <c r="A368" s="3" t="s">
        <v>2917</v>
      </c>
      <c r="B368" s="9"/>
      <c r="C368" s="3" t="s">
        <v>2922</v>
      </c>
      <c r="D368" s="3" t="s">
        <v>1792</v>
      </c>
      <c r="E368" s="4">
        <v>2266.5</v>
      </c>
      <c r="F368" s="4">
        <f t="shared" si="47"/>
        <v>2149.5283018867922</v>
      </c>
      <c r="G368" s="4">
        <f t="shared" si="48"/>
        <v>150.46698113207546</v>
      </c>
      <c r="H368" s="48">
        <f t="shared" si="49"/>
        <v>2299.9952830188677</v>
      </c>
      <c r="I368" s="4">
        <f t="shared" si="50"/>
        <v>22.664999999999999</v>
      </c>
      <c r="J368" s="174">
        <f t="shared" si="51"/>
        <v>903518.42999999993</v>
      </c>
    </row>
    <row r="369" spans="1:10" x14ac:dyDescent="0.3">
      <c r="A369" s="3" t="s">
        <v>2917</v>
      </c>
      <c r="B369" s="9"/>
      <c r="C369" s="3" t="s">
        <v>2924</v>
      </c>
      <c r="D369" s="3" t="s">
        <v>1718</v>
      </c>
      <c r="E369" s="4">
        <v>7455.7</v>
      </c>
      <c r="F369" s="4">
        <f t="shared" si="47"/>
        <v>7044.9999999999991</v>
      </c>
      <c r="G369" s="4">
        <f t="shared" si="48"/>
        <v>493.15</v>
      </c>
      <c r="H369" s="48">
        <f t="shared" si="49"/>
        <v>7538.1499999999987</v>
      </c>
      <c r="I369" s="4">
        <f t="shared" si="50"/>
        <v>74.557000000000002</v>
      </c>
      <c r="J369" s="174">
        <f t="shared" si="51"/>
        <v>910974.12999999989</v>
      </c>
    </row>
    <row r="370" spans="1:10" x14ac:dyDescent="0.3">
      <c r="A370" s="3" t="s">
        <v>2937</v>
      </c>
      <c r="B370" s="9"/>
      <c r="C370" s="3" t="s">
        <v>2938</v>
      </c>
      <c r="D370" s="3" t="s">
        <v>485</v>
      </c>
      <c r="E370" s="4">
        <v>5229.7</v>
      </c>
      <c r="F370" s="4">
        <f t="shared" si="47"/>
        <v>4945</v>
      </c>
      <c r="G370" s="4">
        <f t="shared" si="48"/>
        <v>346.15000000000003</v>
      </c>
      <c r="H370" s="48">
        <f t="shared" si="49"/>
        <v>5291.15</v>
      </c>
      <c r="I370" s="4">
        <f t="shared" si="50"/>
        <v>52.296999999999997</v>
      </c>
      <c r="J370" s="174">
        <f t="shared" si="51"/>
        <v>916203.82999999984</v>
      </c>
    </row>
    <row r="371" spans="1:10" x14ac:dyDescent="0.3">
      <c r="A371" s="3" t="s">
        <v>2951</v>
      </c>
      <c r="B371" s="9"/>
      <c r="C371" s="3" t="s">
        <v>2952</v>
      </c>
      <c r="D371" s="3" t="s">
        <v>11</v>
      </c>
      <c r="E371" s="4">
        <v>3666.2</v>
      </c>
      <c r="F371" s="4">
        <f t="shared" si="47"/>
        <v>3469.9999999999995</v>
      </c>
      <c r="G371" s="4">
        <f t="shared" si="48"/>
        <v>242.89999999999998</v>
      </c>
      <c r="H371" s="48">
        <f t="shared" si="49"/>
        <v>3712.8999999999996</v>
      </c>
      <c r="I371" s="4">
        <f t="shared" si="50"/>
        <v>36.661999999999999</v>
      </c>
      <c r="J371" s="174">
        <f t="shared" si="51"/>
        <v>919870.0299999998</v>
      </c>
    </row>
    <row r="372" spans="1:10" x14ac:dyDescent="0.3">
      <c r="A372" s="3" t="s">
        <v>2951</v>
      </c>
      <c r="B372" s="9"/>
      <c r="C372" s="3" t="s">
        <v>2953</v>
      </c>
      <c r="D372" s="3" t="s">
        <v>11</v>
      </c>
      <c r="E372" s="4">
        <v>3702.95</v>
      </c>
      <c r="F372" s="4">
        <f t="shared" si="47"/>
        <v>3504.6698113207544</v>
      </c>
      <c r="G372" s="4">
        <f t="shared" si="48"/>
        <v>245.32688679245283</v>
      </c>
      <c r="H372" s="48">
        <f t="shared" si="49"/>
        <v>3749.9966981132075</v>
      </c>
      <c r="I372" s="4">
        <f t="shared" si="50"/>
        <v>37.029499999999999</v>
      </c>
      <c r="J372" s="174">
        <f t="shared" si="51"/>
        <v>923572.97999999975</v>
      </c>
    </row>
    <row r="373" spans="1:10" x14ac:dyDescent="0.3">
      <c r="A373" s="3" t="s">
        <v>2951</v>
      </c>
      <c r="B373" s="9"/>
      <c r="C373" s="3" t="s">
        <v>2954</v>
      </c>
      <c r="D373" s="3" t="s">
        <v>338</v>
      </c>
      <c r="E373" s="4">
        <v>4922.3</v>
      </c>
      <c r="F373" s="4">
        <f t="shared" si="47"/>
        <v>4655</v>
      </c>
      <c r="G373" s="4">
        <f t="shared" si="48"/>
        <v>325.85000000000002</v>
      </c>
      <c r="H373" s="48">
        <f t="shared" si="49"/>
        <v>4980.8500000000004</v>
      </c>
      <c r="I373" s="4">
        <f t="shared" si="50"/>
        <v>49.223000000000006</v>
      </c>
      <c r="J373" s="174">
        <f t="shared" si="51"/>
        <v>928495.2799999998</v>
      </c>
    </row>
    <row r="374" spans="1:10" x14ac:dyDescent="0.3">
      <c r="A374" s="3" t="s">
        <v>2957</v>
      </c>
      <c r="B374" s="9"/>
      <c r="C374" s="3" t="s">
        <v>2958</v>
      </c>
      <c r="D374" s="3" t="s">
        <v>79</v>
      </c>
      <c r="E374" s="4">
        <v>13662</v>
      </c>
      <c r="F374" s="4">
        <f t="shared" si="47"/>
        <v>12900</v>
      </c>
      <c r="G374" s="4">
        <f t="shared" si="48"/>
        <v>903.00000000000011</v>
      </c>
      <c r="H374" s="48">
        <f t="shared" si="49"/>
        <v>13803</v>
      </c>
      <c r="I374" s="4">
        <f t="shared" si="50"/>
        <v>136.62</v>
      </c>
      <c r="J374" s="174">
        <f t="shared" si="51"/>
        <v>942157.2799999998</v>
      </c>
    </row>
    <row r="375" spans="1:10" x14ac:dyDescent="0.3">
      <c r="A375" s="3" t="s">
        <v>2957</v>
      </c>
      <c r="B375" s="9"/>
      <c r="C375" s="3" t="s">
        <v>2959</v>
      </c>
      <c r="D375" s="3" t="s">
        <v>538</v>
      </c>
      <c r="E375" s="4">
        <v>16460.400000000001</v>
      </c>
      <c r="F375" s="4">
        <f t="shared" si="47"/>
        <v>15540</v>
      </c>
      <c r="G375" s="4">
        <f t="shared" si="48"/>
        <v>1087.8000000000002</v>
      </c>
      <c r="H375" s="48">
        <f t="shared" si="49"/>
        <v>16627.8</v>
      </c>
      <c r="I375" s="4">
        <f t="shared" si="50"/>
        <v>164.60400000000001</v>
      </c>
      <c r="J375" s="174">
        <f t="shared" si="51"/>
        <v>958617.67999999982</v>
      </c>
    </row>
    <row r="376" spans="1:10" x14ac:dyDescent="0.3">
      <c r="A376" s="3" t="s">
        <v>2957</v>
      </c>
      <c r="B376" s="9"/>
      <c r="C376" s="3" t="s">
        <v>2960</v>
      </c>
      <c r="D376" s="3" t="s">
        <v>267</v>
      </c>
      <c r="E376" s="4">
        <v>23827.4</v>
      </c>
      <c r="F376" s="4">
        <f t="shared" si="47"/>
        <v>22490</v>
      </c>
      <c r="G376" s="4">
        <f t="shared" si="48"/>
        <v>1574.3000000000002</v>
      </c>
      <c r="H376" s="48">
        <f t="shared" si="49"/>
        <v>24064.3</v>
      </c>
      <c r="I376" s="4">
        <f t="shared" si="50"/>
        <v>238.27400000000003</v>
      </c>
      <c r="J376" s="174">
        <f t="shared" si="51"/>
        <v>982445.07999999984</v>
      </c>
    </row>
    <row r="377" spans="1:10" x14ac:dyDescent="0.3">
      <c r="A377" s="3" t="s">
        <v>2957</v>
      </c>
      <c r="B377" s="9"/>
      <c r="C377" s="3" t="s">
        <v>2961</v>
      </c>
      <c r="D377" s="3" t="s">
        <v>267</v>
      </c>
      <c r="E377" s="4">
        <v>8468</v>
      </c>
      <c r="F377" s="4">
        <f t="shared" si="47"/>
        <v>8000</v>
      </c>
      <c r="G377" s="4">
        <f t="shared" si="48"/>
        <v>560</v>
      </c>
      <c r="H377" s="48">
        <f t="shared" si="49"/>
        <v>8560</v>
      </c>
      <c r="I377" s="4">
        <f t="shared" si="50"/>
        <v>84.68</v>
      </c>
      <c r="J377" s="174">
        <f t="shared" si="51"/>
        <v>990913.07999999984</v>
      </c>
    </row>
    <row r="378" spans="1:10" x14ac:dyDescent="0.3">
      <c r="A378" s="3" t="s">
        <v>2957</v>
      </c>
      <c r="B378" s="9"/>
      <c r="C378" s="3" t="s">
        <v>2962</v>
      </c>
      <c r="D378" s="3" t="s">
        <v>82</v>
      </c>
      <c r="E378" s="4">
        <v>3702.95</v>
      </c>
      <c r="F378" s="4">
        <f t="shared" si="47"/>
        <v>3504.6698113207544</v>
      </c>
      <c r="G378" s="4">
        <f t="shared" si="48"/>
        <v>245.32688679245283</v>
      </c>
      <c r="H378" s="48">
        <f t="shared" si="49"/>
        <v>3749.9966981132075</v>
      </c>
      <c r="I378" s="4">
        <f t="shared" ref="I378:I409" si="52">E378*1%</f>
        <v>37.029499999999999</v>
      </c>
      <c r="J378" s="174">
        <f t="shared" si="51"/>
        <v>994616.0299999998</v>
      </c>
    </row>
    <row r="379" spans="1:10" x14ac:dyDescent="0.3">
      <c r="A379" s="3" t="s">
        <v>2957</v>
      </c>
      <c r="B379" s="9"/>
      <c r="C379" s="3" t="s">
        <v>2963</v>
      </c>
      <c r="D379" s="3" t="s">
        <v>1799</v>
      </c>
      <c r="E379" s="4">
        <v>2659.2</v>
      </c>
      <c r="F379" s="4">
        <f t="shared" si="47"/>
        <v>2519.9999999999995</v>
      </c>
      <c r="G379" s="4">
        <f t="shared" si="48"/>
        <v>176.39999999999998</v>
      </c>
      <c r="H379" s="48">
        <f t="shared" si="49"/>
        <v>2696.3999999999996</v>
      </c>
      <c r="I379" s="4">
        <f t="shared" si="52"/>
        <v>26.591999999999999</v>
      </c>
      <c r="J379" s="174">
        <f t="shared" si="51"/>
        <v>997275.22999999975</v>
      </c>
    </row>
    <row r="380" spans="1:10" x14ac:dyDescent="0.3">
      <c r="A380" s="3" t="s">
        <v>2965</v>
      </c>
      <c r="B380" s="9"/>
      <c r="C380" s="3" t="s">
        <v>2964</v>
      </c>
      <c r="D380" s="3" t="s">
        <v>72</v>
      </c>
      <c r="E380" s="4">
        <v>17663.5</v>
      </c>
      <c r="F380" s="4">
        <f t="shared" ref="F380:F411" si="53">(E380+12)/1.06</f>
        <v>16675</v>
      </c>
      <c r="G380" s="4">
        <f t="shared" ref="G380:G411" si="54">F380*7%</f>
        <v>1167.25</v>
      </c>
      <c r="H380" s="48">
        <f t="shared" ref="H380:H411" si="55">F380+G380</f>
        <v>17842.25</v>
      </c>
      <c r="I380" s="4">
        <f t="shared" si="52"/>
        <v>176.63499999999999</v>
      </c>
      <c r="J380" s="174">
        <f t="shared" si="51"/>
        <v>1014938.7299999997</v>
      </c>
    </row>
    <row r="381" spans="1:10" x14ac:dyDescent="0.3">
      <c r="A381" s="3" t="s">
        <v>2965</v>
      </c>
      <c r="B381" s="9"/>
      <c r="C381" s="3" t="s">
        <v>2966</v>
      </c>
      <c r="D381" s="3" t="s">
        <v>355</v>
      </c>
      <c r="E381" s="4">
        <v>4514.2</v>
      </c>
      <c r="F381" s="4">
        <f t="shared" si="53"/>
        <v>4270</v>
      </c>
      <c r="G381" s="4">
        <f t="shared" si="54"/>
        <v>298.90000000000003</v>
      </c>
      <c r="H381" s="48">
        <f t="shared" si="55"/>
        <v>4568.8999999999996</v>
      </c>
      <c r="I381" s="4">
        <f t="shared" si="52"/>
        <v>45.141999999999996</v>
      </c>
      <c r="J381" s="174">
        <f t="shared" si="51"/>
        <v>1019452.9299999997</v>
      </c>
    </row>
    <row r="382" spans="1:10" x14ac:dyDescent="0.3">
      <c r="A382" s="3" t="s">
        <v>2965</v>
      </c>
      <c r="B382" s="9"/>
      <c r="C382" s="3" t="s">
        <v>2967</v>
      </c>
      <c r="D382" s="3" t="s">
        <v>88</v>
      </c>
      <c r="E382" s="4">
        <v>11033.2</v>
      </c>
      <c r="F382" s="4">
        <f t="shared" si="53"/>
        <v>10420</v>
      </c>
      <c r="G382" s="4">
        <f t="shared" si="54"/>
        <v>729.40000000000009</v>
      </c>
      <c r="H382" s="48">
        <f t="shared" si="55"/>
        <v>11149.4</v>
      </c>
      <c r="I382" s="4">
        <f t="shared" si="52"/>
        <v>110.33200000000001</v>
      </c>
      <c r="J382" s="174">
        <f t="shared" si="51"/>
        <v>1030486.1299999997</v>
      </c>
    </row>
    <row r="383" spans="1:10" x14ac:dyDescent="0.3">
      <c r="A383" s="3" t="s">
        <v>2965</v>
      </c>
      <c r="B383" s="9"/>
      <c r="C383" s="3" t="s">
        <v>2968</v>
      </c>
      <c r="D383" s="3" t="s">
        <v>59</v>
      </c>
      <c r="E383" s="4">
        <v>12708</v>
      </c>
      <c r="F383" s="4">
        <f t="shared" si="53"/>
        <v>12000</v>
      </c>
      <c r="G383" s="4">
        <f t="shared" si="54"/>
        <v>840.00000000000011</v>
      </c>
      <c r="H383" s="48">
        <f t="shared" si="55"/>
        <v>12840</v>
      </c>
      <c r="I383" s="4">
        <f t="shared" si="52"/>
        <v>127.08</v>
      </c>
      <c r="J383" s="174">
        <f t="shared" si="51"/>
        <v>1043194.1299999997</v>
      </c>
    </row>
    <row r="384" spans="1:10" x14ac:dyDescent="0.3">
      <c r="A384" s="3" t="s">
        <v>2965</v>
      </c>
      <c r="B384" s="9"/>
      <c r="C384" s="3" t="s">
        <v>2969</v>
      </c>
      <c r="D384" s="3" t="s">
        <v>69</v>
      </c>
      <c r="E384" s="4">
        <v>15819.1</v>
      </c>
      <c r="F384" s="4">
        <f t="shared" si="53"/>
        <v>14935</v>
      </c>
      <c r="G384" s="4">
        <f t="shared" si="54"/>
        <v>1045.45</v>
      </c>
      <c r="H384" s="48">
        <f t="shared" si="55"/>
        <v>15980.45</v>
      </c>
      <c r="I384" s="4">
        <f t="shared" si="52"/>
        <v>158.191</v>
      </c>
      <c r="J384" s="174">
        <f t="shared" si="51"/>
        <v>1059013.2299999997</v>
      </c>
    </row>
    <row r="385" spans="1:10" x14ac:dyDescent="0.3">
      <c r="A385" s="3" t="s">
        <v>2973</v>
      </c>
      <c r="B385" s="9"/>
      <c r="C385" s="3" t="s">
        <v>2974</v>
      </c>
      <c r="D385" s="3" t="s">
        <v>2975</v>
      </c>
      <c r="E385" s="4">
        <v>4026.6</v>
      </c>
      <c r="F385" s="4">
        <f t="shared" si="53"/>
        <v>3809.9999999999995</v>
      </c>
      <c r="G385" s="4">
        <f t="shared" si="54"/>
        <v>266.7</v>
      </c>
      <c r="H385" s="48">
        <f t="shared" si="55"/>
        <v>4076.6999999999994</v>
      </c>
      <c r="I385" s="4">
        <f t="shared" si="52"/>
        <v>40.265999999999998</v>
      </c>
      <c r="J385" s="174">
        <f t="shared" si="51"/>
        <v>1063039.8299999998</v>
      </c>
    </row>
    <row r="386" spans="1:10" x14ac:dyDescent="0.3">
      <c r="A386" s="3" t="s">
        <v>2981</v>
      </c>
      <c r="B386" s="9"/>
      <c r="C386" s="3" t="s">
        <v>2982</v>
      </c>
      <c r="D386" s="3" t="s">
        <v>267</v>
      </c>
      <c r="E386" s="4">
        <v>3158.09</v>
      </c>
      <c r="F386" s="4">
        <f t="shared" si="53"/>
        <v>2990.6509433962265</v>
      </c>
      <c r="G386" s="4">
        <f t="shared" si="54"/>
        <v>209.34556603773586</v>
      </c>
      <c r="H386" s="48">
        <f t="shared" si="55"/>
        <v>3199.9965094339623</v>
      </c>
      <c r="I386" s="4">
        <f t="shared" si="52"/>
        <v>31.580900000000003</v>
      </c>
      <c r="J386" s="174">
        <f t="shared" si="51"/>
        <v>1066197.92</v>
      </c>
    </row>
    <row r="387" spans="1:10" x14ac:dyDescent="0.3">
      <c r="A387" s="3" t="s">
        <v>2981</v>
      </c>
      <c r="B387" s="9"/>
      <c r="C387" s="3" t="s">
        <v>2983</v>
      </c>
      <c r="D387" s="3" t="s">
        <v>267</v>
      </c>
      <c r="E387" s="4">
        <v>7913.23</v>
      </c>
      <c r="F387" s="4">
        <f t="shared" si="53"/>
        <v>7476.6320754716971</v>
      </c>
      <c r="G387" s="4">
        <f t="shared" si="54"/>
        <v>523.36424528301882</v>
      </c>
      <c r="H387" s="48">
        <f t="shared" si="55"/>
        <v>7999.9963207547162</v>
      </c>
      <c r="I387" s="4">
        <f t="shared" si="52"/>
        <v>79.132300000000001</v>
      </c>
      <c r="J387" s="174">
        <f t="shared" si="51"/>
        <v>1074111.1499999999</v>
      </c>
    </row>
    <row r="388" spans="1:10" x14ac:dyDescent="0.3">
      <c r="A388" s="3" t="s">
        <v>2981</v>
      </c>
      <c r="B388" s="9"/>
      <c r="C388" s="3" t="s">
        <v>2984</v>
      </c>
      <c r="D388" s="3" t="s">
        <v>2425</v>
      </c>
      <c r="E388" s="4">
        <v>3702.95</v>
      </c>
      <c r="F388" s="4">
        <f t="shared" si="53"/>
        <v>3504.6698113207544</v>
      </c>
      <c r="G388" s="4">
        <f t="shared" si="54"/>
        <v>245.32688679245283</v>
      </c>
      <c r="H388" s="48">
        <f t="shared" si="55"/>
        <v>3749.9966981132075</v>
      </c>
      <c r="I388" s="4">
        <f t="shared" si="52"/>
        <v>37.029499999999999</v>
      </c>
      <c r="J388" s="174">
        <f t="shared" si="51"/>
        <v>1077814.0999999999</v>
      </c>
    </row>
    <row r="389" spans="1:10" x14ac:dyDescent="0.3">
      <c r="A389" s="3" t="s">
        <v>2981</v>
      </c>
      <c r="B389" s="9"/>
      <c r="C389" s="3" t="s">
        <v>2985</v>
      </c>
      <c r="D389" s="3" t="s">
        <v>2425</v>
      </c>
      <c r="E389" s="4">
        <v>942</v>
      </c>
      <c r="F389" s="4">
        <f t="shared" si="53"/>
        <v>900</v>
      </c>
      <c r="G389" s="4">
        <f t="shared" si="54"/>
        <v>63.000000000000007</v>
      </c>
      <c r="H389" s="48">
        <f t="shared" si="55"/>
        <v>963</v>
      </c>
      <c r="I389" s="4">
        <f t="shared" si="52"/>
        <v>9.42</v>
      </c>
      <c r="J389" s="174">
        <f t="shared" si="51"/>
        <v>1078756.0999999999</v>
      </c>
    </row>
    <row r="390" spans="1:10" x14ac:dyDescent="0.3">
      <c r="A390" s="3" t="s">
        <v>2981</v>
      </c>
      <c r="B390" s="9"/>
      <c r="C390" s="3" t="s">
        <v>2986</v>
      </c>
      <c r="D390" s="3" t="s">
        <v>83</v>
      </c>
      <c r="E390" s="4">
        <v>3702.95</v>
      </c>
      <c r="F390" s="4">
        <f t="shared" si="53"/>
        <v>3504.6698113207544</v>
      </c>
      <c r="G390" s="4">
        <f t="shared" si="54"/>
        <v>245.32688679245283</v>
      </c>
      <c r="H390" s="48">
        <f t="shared" si="55"/>
        <v>3749.9966981132075</v>
      </c>
      <c r="I390" s="4">
        <f t="shared" si="52"/>
        <v>37.029499999999999</v>
      </c>
      <c r="J390" s="174">
        <f t="shared" si="51"/>
        <v>1082459.0499999998</v>
      </c>
    </row>
    <row r="391" spans="1:10" x14ac:dyDescent="0.3">
      <c r="A391" s="3" t="s">
        <v>2981</v>
      </c>
      <c r="B391" s="9"/>
      <c r="C391" s="3" t="s">
        <v>2987</v>
      </c>
      <c r="D391" s="3" t="s">
        <v>1794</v>
      </c>
      <c r="E391" s="4">
        <v>5150.2</v>
      </c>
      <c r="F391" s="4">
        <f t="shared" si="53"/>
        <v>4870</v>
      </c>
      <c r="G391" s="4">
        <f t="shared" si="54"/>
        <v>340.90000000000003</v>
      </c>
      <c r="H391" s="48">
        <f t="shared" si="55"/>
        <v>5210.8999999999996</v>
      </c>
      <c r="I391" s="4">
        <f t="shared" si="52"/>
        <v>51.502000000000002</v>
      </c>
      <c r="J391" s="174">
        <f t="shared" si="51"/>
        <v>1087609.2499999998</v>
      </c>
    </row>
    <row r="392" spans="1:10" x14ac:dyDescent="0.3">
      <c r="A392" s="3" t="s">
        <v>2981</v>
      </c>
      <c r="B392" s="9"/>
      <c r="C392" s="3" t="s">
        <v>2988</v>
      </c>
      <c r="D392" s="3" t="s">
        <v>88</v>
      </c>
      <c r="E392" s="4">
        <v>7598.8</v>
      </c>
      <c r="F392" s="4">
        <f t="shared" si="53"/>
        <v>7180</v>
      </c>
      <c r="G392" s="4">
        <f t="shared" si="54"/>
        <v>502.6</v>
      </c>
      <c r="H392" s="48">
        <f t="shared" si="55"/>
        <v>7682.6</v>
      </c>
      <c r="I392" s="4">
        <f t="shared" si="52"/>
        <v>75.988</v>
      </c>
      <c r="J392" s="174">
        <f t="shared" si="51"/>
        <v>1095208.0499999998</v>
      </c>
    </row>
    <row r="393" spans="1:10" x14ac:dyDescent="0.3">
      <c r="A393" s="3" t="s">
        <v>2992</v>
      </c>
      <c r="B393" s="9"/>
      <c r="C393" s="3" t="s">
        <v>2996</v>
      </c>
      <c r="D393" s="3" t="s">
        <v>538</v>
      </c>
      <c r="E393" s="4">
        <v>2613.23</v>
      </c>
      <c r="F393" s="4">
        <f t="shared" si="53"/>
        <v>2476.632075471698</v>
      </c>
      <c r="G393" s="4">
        <f t="shared" si="54"/>
        <v>173.36424528301887</v>
      </c>
      <c r="H393" s="48">
        <f t="shared" si="55"/>
        <v>2649.9963207547171</v>
      </c>
      <c r="I393" s="4">
        <f t="shared" si="52"/>
        <v>26.132300000000001</v>
      </c>
      <c r="J393" s="174">
        <f t="shared" si="51"/>
        <v>1097821.2799999998</v>
      </c>
    </row>
    <row r="394" spans="1:10" x14ac:dyDescent="0.3">
      <c r="A394" s="3" t="s">
        <v>2992</v>
      </c>
      <c r="B394" s="9"/>
      <c r="C394" s="3" t="s">
        <v>2997</v>
      </c>
      <c r="D394" s="3" t="s">
        <v>840</v>
      </c>
      <c r="E394" s="4">
        <v>2514.17</v>
      </c>
      <c r="F394" s="4">
        <f t="shared" si="53"/>
        <v>2383.1792452830186</v>
      </c>
      <c r="G394" s="4">
        <f t="shared" si="54"/>
        <v>166.82254716981132</v>
      </c>
      <c r="H394" s="48">
        <f t="shared" si="55"/>
        <v>2550.0017924528302</v>
      </c>
      <c r="I394" s="4">
        <f t="shared" si="52"/>
        <v>25.1417</v>
      </c>
      <c r="J394" s="174">
        <f t="shared" si="51"/>
        <v>1100335.4499999997</v>
      </c>
    </row>
    <row r="395" spans="1:10" x14ac:dyDescent="0.3">
      <c r="A395" s="3" t="s">
        <v>2998</v>
      </c>
      <c r="B395" s="9"/>
      <c r="C395" s="3" t="s">
        <v>2999</v>
      </c>
      <c r="D395" s="3" t="s">
        <v>90</v>
      </c>
      <c r="E395" s="4">
        <v>3702.95</v>
      </c>
      <c r="F395" s="4">
        <f t="shared" si="53"/>
        <v>3504.6698113207544</v>
      </c>
      <c r="G395" s="4">
        <f t="shared" si="54"/>
        <v>245.32688679245283</v>
      </c>
      <c r="H395" s="48">
        <f t="shared" si="55"/>
        <v>3749.9966981132075</v>
      </c>
      <c r="I395" s="4">
        <f t="shared" si="52"/>
        <v>37.029499999999999</v>
      </c>
      <c r="J395" s="174">
        <f t="shared" si="51"/>
        <v>1104038.3999999997</v>
      </c>
    </row>
    <row r="396" spans="1:10" x14ac:dyDescent="0.3">
      <c r="A396" s="3" t="s">
        <v>3000</v>
      </c>
      <c r="B396" s="9"/>
      <c r="C396" s="3" t="s">
        <v>3001</v>
      </c>
      <c r="D396" s="3" t="s">
        <v>594</v>
      </c>
      <c r="E396" s="4">
        <v>17541.599999999999</v>
      </c>
      <c r="F396" s="4">
        <f t="shared" si="53"/>
        <v>16559.999999999996</v>
      </c>
      <c r="G396" s="4">
        <f t="shared" si="54"/>
        <v>1159.1999999999998</v>
      </c>
      <c r="H396" s="48">
        <f t="shared" si="55"/>
        <v>17719.199999999997</v>
      </c>
      <c r="I396" s="4">
        <f t="shared" si="52"/>
        <v>175.416</v>
      </c>
      <c r="J396" s="174">
        <f t="shared" si="51"/>
        <v>1121579.9999999998</v>
      </c>
    </row>
    <row r="397" spans="1:10" x14ac:dyDescent="0.3">
      <c r="A397" s="3" t="s">
        <v>3000</v>
      </c>
      <c r="B397" s="9"/>
      <c r="C397" s="3" t="s">
        <v>3002</v>
      </c>
      <c r="D397" s="3" t="s">
        <v>73</v>
      </c>
      <c r="E397" s="4">
        <v>25814.9</v>
      </c>
      <c r="F397" s="4">
        <f t="shared" si="53"/>
        <v>24365</v>
      </c>
      <c r="G397" s="4">
        <f t="shared" si="54"/>
        <v>1705.5500000000002</v>
      </c>
      <c r="H397" s="48">
        <f t="shared" si="55"/>
        <v>26070.55</v>
      </c>
      <c r="I397" s="4">
        <f t="shared" si="52"/>
        <v>258.149</v>
      </c>
      <c r="J397" s="174">
        <f t="shared" si="51"/>
        <v>1147394.8999999997</v>
      </c>
    </row>
    <row r="398" spans="1:10" x14ac:dyDescent="0.3">
      <c r="A398" s="3" t="s">
        <v>3008</v>
      </c>
      <c r="B398" s="9"/>
      <c r="C398" s="3" t="s">
        <v>3012</v>
      </c>
      <c r="D398" s="3" t="s">
        <v>2524</v>
      </c>
      <c r="E398" s="4">
        <v>1048</v>
      </c>
      <c r="F398" s="4">
        <f t="shared" si="53"/>
        <v>1000</v>
      </c>
      <c r="G398" s="4">
        <f t="shared" si="54"/>
        <v>70</v>
      </c>
      <c r="H398" s="48">
        <f t="shared" si="55"/>
        <v>1070</v>
      </c>
      <c r="I398" s="4">
        <f t="shared" si="52"/>
        <v>10.48</v>
      </c>
      <c r="J398" s="174">
        <f t="shared" si="51"/>
        <v>1148442.8999999997</v>
      </c>
    </row>
    <row r="399" spans="1:10" x14ac:dyDescent="0.3">
      <c r="A399" s="3" t="s">
        <v>3008</v>
      </c>
      <c r="B399" s="9"/>
      <c r="C399" s="3" t="s">
        <v>3011</v>
      </c>
      <c r="D399" s="3" t="s">
        <v>81</v>
      </c>
      <c r="E399" s="4">
        <v>34687.1</v>
      </c>
      <c r="F399" s="4">
        <f t="shared" si="53"/>
        <v>32734.999999999996</v>
      </c>
      <c r="G399" s="4">
        <f t="shared" si="54"/>
        <v>2291.4499999999998</v>
      </c>
      <c r="H399" s="48">
        <f t="shared" si="55"/>
        <v>35026.449999999997</v>
      </c>
      <c r="I399" s="4">
        <f t="shared" si="52"/>
        <v>346.87099999999998</v>
      </c>
      <c r="J399" s="174">
        <f t="shared" si="51"/>
        <v>1183129.9999999998</v>
      </c>
    </row>
    <row r="400" spans="1:10" x14ac:dyDescent="0.3">
      <c r="A400" s="3" t="s">
        <v>3035</v>
      </c>
      <c r="B400" s="9"/>
      <c r="C400" s="3" t="s">
        <v>3036</v>
      </c>
      <c r="D400" s="3" t="s">
        <v>2034</v>
      </c>
      <c r="E400" s="4">
        <v>24556.21</v>
      </c>
      <c r="F400" s="4">
        <f t="shared" si="53"/>
        <v>23177.556603773584</v>
      </c>
      <c r="G400" s="4">
        <f t="shared" si="54"/>
        <v>1622.4289622641511</v>
      </c>
      <c r="H400" s="48">
        <f t="shared" si="55"/>
        <v>24799.985566037736</v>
      </c>
      <c r="I400" s="4">
        <f t="shared" si="52"/>
        <v>245.56209999999999</v>
      </c>
      <c r="J400" s="174">
        <f t="shared" si="51"/>
        <v>1207686.2099999997</v>
      </c>
    </row>
    <row r="401" spans="1:10" x14ac:dyDescent="0.3">
      <c r="A401" s="3" t="s">
        <v>3038</v>
      </c>
      <c r="B401" s="9"/>
      <c r="C401" s="3" t="s">
        <v>3039</v>
      </c>
      <c r="D401" s="3" t="s">
        <v>2034</v>
      </c>
      <c r="E401" s="4">
        <v>4742.1000000000004</v>
      </c>
      <c r="F401" s="4">
        <f t="shared" si="53"/>
        <v>4485</v>
      </c>
      <c r="G401" s="4">
        <f t="shared" si="54"/>
        <v>313.95000000000005</v>
      </c>
      <c r="H401" s="48">
        <f t="shared" si="55"/>
        <v>4798.95</v>
      </c>
      <c r="I401" s="4">
        <f t="shared" si="52"/>
        <v>47.421000000000006</v>
      </c>
      <c r="J401" s="174">
        <f t="shared" si="51"/>
        <v>1212428.3099999998</v>
      </c>
    </row>
    <row r="402" spans="1:10" x14ac:dyDescent="0.3">
      <c r="A402" s="3" t="s">
        <v>3041</v>
      </c>
      <c r="B402" s="9"/>
      <c r="C402" s="3" t="s">
        <v>3044</v>
      </c>
      <c r="D402" s="3" t="s">
        <v>60</v>
      </c>
      <c r="E402" s="4">
        <v>13757.4</v>
      </c>
      <c r="F402" s="4">
        <f t="shared" si="53"/>
        <v>12989.999999999998</v>
      </c>
      <c r="G402" s="4">
        <f t="shared" si="54"/>
        <v>909.3</v>
      </c>
      <c r="H402" s="48">
        <f t="shared" si="55"/>
        <v>13899.299999999997</v>
      </c>
      <c r="I402" s="4">
        <f t="shared" si="52"/>
        <v>137.57400000000001</v>
      </c>
      <c r="J402" s="174">
        <f t="shared" si="51"/>
        <v>1226185.7099999997</v>
      </c>
    </row>
    <row r="403" spans="1:10" x14ac:dyDescent="0.3">
      <c r="A403" s="3" t="s">
        <v>3041</v>
      </c>
      <c r="B403" s="9"/>
      <c r="C403" s="3" t="s">
        <v>3045</v>
      </c>
      <c r="D403" s="3" t="s">
        <v>85</v>
      </c>
      <c r="E403" s="4">
        <v>29116.799999999999</v>
      </c>
      <c r="F403" s="4">
        <f t="shared" si="53"/>
        <v>27479.999999999996</v>
      </c>
      <c r="G403" s="4">
        <f t="shared" si="54"/>
        <v>1923.6</v>
      </c>
      <c r="H403" s="48">
        <f t="shared" si="55"/>
        <v>29403.599999999995</v>
      </c>
      <c r="I403" s="4">
        <f t="shared" si="52"/>
        <v>291.16800000000001</v>
      </c>
      <c r="J403" s="174">
        <f t="shared" si="51"/>
        <v>1255302.5099999998</v>
      </c>
    </row>
    <row r="404" spans="1:10" x14ac:dyDescent="0.3">
      <c r="A404" s="3" t="s">
        <v>3046</v>
      </c>
      <c r="B404" s="9"/>
      <c r="C404" s="3" t="s">
        <v>3047</v>
      </c>
      <c r="D404" s="3" t="s">
        <v>63</v>
      </c>
      <c r="E404" s="4">
        <v>4768.6000000000004</v>
      </c>
      <c r="F404" s="4">
        <f t="shared" si="53"/>
        <v>4510</v>
      </c>
      <c r="G404" s="4">
        <f t="shared" si="54"/>
        <v>315.70000000000005</v>
      </c>
      <c r="H404" s="48">
        <f t="shared" si="55"/>
        <v>4825.7</v>
      </c>
      <c r="I404" s="4">
        <f t="shared" si="52"/>
        <v>47.686000000000007</v>
      </c>
      <c r="J404" s="174">
        <f t="shared" si="51"/>
        <v>1260071.1099999999</v>
      </c>
    </row>
    <row r="405" spans="1:10" x14ac:dyDescent="0.3">
      <c r="A405" s="3" t="s">
        <v>3046</v>
      </c>
      <c r="B405" s="9"/>
      <c r="C405" s="3" t="s">
        <v>3048</v>
      </c>
      <c r="D405" s="3" t="s">
        <v>67</v>
      </c>
      <c r="E405" s="4">
        <v>58246.66</v>
      </c>
      <c r="F405" s="4">
        <f t="shared" si="53"/>
        <v>54961</v>
      </c>
      <c r="G405" s="4">
        <f t="shared" si="54"/>
        <v>3847.2700000000004</v>
      </c>
      <c r="H405" s="48">
        <f t="shared" si="55"/>
        <v>58808.270000000004</v>
      </c>
      <c r="I405" s="4">
        <f t="shared" si="52"/>
        <v>582.46660000000008</v>
      </c>
      <c r="J405" s="174">
        <f t="shared" si="51"/>
        <v>1318317.7699999998</v>
      </c>
    </row>
    <row r="406" spans="1:10" ht="28.8" x14ac:dyDescent="0.3">
      <c r="A406" s="3" t="s">
        <v>3070</v>
      </c>
      <c r="B406" s="9"/>
      <c r="C406" s="3" t="s">
        <v>3086</v>
      </c>
      <c r="D406" s="19" t="s">
        <v>3087</v>
      </c>
      <c r="E406" s="4">
        <v>94301.05</v>
      </c>
      <c r="F406" s="4">
        <f t="shared" si="53"/>
        <v>88974.575471698117</v>
      </c>
      <c r="G406" s="4">
        <f t="shared" si="54"/>
        <v>6228.2202830188689</v>
      </c>
      <c r="H406" s="48">
        <f t="shared" si="55"/>
        <v>95202.795754716994</v>
      </c>
      <c r="I406" s="4">
        <f t="shared" si="52"/>
        <v>943.01050000000009</v>
      </c>
      <c r="J406" s="9"/>
    </row>
    <row r="407" spans="1:10" x14ac:dyDescent="0.3">
      <c r="A407" s="3" t="s">
        <v>3070</v>
      </c>
      <c r="B407" s="9"/>
      <c r="C407" s="3" t="s">
        <v>3074</v>
      </c>
      <c r="D407" s="3" t="s">
        <v>65</v>
      </c>
      <c r="E407" s="4">
        <v>14849.2</v>
      </c>
      <c r="F407" s="4">
        <f t="shared" si="53"/>
        <v>14020</v>
      </c>
      <c r="G407" s="4">
        <f t="shared" si="54"/>
        <v>981.40000000000009</v>
      </c>
      <c r="H407" s="48">
        <f t="shared" si="55"/>
        <v>15001.4</v>
      </c>
      <c r="I407" s="4">
        <f t="shared" si="52"/>
        <v>148.49200000000002</v>
      </c>
      <c r="J407" s="174">
        <f>J405+E407</f>
        <v>1333166.9699999997</v>
      </c>
    </row>
    <row r="408" spans="1:10" x14ac:dyDescent="0.3">
      <c r="A408" s="3" t="s">
        <v>3070</v>
      </c>
      <c r="B408" s="9"/>
      <c r="C408" s="3" t="s">
        <v>3075</v>
      </c>
      <c r="D408" s="3" t="s">
        <v>92</v>
      </c>
      <c r="E408" s="4">
        <v>17541.599999999999</v>
      </c>
      <c r="F408" s="4">
        <f t="shared" si="53"/>
        <v>16559.999999999996</v>
      </c>
      <c r="G408" s="4">
        <f t="shared" si="54"/>
        <v>1159.1999999999998</v>
      </c>
      <c r="H408" s="48">
        <f t="shared" si="55"/>
        <v>17719.199999999997</v>
      </c>
      <c r="I408" s="4">
        <f t="shared" si="52"/>
        <v>175.416</v>
      </c>
      <c r="J408" s="174">
        <f>J407+E408</f>
        <v>1350708.5699999998</v>
      </c>
    </row>
    <row r="409" spans="1:10" x14ac:dyDescent="0.3">
      <c r="A409" s="3" t="s">
        <v>3070</v>
      </c>
      <c r="B409" s="9"/>
      <c r="C409" s="3" t="s">
        <v>3076</v>
      </c>
      <c r="D409" s="3" t="s">
        <v>76</v>
      </c>
      <c r="E409" s="4">
        <v>10121.6</v>
      </c>
      <c r="F409" s="4">
        <f t="shared" si="53"/>
        <v>9560</v>
      </c>
      <c r="G409" s="4">
        <f t="shared" si="54"/>
        <v>669.2</v>
      </c>
      <c r="H409" s="48">
        <f t="shared" si="55"/>
        <v>10229.200000000001</v>
      </c>
      <c r="I409" s="4">
        <f t="shared" si="52"/>
        <v>101.21600000000001</v>
      </c>
      <c r="J409" s="174">
        <f>J408+E409</f>
        <v>1360830.17</v>
      </c>
    </row>
    <row r="410" spans="1:10" x14ac:dyDescent="0.3">
      <c r="A410" s="3" t="s">
        <v>3070</v>
      </c>
      <c r="B410" s="9"/>
      <c r="C410" s="3" t="s">
        <v>3077</v>
      </c>
      <c r="D410" s="3" t="s">
        <v>61</v>
      </c>
      <c r="E410" s="4">
        <v>21299.3</v>
      </c>
      <c r="F410" s="4">
        <f t="shared" si="53"/>
        <v>20105</v>
      </c>
      <c r="G410" s="4">
        <f t="shared" si="54"/>
        <v>1407.3500000000001</v>
      </c>
      <c r="H410" s="48">
        <f t="shared" si="55"/>
        <v>21512.35</v>
      </c>
      <c r="I410" s="4">
        <f t="shared" ref="I410:I441" si="56">E410*1%</f>
        <v>212.99299999999999</v>
      </c>
      <c r="J410" s="174">
        <f t="shared" ref="J410:J423" si="57">J409+E410</f>
        <v>1382129.47</v>
      </c>
    </row>
    <row r="411" spans="1:10" x14ac:dyDescent="0.3">
      <c r="A411" s="3" t="s">
        <v>3070</v>
      </c>
      <c r="B411" s="9"/>
      <c r="C411" s="3" t="s">
        <v>3078</v>
      </c>
      <c r="D411" s="3" t="s">
        <v>76</v>
      </c>
      <c r="E411" s="4">
        <v>11578.65</v>
      </c>
      <c r="F411" s="4">
        <f t="shared" si="53"/>
        <v>10934.575471698112</v>
      </c>
      <c r="G411" s="4">
        <f t="shared" si="54"/>
        <v>765.42028301886785</v>
      </c>
      <c r="H411" s="48">
        <f t="shared" si="55"/>
        <v>11699.99575471698</v>
      </c>
      <c r="I411" s="4">
        <f t="shared" si="56"/>
        <v>115.7865</v>
      </c>
      <c r="J411" s="174">
        <f t="shared" si="57"/>
        <v>1393708.1199999999</v>
      </c>
    </row>
    <row r="412" spans="1:10" x14ac:dyDescent="0.3">
      <c r="A412" s="3" t="s">
        <v>3070</v>
      </c>
      <c r="B412" s="9"/>
      <c r="C412" s="3" t="s">
        <v>3079</v>
      </c>
      <c r="D412" s="3" t="s">
        <v>83</v>
      </c>
      <c r="E412" s="4">
        <v>8097</v>
      </c>
      <c r="F412" s="4">
        <f t="shared" ref="F412:F443" si="58">(E412+12)/1.06</f>
        <v>7650</v>
      </c>
      <c r="G412" s="4">
        <f t="shared" ref="G412:G443" si="59">F412*7%</f>
        <v>535.5</v>
      </c>
      <c r="H412" s="48">
        <f t="shared" ref="H412:H443" si="60">F412+G412</f>
        <v>8185.5</v>
      </c>
      <c r="I412" s="4">
        <f t="shared" si="56"/>
        <v>80.97</v>
      </c>
      <c r="J412" s="174">
        <f t="shared" si="57"/>
        <v>1401805.1199999999</v>
      </c>
    </row>
    <row r="413" spans="1:10" x14ac:dyDescent="0.3">
      <c r="A413" s="3" t="s">
        <v>3070</v>
      </c>
      <c r="B413" s="9"/>
      <c r="C413" s="3" t="s">
        <v>3080</v>
      </c>
      <c r="D413" s="3" t="s">
        <v>840</v>
      </c>
      <c r="E413" s="4">
        <v>8854.9</v>
      </c>
      <c r="F413" s="4">
        <f t="shared" si="58"/>
        <v>8365</v>
      </c>
      <c r="G413" s="4">
        <f t="shared" si="59"/>
        <v>585.55000000000007</v>
      </c>
      <c r="H413" s="48">
        <f t="shared" si="60"/>
        <v>8950.5499999999993</v>
      </c>
      <c r="I413" s="4">
        <f t="shared" si="56"/>
        <v>88.548999999999992</v>
      </c>
      <c r="J413" s="174">
        <f t="shared" si="57"/>
        <v>1410660.0199999998</v>
      </c>
    </row>
    <row r="414" spans="1:10" x14ac:dyDescent="0.3">
      <c r="A414" s="3" t="s">
        <v>3070</v>
      </c>
      <c r="B414" s="9"/>
      <c r="C414" s="3" t="s">
        <v>3081</v>
      </c>
      <c r="D414" s="3" t="s">
        <v>92</v>
      </c>
      <c r="E414" s="4">
        <v>4705</v>
      </c>
      <c r="F414" s="4">
        <f t="shared" si="58"/>
        <v>4450</v>
      </c>
      <c r="G414" s="4">
        <f t="shared" si="59"/>
        <v>311.50000000000006</v>
      </c>
      <c r="H414" s="48">
        <f t="shared" si="60"/>
        <v>4761.5</v>
      </c>
      <c r="I414" s="4">
        <f t="shared" si="56"/>
        <v>47.050000000000004</v>
      </c>
      <c r="J414" s="174">
        <f t="shared" si="57"/>
        <v>1415365.0199999998</v>
      </c>
    </row>
    <row r="415" spans="1:10" x14ac:dyDescent="0.3">
      <c r="A415" s="3" t="s">
        <v>3070</v>
      </c>
      <c r="B415" s="9"/>
      <c r="C415" s="3" t="s">
        <v>3082</v>
      </c>
      <c r="D415" s="3" t="s">
        <v>66</v>
      </c>
      <c r="E415" s="4">
        <v>51843.199999999997</v>
      </c>
      <c r="F415" s="4">
        <f t="shared" si="58"/>
        <v>48919.999999999993</v>
      </c>
      <c r="G415" s="4">
        <f t="shared" si="59"/>
        <v>3424.3999999999996</v>
      </c>
      <c r="H415" s="48">
        <f t="shared" si="60"/>
        <v>52344.399999999994</v>
      </c>
      <c r="I415" s="4">
        <f t="shared" si="56"/>
        <v>518.43200000000002</v>
      </c>
      <c r="J415" s="174">
        <f t="shared" si="57"/>
        <v>1467208.2199999997</v>
      </c>
    </row>
    <row r="416" spans="1:10" x14ac:dyDescent="0.3">
      <c r="A416" s="3" t="s">
        <v>3070</v>
      </c>
      <c r="B416" s="9"/>
      <c r="C416" s="3" t="s">
        <v>3083</v>
      </c>
      <c r="D416" s="3" t="s">
        <v>59</v>
      </c>
      <c r="E416" s="4">
        <v>3168</v>
      </c>
      <c r="F416" s="4">
        <f t="shared" si="58"/>
        <v>3000</v>
      </c>
      <c r="G416" s="4">
        <f t="shared" si="59"/>
        <v>210.00000000000003</v>
      </c>
      <c r="H416" s="48">
        <f t="shared" si="60"/>
        <v>3210</v>
      </c>
      <c r="I416" s="4">
        <f t="shared" si="56"/>
        <v>31.68</v>
      </c>
      <c r="J416" s="174">
        <f t="shared" si="57"/>
        <v>1470376.2199999997</v>
      </c>
    </row>
    <row r="417" spans="1:11" x14ac:dyDescent="0.3">
      <c r="A417" s="3" t="s">
        <v>3070</v>
      </c>
      <c r="B417" s="9"/>
      <c r="C417" s="3" t="s">
        <v>3084</v>
      </c>
      <c r="D417" s="3" t="s">
        <v>594</v>
      </c>
      <c r="E417" s="4">
        <v>4387</v>
      </c>
      <c r="F417" s="4">
        <f t="shared" si="58"/>
        <v>4150</v>
      </c>
      <c r="G417" s="4">
        <f t="shared" si="59"/>
        <v>290.5</v>
      </c>
      <c r="H417" s="48">
        <f t="shared" si="60"/>
        <v>4440.5</v>
      </c>
      <c r="I417" s="4">
        <f t="shared" si="56"/>
        <v>43.87</v>
      </c>
      <c r="J417" s="174">
        <f t="shared" si="57"/>
        <v>1474763.2199999997</v>
      </c>
    </row>
    <row r="418" spans="1:11" x14ac:dyDescent="0.3">
      <c r="A418" s="3" t="s">
        <v>3070</v>
      </c>
      <c r="B418" s="9"/>
      <c r="C418" s="3" t="s">
        <v>3085</v>
      </c>
      <c r="D418" s="3" t="s">
        <v>90</v>
      </c>
      <c r="E418" s="4">
        <v>4100.8</v>
      </c>
      <c r="F418" s="4">
        <f t="shared" si="58"/>
        <v>3880</v>
      </c>
      <c r="G418" s="4">
        <f t="shared" si="59"/>
        <v>271.60000000000002</v>
      </c>
      <c r="H418" s="48">
        <f t="shared" si="60"/>
        <v>4151.6000000000004</v>
      </c>
      <c r="I418" s="4">
        <f t="shared" si="56"/>
        <v>41.008000000000003</v>
      </c>
      <c r="J418" s="174">
        <f t="shared" si="57"/>
        <v>1478864.0199999998</v>
      </c>
      <c r="K418" s="73"/>
    </row>
    <row r="419" spans="1:11" x14ac:dyDescent="0.3">
      <c r="A419" s="3" t="s">
        <v>3092</v>
      </c>
      <c r="B419" s="9"/>
      <c r="C419" s="3" t="s">
        <v>3099</v>
      </c>
      <c r="D419" s="3" t="s">
        <v>840</v>
      </c>
      <c r="E419" s="4">
        <v>14849.2</v>
      </c>
      <c r="F419" s="4">
        <f t="shared" si="58"/>
        <v>14020</v>
      </c>
      <c r="G419" s="4">
        <f t="shared" si="59"/>
        <v>981.40000000000009</v>
      </c>
      <c r="H419" s="48">
        <f t="shared" si="60"/>
        <v>15001.4</v>
      </c>
      <c r="I419" s="4">
        <f t="shared" si="56"/>
        <v>148.49200000000002</v>
      </c>
      <c r="J419" s="174">
        <f t="shared" si="57"/>
        <v>1493713.2199999997</v>
      </c>
    </row>
    <row r="420" spans="1:11" x14ac:dyDescent="0.3">
      <c r="A420" s="3" t="s">
        <v>3092</v>
      </c>
      <c r="B420" s="9"/>
      <c r="C420" s="3" t="s">
        <v>3098</v>
      </c>
      <c r="D420" s="3" t="s">
        <v>63</v>
      </c>
      <c r="E420" s="4">
        <v>26537.52</v>
      </c>
      <c r="F420" s="4">
        <f t="shared" si="58"/>
        <v>25046.716981132075</v>
      </c>
      <c r="G420" s="4">
        <f t="shared" si="59"/>
        <v>1753.2701886792454</v>
      </c>
      <c r="H420" s="48">
        <f t="shared" si="60"/>
        <v>26799.98716981132</v>
      </c>
      <c r="I420" s="4">
        <f t="shared" si="56"/>
        <v>265.37520000000001</v>
      </c>
      <c r="J420" s="174">
        <f t="shared" si="57"/>
        <v>1520250.7399999998</v>
      </c>
    </row>
    <row r="421" spans="1:11" x14ac:dyDescent="0.3">
      <c r="A421" s="3" t="s">
        <v>3092</v>
      </c>
      <c r="B421" s="9"/>
      <c r="C421" s="3" t="s">
        <v>3097</v>
      </c>
      <c r="D421" s="3" t="s">
        <v>62</v>
      </c>
      <c r="E421" s="4">
        <v>43665.3</v>
      </c>
      <c r="F421" s="4">
        <f t="shared" si="58"/>
        <v>41205</v>
      </c>
      <c r="G421" s="4">
        <f t="shared" si="59"/>
        <v>2884.3500000000004</v>
      </c>
      <c r="H421" s="48">
        <f t="shared" si="60"/>
        <v>44089.35</v>
      </c>
      <c r="I421" s="4">
        <f t="shared" si="56"/>
        <v>436.65300000000002</v>
      </c>
      <c r="J421" s="174">
        <f t="shared" si="57"/>
        <v>1563916.0399999998</v>
      </c>
    </row>
    <row r="422" spans="1:11" x14ac:dyDescent="0.3">
      <c r="A422" s="3" t="s">
        <v>3092</v>
      </c>
      <c r="B422" s="9"/>
      <c r="C422" s="3" t="s">
        <v>3096</v>
      </c>
      <c r="D422" s="3" t="s">
        <v>85</v>
      </c>
      <c r="E422" s="4">
        <v>8823.1</v>
      </c>
      <c r="F422" s="4">
        <f t="shared" si="58"/>
        <v>8335</v>
      </c>
      <c r="G422" s="4">
        <f t="shared" si="59"/>
        <v>583.45000000000005</v>
      </c>
      <c r="H422" s="48">
        <f t="shared" si="60"/>
        <v>8918.4500000000007</v>
      </c>
      <c r="I422" s="4">
        <f t="shared" si="56"/>
        <v>88.231000000000009</v>
      </c>
      <c r="J422" s="174">
        <f t="shared" si="57"/>
        <v>1572739.14</v>
      </c>
    </row>
    <row r="423" spans="1:11" x14ac:dyDescent="0.3">
      <c r="A423" s="3" t="s">
        <v>3092</v>
      </c>
      <c r="B423" s="9"/>
      <c r="C423" s="3" t="s">
        <v>3095</v>
      </c>
      <c r="D423" s="3" t="s">
        <v>85</v>
      </c>
      <c r="E423" s="4">
        <v>8705.74</v>
      </c>
      <c r="F423" s="4">
        <f t="shared" si="58"/>
        <v>8224.2830188679236</v>
      </c>
      <c r="G423" s="4">
        <f t="shared" si="59"/>
        <v>575.69981132075475</v>
      </c>
      <c r="H423" s="48">
        <f t="shared" si="60"/>
        <v>8799.9828301886791</v>
      </c>
      <c r="I423" s="4">
        <f t="shared" si="56"/>
        <v>87.057400000000001</v>
      </c>
      <c r="J423" s="174">
        <f t="shared" si="57"/>
        <v>1581444.88</v>
      </c>
    </row>
    <row r="424" spans="1:11" ht="28.8" x14ac:dyDescent="0.3">
      <c r="A424" s="3" t="s">
        <v>3100</v>
      </c>
      <c r="B424" s="9"/>
      <c r="C424" s="3" t="s">
        <v>3108</v>
      </c>
      <c r="D424" s="19" t="s">
        <v>3107</v>
      </c>
      <c r="E424" s="4">
        <v>29741.79</v>
      </c>
      <c r="F424" s="4">
        <f t="shared" si="58"/>
        <v>28069.613207547169</v>
      </c>
      <c r="G424" s="4">
        <f t="shared" si="59"/>
        <v>1964.8729245283021</v>
      </c>
      <c r="H424" s="48">
        <f t="shared" si="60"/>
        <v>30034.486132075472</v>
      </c>
      <c r="I424" s="4">
        <f t="shared" si="56"/>
        <v>297.41790000000003</v>
      </c>
      <c r="J424" s="9"/>
    </row>
    <row r="425" spans="1:11" ht="28.8" x14ac:dyDescent="0.3">
      <c r="A425" s="3" t="s">
        <v>3126</v>
      </c>
      <c r="B425" s="9"/>
      <c r="C425" s="3" t="s">
        <v>3128</v>
      </c>
      <c r="D425" s="19" t="s">
        <v>3127</v>
      </c>
      <c r="E425" s="4">
        <v>26837.4</v>
      </c>
      <c r="F425" s="4">
        <f t="shared" si="58"/>
        <v>25329.622641509435</v>
      </c>
      <c r="G425" s="4">
        <f t="shared" si="59"/>
        <v>1773.0735849056607</v>
      </c>
      <c r="H425" s="48">
        <f t="shared" si="60"/>
        <v>27102.696226415097</v>
      </c>
      <c r="I425" s="4">
        <f t="shared" si="56"/>
        <v>268.37400000000002</v>
      </c>
      <c r="J425" s="9"/>
    </row>
    <row r="426" spans="1:11" ht="43.2" x14ac:dyDescent="0.3">
      <c r="A426" s="3" t="s">
        <v>3129</v>
      </c>
      <c r="B426" s="9"/>
      <c r="C426" s="3" t="s">
        <v>3130</v>
      </c>
      <c r="D426" s="19" t="s">
        <v>3131</v>
      </c>
      <c r="E426" s="4">
        <v>57227.66</v>
      </c>
      <c r="F426" s="4">
        <f t="shared" si="58"/>
        <v>53999.67924528302</v>
      </c>
      <c r="G426" s="4">
        <f t="shared" si="59"/>
        <v>3779.9775471698117</v>
      </c>
      <c r="H426" s="48">
        <f t="shared" si="60"/>
        <v>57779.656792452828</v>
      </c>
      <c r="I426" s="4">
        <f t="shared" si="56"/>
        <v>572.27660000000003</v>
      </c>
      <c r="J426" s="9"/>
    </row>
    <row r="427" spans="1:11" x14ac:dyDescent="0.3">
      <c r="A427" s="3" t="s">
        <v>3134</v>
      </c>
      <c r="B427" s="9"/>
      <c r="C427" s="3" t="s">
        <v>3135</v>
      </c>
      <c r="D427" s="3" t="s">
        <v>68</v>
      </c>
      <c r="E427" s="4">
        <v>50528.800000000003</v>
      </c>
      <c r="F427" s="4">
        <f t="shared" si="58"/>
        <v>47680</v>
      </c>
      <c r="G427" s="4">
        <f t="shared" si="59"/>
        <v>3337.6000000000004</v>
      </c>
      <c r="H427" s="48">
        <f t="shared" si="60"/>
        <v>51017.599999999999</v>
      </c>
      <c r="I427" s="4">
        <f t="shared" si="56"/>
        <v>505.28800000000007</v>
      </c>
      <c r="J427" s="174">
        <f>SUM(J423+E427)</f>
        <v>1631973.68</v>
      </c>
    </row>
    <row r="428" spans="1:11" x14ac:dyDescent="0.3">
      <c r="A428" s="3" t="s">
        <v>3134</v>
      </c>
      <c r="B428" s="9"/>
      <c r="C428" s="3" t="s">
        <v>3136</v>
      </c>
      <c r="D428" s="3" t="s">
        <v>88</v>
      </c>
      <c r="E428" s="4">
        <v>7196</v>
      </c>
      <c r="F428" s="4">
        <f t="shared" si="58"/>
        <v>6800</v>
      </c>
      <c r="G428" s="4">
        <f t="shared" si="59"/>
        <v>476.00000000000006</v>
      </c>
      <c r="H428" s="48">
        <f t="shared" si="60"/>
        <v>7276</v>
      </c>
      <c r="I428" s="4">
        <f t="shared" si="56"/>
        <v>71.960000000000008</v>
      </c>
      <c r="J428" s="174">
        <f>SUM(J427+E428)</f>
        <v>1639169.68</v>
      </c>
    </row>
    <row r="429" spans="1:11" x14ac:dyDescent="0.3">
      <c r="A429" s="3" t="s">
        <v>3137</v>
      </c>
      <c r="B429" s="9"/>
      <c r="C429" s="3" t="s">
        <v>3138</v>
      </c>
      <c r="D429" s="3" t="s">
        <v>69</v>
      </c>
      <c r="E429" s="4">
        <v>27473.8</v>
      </c>
      <c r="F429" s="4">
        <f t="shared" si="58"/>
        <v>25929.999999999996</v>
      </c>
      <c r="G429" s="4">
        <f t="shared" si="59"/>
        <v>1815.1</v>
      </c>
      <c r="H429" s="48">
        <f t="shared" si="60"/>
        <v>27745.099999999995</v>
      </c>
      <c r="I429" s="4">
        <f t="shared" si="56"/>
        <v>274.738</v>
      </c>
      <c r="J429" s="174">
        <f t="shared" ref="J429:J459" si="61">SUM(J428+E429)</f>
        <v>1666643.48</v>
      </c>
    </row>
    <row r="430" spans="1:11" x14ac:dyDescent="0.3">
      <c r="A430" s="3" t="s">
        <v>3137</v>
      </c>
      <c r="B430" s="9"/>
      <c r="C430" s="3" t="s">
        <v>3139</v>
      </c>
      <c r="D430" s="3" t="s">
        <v>1727</v>
      </c>
      <c r="E430" s="4">
        <v>14847.8</v>
      </c>
      <c r="F430" s="4">
        <f t="shared" si="58"/>
        <v>14018.679245283018</v>
      </c>
      <c r="G430" s="4">
        <f t="shared" si="59"/>
        <v>981.3075471698113</v>
      </c>
      <c r="H430" s="48">
        <f t="shared" si="60"/>
        <v>14999.98679245283</v>
      </c>
      <c r="I430" s="4">
        <f t="shared" si="56"/>
        <v>148.47800000000001</v>
      </c>
      <c r="J430" s="174">
        <f t="shared" si="61"/>
        <v>1681491.28</v>
      </c>
    </row>
    <row r="431" spans="1:11" x14ac:dyDescent="0.3">
      <c r="A431" s="3" t="s">
        <v>3137</v>
      </c>
      <c r="B431" s="9"/>
      <c r="C431" s="3" t="s">
        <v>3140</v>
      </c>
      <c r="D431" s="3" t="s">
        <v>2647</v>
      </c>
      <c r="E431" s="4">
        <v>4837.5</v>
      </c>
      <c r="F431" s="4">
        <f t="shared" si="58"/>
        <v>4575</v>
      </c>
      <c r="G431" s="4">
        <f t="shared" si="59"/>
        <v>320.25000000000006</v>
      </c>
      <c r="H431" s="48">
        <f t="shared" si="60"/>
        <v>4895.25</v>
      </c>
      <c r="I431" s="4">
        <f t="shared" si="56"/>
        <v>48.375</v>
      </c>
      <c r="J431" s="174">
        <f t="shared" si="61"/>
        <v>1686328.78</v>
      </c>
    </row>
    <row r="432" spans="1:11" x14ac:dyDescent="0.3">
      <c r="A432" s="3" t="s">
        <v>3142</v>
      </c>
      <c r="B432" s="9"/>
      <c r="C432" s="3" t="s">
        <v>3147</v>
      </c>
      <c r="D432" s="3" t="s">
        <v>65</v>
      </c>
      <c r="E432" s="4">
        <v>17541.599999999999</v>
      </c>
      <c r="F432" s="4">
        <f t="shared" si="58"/>
        <v>16559.999999999996</v>
      </c>
      <c r="G432" s="4">
        <f t="shared" si="59"/>
        <v>1159.1999999999998</v>
      </c>
      <c r="H432" s="48">
        <f t="shared" si="60"/>
        <v>17719.199999999997</v>
      </c>
      <c r="I432" s="4">
        <f t="shared" si="56"/>
        <v>175.416</v>
      </c>
      <c r="J432" s="174">
        <f t="shared" si="61"/>
        <v>1703870.3800000001</v>
      </c>
    </row>
    <row r="433" spans="1:10" x14ac:dyDescent="0.3">
      <c r="A433" s="3" t="s">
        <v>3142</v>
      </c>
      <c r="B433" s="9"/>
      <c r="C433" s="3" t="s">
        <v>3146</v>
      </c>
      <c r="D433" s="3" t="s">
        <v>1727</v>
      </c>
      <c r="E433" s="4">
        <v>9427.2999999999993</v>
      </c>
      <c r="F433" s="4">
        <f t="shared" si="58"/>
        <v>8904.9999999999982</v>
      </c>
      <c r="G433" s="4">
        <f t="shared" si="59"/>
        <v>623.34999999999991</v>
      </c>
      <c r="H433" s="48">
        <f t="shared" si="60"/>
        <v>9528.3499999999985</v>
      </c>
      <c r="I433" s="4">
        <f t="shared" si="56"/>
        <v>94.272999999999996</v>
      </c>
      <c r="J433" s="174">
        <f t="shared" si="61"/>
        <v>1713297.6800000002</v>
      </c>
    </row>
    <row r="434" spans="1:10" x14ac:dyDescent="0.3">
      <c r="A434" s="3" t="s">
        <v>3148</v>
      </c>
      <c r="B434" s="9"/>
      <c r="C434" s="3" t="s">
        <v>3155</v>
      </c>
      <c r="D434" s="3" t="s">
        <v>60</v>
      </c>
      <c r="E434" s="4">
        <v>3702.95</v>
      </c>
      <c r="F434" s="4">
        <f t="shared" si="58"/>
        <v>3504.6698113207544</v>
      </c>
      <c r="G434" s="4">
        <f t="shared" si="59"/>
        <v>245.32688679245283</v>
      </c>
      <c r="H434" s="48">
        <f t="shared" si="60"/>
        <v>3749.9966981132075</v>
      </c>
      <c r="I434" s="4">
        <f t="shared" si="56"/>
        <v>37.029499999999999</v>
      </c>
      <c r="J434" s="174">
        <f t="shared" si="61"/>
        <v>1717000.6300000001</v>
      </c>
    </row>
    <row r="435" spans="1:10" x14ac:dyDescent="0.3">
      <c r="A435" s="3" t="s">
        <v>3148</v>
      </c>
      <c r="B435" s="9"/>
      <c r="C435" s="3" t="s">
        <v>3156</v>
      </c>
      <c r="D435" s="3" t="s">
        <v>63</v>
      </c>
      <c r="E435" s="4">
        <v>45493.8</v>
      </c>
      <c r="F435" s="4">
        <f t="shared" si="58"/>
        <v>42930</v>
      </c>
      <c r="G435" s="4">
        <f t="shared" si="59"/>
        <v>3005.1000000000004</v>
      </c>
      <c r="H435" s="48">
        <f t="shared" si="60"/>
        <v>45935.1</v>
      </c>
      <c r="I435" s="4">
        <f t="shared" si="56"/>
        <v>454.93800000000005</v>
      </c>
      <c r="J435" s="174">
        <f t="shared" si="61"/>
        <v>1762494.4300000002</v>
      </c>
    </row>
    <row r="436" spans="1:10" x14ac:dyDescent="0.3">
      <c r="A436" s="3" t="s">
        <v>3148</v>
      </c>
      <c r="B436" s="9"/>
      <c r="C436" s="3" t="s">
        <v>3157</v>
      </c>
      <c r="D436" s="3" t="s">
        <v>71</v>
      </c>
      <c r="E436" s="4">
        <v>19269.400000000001</v>
      </c>
      <c r="F436" s="4">
        <f t="shared" si="58"/>
        <v>18190</v>
      </c>
      <c r="G436" s="4">
        <f t="shared" si="59"/>
        <v>1273.3000000000002</v>
      </c>
      <c r="H436" s="48">
        <f t="shared" si="60"/>
        <v>19463.3</v>
      </c>
      <c r="I436" s="4">
        <f t="shared" si="56"/>
        <v>192.69400000000002</v>
      </c>
      <c r="J436" s="174">
        <f t="shared" si="61"/>
        <v>1781763.83</v>
      </c>
    </row>
    <row r="437" spans="1:10" x14ac:dyDescent="0.3">
      <c r="A437" s="3" t="s">
        <v>3148</v>
      </c>
      <c r="B437" s="9"/>
      <c r="C437" s="3" t="s">
        <v>3158</v>
      </c>
      <c r="D437" s="3" t="s">
        <v>82</v>
      </c>
      <c r="E437" s="4">
        <v>25735.4</v>
      </c>
      <c r="F437" s="4">
        <f t="shared" si="58"/>
        <v>24290</v>
      </c>
      <c r="G437" s="4">
        <f t="shared" si="59"/>
        <v>1700.3000000000002</v>
      </c>
      <c r="H437" s="48">
        <f t="shared" si="60"/>
        <v>25990.3</v>
      </c>
      <c r="I437" s="4">
        <f t="shared" si="56"/>
        <v>257.35400000000004</v>
      </c>
      <c r="J437" s="174">
        <f t="shared" si="61"/>
        <v>1807499.23</v>
      </c>
    </row>
    <row r="438" spans="1:10" x14ac:dyDescent="0.3">
      <c r="A438" s="3" t="s">
        <v>3148</v>
      </c>
      <c r="B438" s="9"/>
      <c r="C438" s="3" t="s">
        <v>3171</v>
      </c>
      <c r="D438" s="3" t="s">
        <v>72</v>
      </c>
      <c r="E438" s="4">
        <v>19412.5</v>
      </c>
      <c r="F438" s="4">
        <f t="shared" si="58"/>
        <v>18325</v>
      </c>
      <c r="G438" s="4">
        <f t="shared" si="59"/>
        <v>1282.7500000000002</v>
      </c>
      <c r="H438" s="48">
        <f t="shared" si="60"/>
        <v>19607.75</v>
      </c>
      <c r="I438" s="4">
        <f t="shared" si="56"/>
        <v>194.125</v>
      </c>
      <c r="J438" s="174">
        <f t="shared" si="61"/>
        <v>1826911.73</v>
      </c>
    </row>
    <row r="439" spans="1:10" x14ac:dyDescent="0.3">
      <c r="A439" s="3" t="s">
        <v>3148</v>
      </c>
      <c r="B439" s="9"/>
      <c r="C439" s="3" t="s">
        <v>3159</v>
      </c>
      <c r="D439" s="3" t="s">
        <v>85</v>
      </c>
      <c r="E439" s="4">
        <v>6782.6</v>
      </c>
      <c r="F439" s="4">
        <f t="shared" si="58"/>
        <v>6410</v>
      </c>
      <c r="G439" s="4">
        <f t="shared" si="59"/>
        <v>448.70000000000005</v>
      </c>
      <c r="H439" s="48">
        <f t="shared" si="60"/>
        <v>6858.7</v>
      </c>
      <c r="I439" s="4">
        <f t="shared" si="56"/>
        <v>67.826000000000008</v>
      </c>
      <c r="J439" s="174">
        <f t="shared" si="61"/>
        <v>1833694.33</v>
      </c>
    </row>
    <row r="440" spans="1:10" x14ac:dyDescent="0.3">
      <c r="A440" s="3" t="s">
        <v>3148</v>
      </c>
      <c r="B440" s="9"/>
      <c r="C440" s="3" t="s">
        <v>3160</v>
      </c>
      <c r="D440" s="3" t="s">
        <v>840</v>
      </c>
      <c r="E440" s="4">
        <v>33643</v>
      </c>
      <c r="F440" s="4">
        <f t="shared" si="58"/>
        <v>31750</v>
      </c>
      <c r="G440" s="4">
        <f t="shared" si="59"/>
        <v>2222.5</v>
      </c>
      <c r="H440" s="48">
        <f t="shared" si="60"/>
        <v>33972.5</v>
      </c>
      <c r="I440" s="4">
        <f t="shared" si="56"/>
        <v>336.43</v>
      </c>
      <c r="J440" s="174">
        <f t="shared" si="61"/>
        <v>1867337.33</v>
      </c>
    </row>
    <row r="441" spans="1:10" x14ac:dyDescent="0.3">
      <c r="A441" s="3" t="s">
        <v>3148</v>
      </c>
      <c r="B441" s="9"/>
      <c r="C441" s="3" t="s">
        <v>3161</v>
      </c>
      <c r="D441" s="3" t="s">
        <v>1206</v>
      </c>
      <c r="E441" s="4">
        <v>38784</v>
      </c>
      <c r="F441" s="4">
        <f t="shared" si="58"/>
        <v>36600</v>
      </c>
      <c r="G441" s="4">
        <f t="shared" si="59"/>
        <v>2562.0000000000005</v>
      </c>
      <c r="H441" s="48">
        <f t="shared" si="60"/>
        <v>39162</v>
      </c>
      <c r="I441" s="4">
        <f t="shared" si="56"/>
        <v>387.84000000000003</v>
      </c>
      <c r="J441" s="174">
        <f t="shared" si="61"/>
        <v>1906121.33</v>
      </c>
    </row>
    <row r="442" spans="1:10" x14ac:dyDescent="0.3">
      <c r="A442" s="3" t="s">
        <v>3148</v>
      </c>
      <c r="B442" s="9"/>
      <c r="C442" s="3" t="s">
        <v>3172</v>
      </c>
      <c r="D442" s="3" t="s">
        <v>90</v>
      </c>
      <c r="E442" s="4">
        <v>31597.200000000001</v>
      </c>
      <c r="F442" s="4">
        <f t="shared" si="58"/>
        <v>29820</v>
      </c>
      <c r="G442" s="4">
        <f t="shared" si="59"/>
        <v>2087.4</v>
      </c>
      <c r="H442" s="48">
        <f t="shared" si="60"/>
        <v>31907.4</v>
      </c>
      <c r="I442" s="4">
        <f t="shared" ref="I442:I488" si="62">E442*1%</f>
        <v>315.97200000000004</v>
      </c>
      <c r="J442" s="174">
        <f t="shared" si="61"/>
        <v>1937718.53</v>
      </c>
    </row>
    <row r="443" spans="1:10" x14ac:dyDescent="0.3">
      <c r="A443" s="3" t="s">
        <v>3148</v>
      </c>
      <c r="B443" s="9"/>
      <c r="C443" s="3" t="s">
        <v>3162</v>
      </c>
      <c r="D443" s="3" t="s">
        <v>66</v>
      </c>
      <c r="E443" s="4">
        <v>14847.8</v>
      </c>
      <c r="F443" s="4">
        <f t="shared" si="58"/>
        <v>14018.679245283018</v>
      </c>
      <c r="G443" s="4">
        <f t="shared" si="59"/>
        <v>981.3075471698113</v>
      </c>
      <c r="H443" s="48">
        <f t="shared" si="60"/>
        <v>14999.98679245283</v>
      </c>
      <c r="I443" s="4">
        <f t="shared" si="62"/>
        <v>148.47800000000001</v>
      </c>
      <c r="J443" s="174">
        <f t="shared" si="61"/>
        <v>1952566.33</v>
      </c>
    </row>
    <row r="444" spans="1:10" x14ac:dyDescent="0.3">
      <c r="A444" s="3" t="s">
        <v>3148</v>
      </c>
      <c r="B444" s="9"/>
      <c r="C444" s="3" t="s">
        <v>3168</v>
      </c>
      <c r="D444" s="3" t="s">
        <v>594</v>
      </c>
      <c r="E444" s="4">
        <v>3702.95</v>
      </c>
      <c r="F444" s="4">
        <f t="shared" ref="F444:F470" si="63">(E444+12)/1.06</f>
        <v>3504.6698113207544</v>
      </c>
      <c r="G444" s="4">
        <f t="shared" ref="G444:G470" si="64">F444*7%</f>
        <v>245.32688679245283</v>
      </c>
      <c r="H444" s="48">
        <f t="shared" ref="H444:H470" si="65">F444+G444</f>
        <v>3749.9966981132075</v>
      </c>
      <c r="I444" s="4">
        <f t="shared" si="62"/>
        <v>37.029499999999999</v>
      </c>
      <c r="J444" s="174">
        <f t="shared" si="61"/>
        <v>1956269.28</v>
      </c>
    </row>
    <row r="445" spans="1:10" x14ac:dyDescent="0.3">
      <c r="A445" s="3" t="s">
        <v>3148</v>
      </c>
      <c r="B445" s="9"/>
      <c r="C445" s="3" t="s">
        <v>3173</v>
      </c>
      <c r="D445" s="3" t="s">
        <v>83</v>
      </c>
      <c r="E445" s="4">
        <v>24585.3</v>
      </c>
      <c r="F445" s="4">
        <f t="shared" si="63"/>
        <v>23204.999999999996</v>
      </c>
      <c r="G445" s="4">
        <f t="shared" si="64"/>
        <v>1624.35</v>
      </c>
      <c r="H445" s="48">
        <f t="shared" si="65"/>
        <v>24829.349999999995</v>
      </c>
      <c r="I445" s="4">
        <f t="shared" si="62"/>
        <v>245.85300000000001</v>
      </c>
      <c r="J445" s="174">
        <f t="shared" si="61"/>
        <v>1980854.58</v>
      </c>
    </row>
    <row r="446" spans="1:10" x14ac:dyDescent="0.3">
      <c r="A446" s="3" t="s">
        <v>3148</v>
      </c>
      <c r="B446" s="9"/>
      <c r="C446" s="3" t="s">
        <v>3163</v>
      </c>
      <c r="D446" s="3" t="s">
        <v>71</v>
      </c>
      <c r="E446" s="4">
        <v>3702.95</v>
      </c>
      <c r="F446" s="4">
        <f t="shared" si="63"/>
        <v>3504.6698113207544</v>
      </c>
      <c r="G446" s="4">
        <f t="shared" si="64"/>
        <v>245.32688679245283</v>
      </c>
      <c r="H446" s="48">
        <f t="shared" si="65"/>
        <v>3749.9966981132075</v>
      </c>
      <c r="I446" s="4">
        <f t="shared" si="62"/>
        <v>37.029499999999999</v>
      </c>
      <c r="J446" s="174">
        <f t="shared" si="61"/>
        <v>1984557.53</v>
      </c>
    </row>
    <row r="447" spans="1:10" x14ac:dyDescent="0.3">
      <c r="A447" s="3" t="s">
        <v>3148</v>
      </c>
      <c r="B447" s="9"/>
      <c r="C447" s="3" t="s">
        <v>3164</v>
      </c>
      <c r="D447" s="3" t="s">
        <v>66</v>
      </c>
      <c r="E447" s="4">
        <v>26360.799999999999</v>
      </c>
      <c r="F447" s="4">
        <f t="shared" si="63"/>
        <v>24879.999999999996</v>
      </c>
      <c r="G447" s="4">
        <f t="shared" si="64"/>
        <v>1741.6</v>
      </c>
      <c r="H447" s="48">
        <f t="shared" si="65"/>
        <v>26621.599999999995</v>
      </c>
      <c r="I447" s="4">
        <f t="shared" si="62"/>
        <v>263.608</v>
      </c>
      <c r="J447" s="174">
        <f t="shared" si="61"/>
        <v>2010918.33</v>
      </c>
    </row>
    <row r="448" spans="1:10" x14ac:dyDescent="0.3">
      <c r="A448" s="3" t="s">
        <v>3148</v>
      </c>
      <c r="B448" s="9"/>
      <c r="C448" s="3" t="s">
        <v>3165</v>
      </c>
      <c r="D448" s="3" t="s">
        <v>88</v>
      </c>
      <c r="E448" s="4">
        <v>25385.599999999999</v>
      </c>
      <c r="F448" s="4">
        <f t="shared" si="63"/>
        <v>23959.999999999996</v>
      </c>
      <c r="G448" s="4">
        <f t="shared" si="64"/>
        <v>1677.1999999999998</v>
      </c>
      <c r="H448" s="48">
        <f t="shared" si="65"/>
        <v>25637.199999999997</v>
      </c>
      <c r="I448" s="4">
        <f t="shared" si="62"/>
        <v>253.85599999999999</v>
      </c>
      <c r="J448" s="174">
        <f t="shared" si="61"/>
        <v>2036303.9300000002</v>
      </c>
    </row>
    <row r="449" spans="1:11" x14ac:dyDescent="0.3">
      <c r="A449" s="3" t="s">
        <v>3148</v>
      </c>
      <c r="B449" s="9"/>
      <c r="C449" s="3" t="s">
        <v>3166</v>
      </c>
      <c r="D449" s="3" t="s">
        <v>66</v>
      </c>
      <c r="E449" s="4">
        <v>10142.799999999999</v>
      </c>
      <c r="F449" s="4">
        <f t="shared" si="63"/>
        <v>9579.9999999999982</v>
      </c>
      <c r="G449" s="4">
        <f t="shared" si="64"/>
        <v>670.59999999999991</v>
      </c>
      <c r="H449" s="48">
        <f t="shared" si="65"/>
        <v>10250.599999999999</v>
      </c>
      <c r="I449" s="4">
        <f t="shared" si="62"/>
        <v>101.428</v>
      </c>
      <c r="J449" s="174">
        <f t="shared" si="61"/>
        <v>2046446.7300000002</v>
      </c>
    </row>
    <row r="450" spans="1:11" x14ac:dyDescent="0.3">
      <c r="A450" s="3" t="s">
        <v>3148</v>
      </c>
      <c r="B450" s="9"/>
      <c r="C450" s="3" t="s">
        <v>3167</v>
      </c>
      <c r="D450" s="3" t="s">
        <v>69</v>
      </c>
      <c r="E450" s="4">
        <v>3168</v>
      </c>
      <c r="F450" s="4">
        <f t="shared" si="63"/>
        <v>3000</v>
      </c>
      <c r="G450" s="4">
        <f t="shared" si="64"/>
        <v>210.00000000000003</v>
      </c>
      <c r="H450" s="48">
        <f t="shared" si="65"/>
        <v>3210</v>
      </c>
      <c r="I450" s="4">
        <f t="shared" si="62"/>
        <v>31.68</v>
      </c>
      <c r="J450" s="174">
        <f t="shared" si="61"/>
        <v>2049614.7300000002</v>
      </c>
    </row>
    <row r="451" spans="1:11" x14ac:dyDescent="0.3">
      <c r="A451" s="3" t="s">
        <v>3148</v>
      </c>
      <c r="B451" s="9"/>
      <c r="C451" s="3" t="s">
        <v>3169</v>
      </c>
      <c r="D451" s="3" t="s">
        <v>71</v>
      </c>
      <c r="E451" s="4">
        <v>17997.400000000001</v>
      </c>
      <c r="F451" s="4">
        <f t="shared" si="63"/>
        <v>16990</v>
      </c>
      <c r="G451" s="4">
        <f t="shared" si="64"/>
        <v>1189.3000000000002</v>
      </c>
      <c r="H451" s="48">
        <f t="shared" si="65"/>
        <v>18179.3</v>
      </c>
      <c r="I451" s="4">
        <f t="shared" si="62"/>
        <v>179.97400000000002</v>
      </c>
      <c r="J451" s="174">
        <f t="shared" si="61"/>
        <v>2067612.1300000001</v>
      </c>
    </row>
    <row r="452" spans="1:11" x14ac:dyDescent="0.3">
      <c r="A452" s="3" t="s">
        <v>3148</v>
      </c>
      <c r="B452" s="9"/>
      <c r="C452" s="3" t="s">
        <v>3175</v>
      </c>
      <c r="D452" s="3" t="s">
        <v>76</v>
      </c>
      <c r="E452" s="4">
        <v>25899.7</v>
      </c>
      <c r="F452" s="4">
        <f t="shared" si="63"/>
        <v>24445</v>
      </c>
      <c r="G452" s="4">
        <f t="shared" si="64"/>
        <v>1711.15</v>
      </c>
      <c r="H452" s="48">
        <f t="shared" si="65"/>
        <v>26156.15</v>
      </c>
      <c r="I452" s="4">
        <f t="shared" si="62"/>
        <v>258.99700000000001</v>
      </c>
      <c r="J452" s="174">
        <f t="shared" si="61"/>
        <v>2093511.83</v>
      </c>
    </row>
    <row r="453" spans="1:11" x14ac:dyDescent="0.3">
      <c r="A453" s="3" t="s">
        <v>3148</v>
      </c>
      <c r="B453" s="9"/>
      <c r="C453" s="3" t="s">
        <v>3174</v>
      </c>
      <c r="D453" s="3" t="s">
        <v>2425</v>
      </c>
      <c r="E453" s="4">
        <v>1429.6</v>
      </c>
      <c r="F453" s="4">
        <f t="shared" si="63"/>
        <v>1359.9999999999998</v>
      </c>
      <c r="G453" s="4">
        <f t="shared" si="64"/>
        <v>95.199999999999989</v>
      </c>
      <c r="H453" s="48">
        <f t="shared" si="65"/>
        <v>1455.1999999999998</v>
      </c>
      <c r="I453" s="4">
        <f t="shared" si="62"/>
        <v>14.295999999999999</v>
      </c>
      <c r="J453" s="174">
        <f t="shared" si="61"/>
        <v>2094941.4300000002</v>
      </c>
    </row>
    <row r="454" spans="1:11" x14ac:dyDescent="0.3">
      <c r="A454" s="3" t="s">
        <v>3148</v>
      </c>
      <c r="B454" s="9"/>
      <c r="C454" s="3" t="s">
        <v>3170</v>
      </c>
      <c r="D454" s="3" t="s">
        <v>71</v>
      </c>
      <c r="E454" s="4">
        <v>36791.199999999997</v>
      </c>
      <c r="F454" s="4">
        <f t="shared" si="63"/>
        <v>34719.999999999993</v>
      </c>
      <c r="G454" s="4">
        <f t="shared" si="64"/>
        <v>2430.3999999999996</v>
      </c>
      <c r="H454" s="48">
        <f t="shared" si="65"/>
        <v>37150.399999999994</v>
      </c>
      <c r="I454" s="4">
        <f t="shared" si="62"/>
        <v>367.91199999999998</v>
      </c>
      <c r="J454" s="174">
        <f t="shared" si="61"/>
        <v>2131732.6300000004</v>
      </c>
      <c r="K454" s="73">
        <f>SUM(E434:E454)</f>
        <v>418434.95</v>
      </c>
    </row>
    <row r="455" spans="1:11" x14ac:dyDescent="0.3">
      <c r="A455" s="3" t="s">
        <v>3212</v>
      </c>
      <c r="B455" s="9"/>
      <c r="C455" s="3" t="s">
        <v>3213</v>
      </c>
      <c r="D455" s="3" t="s">
        <v>67</v>
      </c>
      <c r="E455" s="4">
        <v>15442.21</v>
      </c>
      <c r="F455" s="4">
        <f t="shared" si="63"/>
        <v>14579.443396226414</v>
      </c>
      <c r="G455" s="4">
        <f t="shared" si="64"/>
        <v>1020.561037735849</v>
      </c>
      <c r="H455" s="48">
        <f t="shared" si="65"/>
        <v>15600.004433962264</v>
      </c>
      <c r="I455" s="4">
        <f t="shared" si="62"/>
        <v>154.4221</v>
      </c>
      <c r="J455" s="174">
        <f t="shared" si="61"/>
        <v>2147174.8400000003</v>
      </c>
    </row>
    <row r="456" spans="1:11" x14ac:dyDescent="0.3">
      <c r="A456" s="3" t="s">
        <v>3214</v>
      </c>
      <c r="B456" s="9"/>
      <c r="C456" s="3" t="s">
        <v>3217</v>
      </c>
      <c r="D456" s="3" t="s">
        <v>72</v>
      </c>
      <c r="E456" s="4">
        <v>3702.95</v>
      </c>
      <c r="F456" s="4">
        <f t="shared" si="63"/>
        <v>3504.6698113207544</v>
      </c>
      <c r="G456" s="4">
        <f t="shared" si="64"/>
        <v>245.32688679245283</v>
      </c>
      <c r="H456" s="48">
        <f t="shared" si="65"/>
        <v>3749.9966981132075</v>
      </c>
      <c r="I456" s="4">
        <f t="shared" si="62"/>
        <v>37.029499999999999</v>
      </c>
      <c r="J456" s="174">
        <f t="shared" si="61"/>
        <v>2150877.7900000005</v>
      </c>
    </row>
    <row r="457" spans="1:11" x14ac:dyDescent="0.3">
      <c r="A457" s="3" t="s">
        <v>3214</v>
      </c>
      <c r="B457" s="9"/>
      <c r="C457" s="3" t="s">
        <v>3218</v>
      </c>
      <c r="D457" s="3" t="s">
        <v>92</v>
      </c>
      <c r="E457" s="4">
        <v>3702.95</v>
      </c>
      <c r="F457" s="4">
        <f t="shared" si="63"/>
        <v>3504.6698113207544</v>
      </c>
      <c r="G457" s="4">
        <f t="shared" si="64"/>
        <v>245.32688679245283</v>
      </c>
      <c r="H457" s="48">
        <f t="shared" si="65"/>
        <v>3749.9966981132075</v>
      </c>
      <c r="I457" s="4">
        <f t="shared" si="62"/>
        <v>37.029499999999999</v>
      </c>
      <c r="J457" s="174">
        <f t="shared" si="61"/>
        <v>2154580.7400000007</v>
      </c>
    </row>
    <row r="458" spans="1:11" x14ac:dyDescent="0.3">
      <c r="A458" s="3" t="s">
        <v>3214</v>
      </c>
      <c r="B458" s="9"/>
      <c r="C458" s="3" t="s">
        <v>3215</v>
      </c>
      <c r="D458" s="3" t="s">
        <v>1718</v>
      </c>
      <c r="E458" s="4">
        <v>33670.26</v>
      </c>
      <c r="F458" s="4">
        <f t="shared" si="63"/>
        <v>31775.716981132075</v>
      </c>
      <c r="G458" s="4">
        <f t="shared" si="64"/>
        <v>2224.3001886792454</v>
      </c>
      <c r="H458" s="48">
        <f t="shared" si="65"/>
        <v>34000.017169811319</v>
      </c>
      <c r="I458" s="4">
        <f t="shared" si="62"/>
        <v>336.70260000000002</v>
      </c>
      <c r="J458" s="174">
        <f t="shared" si="61"/>
        <v>2188251.0000000005</v>
      </c>
    </row>
    <row r="459" spans="1:11" x14ac:dyDescent="0.3">
      <c r="A459" s="3" t="s">
        <v>3223</v>
      </c>
      <c r="B459" s="9"/>
      <c r="C459" s="3" t="s">
        <v>3225</v>
      </c>
      <c r="D459" s="3" t="s">
        <v>67</v>
      </c>
      <c r="E459" s="4">
        <v>3702.95</v>
      </c>
      <c r="F459" s="4">
        <f t="shared" si="63"/>
        <v>3504.6698113207544</v>
      </c>
      <c r="G459" s="4">
        <f t="shared" si="64"/>
        <v>245.32688679245283</v>
      </c>
      <c r="H459" s="48">
        <f t="shared" si="65"/>
        <v>3749.9966981132075</v>
      </c>
      <c r="I459" s="4">
        <f t="shared" si="62"/>
        <v>37.029499999999999</v>
      </c>
      <c r="J459" s="174">
        <f t="shared" si="61"/>
        <v>2191953.9500000007</v>
      </c>
    </row>
    <row r="460" spans="1:11" x14ac:dyDescent="0.3">
      <c r="A460" s="3" t="s">
        <v>3235</v>
      </c>
      <c r="B460" s="9"/>
      <c r="C460" s="3" t="s">
        <v>3238</v>
      </c>
      <c r="D460" s="3" t="s">
        <v>73</v>
      </c>
      <c r="E460" s="4">
        <v>15442.21</v>
      </c>
      <c r="F460" s="4">
        <f t="shared" si="63"/>
        <v>14579.443396226414</v>
      </c>
      <c r="G460" s="4">
        <f t="shared" si="64"/>
        <v>1020.561037735849</v>
      </c>
      <c r="H460" s="48">
        <f t="shared" si="65"/>
        <v>15600.004433962264</v>
      </c>
      <c r="I460" s="4">
        <f t="shared" si="62"/>
        <v>154.4221</v>
      </c>
      <c r="J460" s="174">
        <f>SUM(J459+E460)</f>
        <v>2207396.1600000006</v>
      </c>
    </row>
    <row r="461" spans="1:11" x14ac:dyDescent="0.3">
      <c r="A461" s="128"/>
      <c r="B461" s="110"/>
      <c r="C461" s="278" t="s">
        <v>3509</v>
      </c>
      <c r="D461" s="278"/>
      <c r="E461" s="124">
        <f>SUM(E322:E460)</f>
        <v>2415504.0600000005</v>
      </c>
      <c r="F461" s="111">
        <f>SUM(F322:F460)</f>
        <v>2280351.0000000005</v>
      </c>
      <c r="G461" s="111"/>
      <c r="H461" s="111"/>
      <c r="I461" s="111"/>
      <c r="J461" s="111"/>
    </row>
    <row r="462" spans="1:11" x14ac:dyDescent="0.3">
      <c r="A462" s="3" t="s">
        <v>3276</v>
      </c>
      <c r="B462" s="9"/>
      <c r="C462" s="3" t="s">
        <v>3280</v>
      </c>
      <c r="D462" s="3" t="s">
        <v>594</v>
      </c>
      <c r="E462" s="4">
        <v>3168</v>
      </c>
      <c r="F462" s="4">
        <f t="shared" si="63"/>
        <v>3000</v>
      </c>
      <c r="G462" s="4">
        <f t="shared" si="64"/>
        <v>210.00000000000003</v>
      </c>
      <c r="H462" s="48">
        <f t="shared" si="65"/>
        <v>3210</v>
      </c>
      <c r="I462" s="4">
        <f t="shared" si="62"/>
        <v>31.68</v>
      </c>
      <c r="J462" s="9"/>
    </row>
    <row r="463" spans="1:11" x14ac:dyDescent="0.3">
      <c r="A463" s="3" t="s">
        <v>3277</v>
      </c>
      <c r="B463" s="9"/>
      <c r="C463" s="3" t="s">
        <v>3281</v>
      </c>
      <c r="D463" s="3" t="s">
        <v>65</v>
      </c>
      <c r="E463" s="4">
        <v>3486</v>
      </c>
      <c r="F463" s="4">
        <f t="shared" si="63"/>
        <v>3300</v>
      </c>
      <c r="G463" s="4">
        <f t="shared" si="64"/>
        <v>231.00000000000003</v>
      </c>
      <c r="H463" s="48">
        <f t="shared" si="65"/>
        <v>3531</v>
      </c>
      <c r="I463" s="4">
        <f t="shared" si="62"/>
        <v>34.86</v>
      </c>
      <c r="J463" s="174">
        <f>E462+E463</f>
        <v>6654</v>
      </c>
    </row>
    <row r="464" spans="1:11" x14ac:dyDescent="0.3">
      <c r="A464" s="3" t="s">
        <v>3277</v>
      </c>
      <c r="B464" s="9"/>
      <c r="C464" s="3" t="s">
        <v>3282</v>
      </c>
      <c r="D464" s="3" t="s">
        <v>65</v>
      </c>
      <c r="E464" s="4">
        <v>3702.95</v>
      </c>
      <c r="F464" s="4">
        <f t="shared" si="63"/>
        <v>3504.6698113207544</v>
      </c>
      <c r="G464" s="4">
        <f t="shared" si="64"/>
        <v>245.32688679245283</v>
      </c>
      <c r="H464" s="48">
        <f t="shared" si="65"/>
        <v>3749.9966981132075</v>
      </c>
      <c r="I464" s="4">
        <f t="shared" si="62"/>
        <v>37.029499999999999</v>
      </c>
      <c r="J464" s="174">
        <f>J463+E464</f>
        <v>10356.950000000001</v>
      </c>
    </row>
    <row r="465" spans="1:10" x14ac:dyDescent="0.3">
      <c r="A465" s="3" t="s">
        <v>3294</v>
      </c>
      <c r="B465" s="9"/>
      <c r="C465" s="3" t="s">
        <v>3298</v>
      </c>
      <c r="D465" s="3" t="s">
        <v>72</v>
      </c>
      <c r="E465" s="4">
        <v>16195.4</v>
      </c>
      <c r="F465" s="4">
        <f t="shared" si="63"/>
        <v>15289.999999999998</v>
      </c>
      <c r="G465" s="81">
        <f t="shared" si="64"/>
        <v>1070.3</v>
      </c>
      <c r="H465" s="48">
        <f t="shared" si="65"/>
        <v>16360.299999999997</v>
      </c>
      <c r="I465" s="4">
        <f t="shared" si="62"/>
        <v>161.95400000000001</v>
      </c>
      <c r="J465" s="174">
        <f t="shared" ref="J465:J528" si="66">J464+E465</f>
        <v>26552.35</v>
      </c>
    </row>
    <row r="466" spans="1:10" x14ac:dyDescent="0.3">
      <c r="A466" s="3" t="s">
        <v>3294</v>
      </c>
      <c r="B466" s="9"/>
      <c r="C466" s="3" t="s">
        <v>3297</v>
      </c>
      <c r="D466" s="3" t="s">
        <v>79</v>
      </c>
      <c r="E466" s="4">
        <v>34199.5</v>
      </c>
      <c r="F466" s="4">
        <f t="shared" si="63"/>
        <v>32275</v>
      </c>
      <c r="G466" s="81">
        <f t="shared" si="64"/>
        <v>2259.25</v>
      </c>
      <c r="H466" s="48">
        <f t="shared" si="65"/>
        <v>34534.25</v>
      </c>
      <c r="I466" s="4">
        <f t="shared" si="62"/>
        <v>341.995</v>
      </c>
      <c r="J466" s="174">
        <f t="shared" si="66"/>
        <v>60751.85</v>
      </c>
    </row>
    <row r="467" spans="1:10" x14ac:dyDescent="0.3">
      <c r="A467" s="3" t="s">
        <v>3294</v>
      </c>
      <c r="B467" s="9"/>
      <c r="C467" s="3" t="s">
        <v>3295</v>
      </c>
      <c r="D467" s="3" t="s">
        <v>60</v>
      </c>
      <c r="E467" s="4">
        <v>40253.160000000003</v>
      </c>
      <c r="F467" s="4">
        <f t="shared" si="63"/>
        <v>37986</v>
      </c>
      <c r="G467" s="2">
        <f t="shared" si="64"/>
        <v>2659.0200000000004</v>
      </c>
      <c r="H467" s="24">
        <f t="shared" si="65"/>
        <v>40645.020000000004</v>
      </c>
      <c r="I467" s="2">
        <f t="shared" si="62"/>
        <v>402.53160000000003</v>
      </c>
      <c r="J467" s="174">
        <f t="shared" si="66"/>
        <v>101005.01000000001</v>
      </c>
    </row>
    <row r="468" spans="1:10" x14ac:dyDescent="0.3">
      <c r="A468" s="3" t="s">
        <v>3294</v>
      </c>
      <c r="B468" s="9"/>
      <c r="C468" s="3" t="s">
        <v>3296</v>
      </c>
      <c r="D468" s="3" t="s">
        <v>66</v>
      </c>
      <c r="E468" s="4">
        <v>23621.759999999998</v>
      </c>
      <c r="F468" s="4">
        <f t="shared" si="63"/>
        <v>22295.999999999996</v>
      </c>
      <c r="G468" s="2">
        <f t="shared" si="64"/>
        <v>1560.7199999999998</v>
      </c>
      <c r="H468" s="24">
        <f t="shared" si="65"/>
        <v>23856.719999999998</v>
      </c>
      <c r="I468" s="2">
        <f t="shared" si="62"/>
        <v>236.21759999999998</v>
      </c>
      <c r="J468" s="174">
        <f t="shared" si="66"/>
        <v>124626.77</v>
      </c>
    </row>
    <row r="469" spans="1:10" x14ac:dyDescent="0.3">
      <c r="A469" s="3" t="s">
        <v>3300</v>
      </c>
      <c r="B469" s="9"/>
      <c r="C469" s="3" t="s">
        <v>3301</v>
      </c>
      <c r="D469" s="3" t="s">
        <v>594</v>
      </c>
      <c r="E469" s="4">
        <v>17711.2</v>
      </c>
      <c r="F469" s="4">
        <f t="shared" si="63"/>
        <v>16720</v>
      </c>
      <c r="G469" s="81">
        <f t="shared" si="64"/>
        <v>1170.4000000000001</v>
      </c>
      <c r="H469" s="48">
        <f t="shared" si="65"/>
        <v>17890.400000000001</v>
      </c>
      <c r="I469" s="4">
        <f t="shared" si="62"/>
        <v>177.11200000000002</v>
      </c>
      <c r="J469" s="174">
        <f t="shared" si="66"/>
        <v>142337.97</v>
      </c>
    </row>
    <row r="470" spans="1:10" x14ac:dyDescent="0.3">
      <c r="A470" s="3" t="s">
        <v>3300</v>
      </c>
      <c r="B470" s="9"/>
      <c r="C470" s="3" t="s">
        <v>3302</v>
      </c>
      <c r="D470" s="3" t="s">
        <v>67</v>
      </c>
      <c r="E470" s="4">
        <v>8976.7999999999993</v>
      </c>
      <c r="F470" s="4">
        <f t="shared" si="63"/>
        <v>8479.9999999999982</v>
      </c>
      <c r="G470" s="4">
        <f t="shared" si="64"/>
        <v>593.59999999999991</v>
      </c>
      <c r="H470" s="48">
        <f t="shared" si="65"/>
        <v>9073.5999999999985</v>
      </c>
      <c r="I470" s="4">
        <f t="shared" si="62"/>
        <v>89.768000000000001</v>
      </c>
      <c r="J470" s="174">
        <f t="shared" si="66"/>
        <v>151314.76999999999</v>
      </c>
    </row>
    <row r="471" spans="1:10" x14ac:dyDescent="0.3">
      <c r="A471" s="3" t="s">
        <v>3305</v>
      </c>
      <c r="B471" s="3"/>
      <c r="C471" s="3" t="s">
        <v>3307</v>
      </c>
      <c r="D471" s="3" t="s">
        <v>1799</v>
      </c>
      <c r="E471" s="4">
        <v>2659.2</v>
      </c>
      <c r="F471" s="4">
        <f t="shared" ref="F471:F488" si="67">(E471+12)/1.06</f>
        <v>2519.9999999999995</v>
      </c>
      <c r="G471" s="4">
        <f t="shared" ref="G471:G488" si="68">F471*7%</f>
        <v>176.39999999999998</v>
      </c>
      <c r="H471" s="48">
        <f t="shared" ref="H471:H488" si="69">F471+G471</f>
        <v>2696.3999999999996</v>
      </c>
      <c r="I471" s="4">
        <f t="shared" si="62"/>
        <v>26.591999999999999</v>
      </c>
      <c r="J471" s="174">
        <f t="shared" si="66"/>
        <v>153973.97</v>
      </c>
    </row>
    <row r="472" spans="1:10" x14ac:dyDescent="0.3">
      <c r="A472" s="189" t="s">
        <v>3306</v>
      </c>
      <c r="B472" s="189"/>
      <c r="C472" s="189" t="s">
        <v>3308</v>
      </c>
      <c r="D472" s="189" t="s">
        <v>1206</v>
      </c>
      <c r="E472" s="190">
        <v>6507</v>
      </c>
      <c r="F472" s="190">
        <f t="shared" si="67"/>
        <v>6150</v>
      </c>
      <c r="G472" s="190">
        <f t="shared" si="68"/>
        <v>430.50000000000006</v>
      </c>
      <c r="H472" s="191">
        <f t="shared" si="69"/>
        <v>6580.5</v>
      </c>
      <c r="I472" s="190">
        <f t="shared" si="62"/>
        <v>65.070000000000007</v>
      </c>
      <c r="J472" s="174">
        <f t="shared" si="66"/>
        <v>160480.97</v>
      </c>
    </row>
    <row r="473" spans="1:10" x14ac:dyDescent="0.3">
      <c r="A473" s="3" t="s">
        <v>3312</v>
      </c>
      <c r="B473" s="9"/>
      <c r="C473" s="3" t="s">
        <v>3315</v>
      </c>
      <c r="D473" s="3" t="s">
        <v>65</v>
      </c>
      <c r="E473" s="4">
        <v>10519.1</v>
      </c>
      <c r="F473" s="4">
        <f t="shared" si="67"/>
        <v>9935</v>
      </c>
      <c r="G473" s="4">
        <f t="shared" si="68"/>
        <v>695.45</v>
      </c>
      <c r="H473" s="48">
        <f t="shared" si="69"/>
        <v>10630.45</v>
      </c>
      <c r="I473" s="4">
        <f t="shared" si="62"/>
        <v>105.191</v>
      </c>
      <c r="J473" s="174">
        <f t="shared" si="66"/>
        <v>171000.07</v>
      </c>
    </row>
    <row r="474" spans="1:10" x14ac:dyDescent="0.3">
      <c r="A474" s="3" t="s">
        <v>3312</v>
      </c>
      <c r="B474" s="9"/>
      <c r="C474" s="17" t="s">
        <v>3316</v>
      </c>
      <c r="D474" s="17" t="s">
        <v>59</v>
      </c>
      <c r="E474" s="4">
        <v>11966</v>
      </c>
      <c r="F474" s="4">
        <f t="shared" si="67"/>
        <v>11300</v>
      </c>
      <c r="G474" s="4">
        <f t="shared" si="68"/>
        <v>791.00000000000011</v>
      </c>
      <c r="H474" s="48">
        <f t="shared" si="69"/>
        <v>12091</v>
      </c>
      <c r="I474" s="4">
        <f t="shared" si="62"/>
        <v>119.66</v>
      </c>
      <c r="J474" s="174">
        <f t="shared" si="66"/>
        <v>182966.07</v>
      </c>
    </row>
    <row r="475" spans="1:10" x14ac:dyDescent="0.3">
      <c r="A475" s="3" t="s">
        <v>3312</v>
      </c>
      <c r="B475" s="9"/>
      <c r="C475" s="3" t="s">
        <v>3314</v>
      </c>
      <c r="D475" s="3" t="s">
        <v>73</v>
      </c>
      <c r="E475" s="4">
        <v>36934.300000000003</v>
      </c>
      <c r="F475" s="4">
        <f t="shared" si="67"/>
        <v>34855</v>
      </c>
      <c r="G475" s="4">
        <f t="shared" si="68"/>
        <v>2439.8500000000004</v>
      </c>
      <c r="H475" s="48">
        <f t="shared" si="69"/>
        <v>37294.85</v>
      </c>
      <c r="I475" s="4">
        <f t="shared" si="62"/>
        <v>369.34300000000002</v>
      </c>
      <c r="J475" s="174">
        <f t="shared" si="66"/>
        <v>219900.37</v>
      </c>
    </row>
    <row r="476" spans="1:10" x14ac:dyDescent="0.3">
      <c r="A476" s="3" t="s">
        <v>3324</v>
      </c>
      <c r="B476" s="9"/>
      <c r="C476" s="3" t="s">
        <v>3327</v>
      </c>
      <c r="D476" s="3" t="s">
        <v>1718</v>
      </c>
      <c r="E476" s="4">
        <v>3702.95</v>
      </c>
      <c r="F476" s="4">
        <f t="shared" si="67"/>
        <v>3504.6698113207544</v>
      </c>
      <c r="G476" s="4">
        <f t="shared" si="68"/>
        <v>245.32688679245283</v>
      </c>
      <c r="H476" s="48">
        <f t="shared" si="69"/>
        <v>3749.9966981132075</v>
      </c>
      <c r="I476" s="4">
        <f t="shared" si="62"/>
        <v>37.029499999999999</v>
      </c>
      <c r="J476" s="174">
        <f t="shared" si="66"/>
        <v>223603.32</v>
      </c>
    </row>
    <row r="477" spans="1:10" x14ac:dyDescent="0.3">
      <c r="A477" s="3" t="s">
        <v>3342</v>
      </c>
      <c r="B477" s="9"/>
      <c r="C477" s="3" t="s">
        <v>3343</v>
      </c>
      <c r="D477" s="3" t="s">
        <v>1794</v>
      </c>
      <c r="E477" s="4">
        <v>26530.400000000001</v>
      </c>
      <c r="F477" s="4">
        <f t="shared" si="67"/>
        <v>25040</v>
      </c>
      <c r="G477" s="4">
        <f t="shared" si="68"/>
        <v>1752.8000000000002</v>
      </c>
      <c r="H477" s="48">
        <f t="shared" si="69"/>
        <v>26792.799999999999</v>
      </c>
      <c r="I477" s="4">
        <f t="shared" si="62"/>
        <v>265.30400000000003</v>
      </c>
      <c r="J477" s="174">
        <f t="shared" si="66"/>
        <v>250133.72</v>
      </c>
    </row>
    <row r="478" spans="1:10" x14ac:dyDescent="0.3">
      <c r="A478" s="3" t="s">
        <v>3362</v>
      </c>
      <c r="B478" s="9"/>
      <c r="C478" s="3" t="s">
        <v>3368</v>
      </c>
      <c r="D478" s="3" t="s">
        <v>2647</v>
      </c>
      <c r="E478" s="4">
        <v>3480.7</v>
      </c>
      <c r="F478" s="4">
        <f t="shared" si="67"/>
        <v>3294.9999999999995</v>
      </c>
      <c r="G478" s="4">
        <f t="shared" si="68"/>
        <v>230.64999999999998</v>
      </c>
      <c r="H478" s="48">
        <f t="shared" si="69"/>
        <v>3525.6499999999996</v>
      </c>
      <c r="I478" s="4">
        <f t="shared" si="62"/>
        <v>34.807000000000002</v>
      </c>
      <c r="J478" s="174">
        <f t="shared" si="66"/>
        <v>253614.42</v>
      </c>
    </row>
    <row r="479" spans="1:10" x14ac:dyDescent="0.3">
      <c r="A479" s="3" t="s">
        <v>3362</v>
      </c>
      <c r="B479" s="9"/>
      <c r="C479" s="3" t="s">
        <v>3368</v>
      </c>
      <c r="D479" s="3" t="s">
        <v>267</v>
      </c>
      <c r="E479" s="4">
        <v>3486</v>
      </c>
      <c r="F479" s="4">
        <f t="shared" si="67"/>
        <v>3300</v>
      </c>
      <c r="G479" s="4">
        <f t="shared" si="68"/>
        <v>231.00000000000003</v>
      </c>
      <c r="H479" s="48">
        <f t="shared" si="69"/>
        <v>3531</v>
      </c>
      <c r="I479" s="4">
        <f t="shared" si="62"/>
        <v>34.86</v>
      </c>
      <c r="J479" s="174">
        <f t="shared" si="66"/>
        <v>257100.42</v>
      </c>
    </row>
    <row r="480" spans="1:10" x14ac:dyDescent="0.3">
      <c r="A480" s="3" t="s">
        <v>3370</v>
      </c>
      <c r="B480" s="9"/>
      <c r="C480" s="3" t="s">
        <v>3372</v>
      </c>
      <c r="D480" s="3" t="s">
        <v>2975</v>
      </c>
      <c r="E480" s="4">
        <v>1302.4000000000001</v>
      </c>
      <c r="F480" s="4">
        <f t="shared" si="67"/>
        <v>1240</v>
      </c>
      <c r="G480" s="4">
        <f t="shared" si="68"/>
        <v>86.800000000000011</v>
      </c>
      <c r="H480" s="48">
        <f t="shared" si="69"/>
        <v>1326.8</v>
      </c>
      <c r="I480" s="4">
        <f t="shared" si="62"/>
        <v>13.024000000000001</v>
      </c>
      <c r="J480" s="174">
        <f t="shared" si="66"/>
        <v>258402.82</v>
      </c>
    </row>
    <row r="481" spans="1:10" x14ac:dyDescent="0.3">
      <c r="A481" s="3" t="s">
        <v>3380</v>
      </c>
      <c r="B481" s="9"/>
      <c r="C481" s="3" t="s">
        <v>3381</v>
      </c>
      <c r="D481" s="3" t="s">
        <v>1777</v>
      </c>
      <c r="E481" s="4">
        <v>3258.1</v>
      </c>
      <c r="F481" s="4">
        <f t="shared" si="67"/>
        <v>3084.9999999999995</v>
      </c>
      <c r="G481" s="4">
        <f t="shared" si="68"/>
        <v>215.95</v>
      </c>
      <c r="H481" s="48">
        <f t="shared" si="69"/>
        <v>3300.9499999999994</v>
      </c>
      <c r="I481" s="4">
        <f t="shared" si="62"/>
        <v>32.581000000000003</v>
      </c>
      <c r="J481" s="174">
        <f t="shared" si="66"/>
        <v>261660.92</v>
      </c>
    </row>
    <row r="482" spans="1:10" x14ac:dyDescent="0.3">
      <c r="A482" s="3" t="s">
        <v>3397</v>
      </c>
      <c r="B482" s="9"/>
      <c r="C482" s="3" t="s">
        <v>3398</v>
      </c>
      <c r="D482" s="3" t="s">
        <v>59</v>
      </c>
      <c r="E482" s="4">
        <v>4111.3999999999996</v>
      </c>
      <c r="F482" s="4">
        <f t="shared" si="67"/>
        <v>3889.9999999999995</v>
      </c>
      <c r="G482" s="4">
        <f t="shared" si="68"/>
        <v>272.3</v>
      </c>
      <c r="H482" s="48">
        <f t="shared" si="69"/>
        <v>4162.2999999999993</v>
      </c>
      <c r="I482" s="4">
        <f t="shared" si="62"/>
        <v>41.113999999999997</v>
      </c>
      <c r="J482" s="174">
        <f t="shared" si="66"/>
        <v>265772.32</v>
      </c>
    </row>
    <row r="483" spans="1:10" x14ac:dyDescent="0.3">
      <c r="A483" s="3" t="s">
        <v>3406</v>
      </c>
      <c r="B483" s="9"/>
      <c r="C483" s="3" t="s">
        <v>3411</v>
      </c>
      <c r="D483" s="3" t="s">
        <v>66</v>
      </c>
      <c r="E483" s="4">
        <v>4440</v>
      </c>
      <c r="F483" s="4">
        <f t="shared" si="67"/>
        <v>4200</v>
      </c>
      <c r="G483" s="4">
        <f t="shared" si="68"/>
        <v>294</v>
      </c>
      <c r="H483" s="48">
        <f t="shared" si="69"/>
        <v>4494</v>
      </c>
      <c r="I483" s="4">
        <f t="shared" si="62"/>
        <v>44.4</v>
      </c>
      <c r="J483" s="174">
        <f t="shared" si="66"/>
        <v>270212.32</v>
      </c>
    </row>
    <row r="484" spans="1:10" x14ac:dyDescent="0.3">
      <c r="A484" s="3" t="s">
        <v>3432</v>
      </c>
      <c r="B484" s="9"/>
      <c r="C484" s="3" t="s">
        <v>3433</v>
      </c>
      <c r="D484" s="3" t="s">
        <v>659</v>
      </c>
      <c r="E484" s="4">
        <v>2569.1</v>
      </c>
      <c r="F484" s="4">
        <f t="shared" si="67"/>
        <v>2435</v>
      </c>
      <c r="G484" s="4">
        <f t="shared" si="68"/>
        <v>170.45000000000002</v>
      </c>
      <c r="H484" s="48">
        <f t="shared" si="69"/>
        <v>2605.4499999999998</v>
      </c>
      <c r="I484" s="4">
        <f t="shared" si="62"/>
        <v>25.690999999999999</v>
      </c>
      <c r="J484" s="174">
        <f t="shared" si="66"/>
        <v>272781.42</v>
      </c>
    </row>
    <row r="485" spans="1:10" x14ac:dyDescent="0.3">
      <c r="A485" s="3" t="s">
        <v>3432</v>
      </c>
      <c r="B485" s="9"/>
      <c r="C485" s="3" t="s">
        <v>3440</v>
      </c>
      <c r="D485" s="3" t="s">
        <v>355</v>
      </c>
      <c r="E485" s="4">
        <v>3702.95</v>
      </c>
      <c r="F485" s="4">
        <f t="shared" si="67"/>
        <v>3504.6698113207544</v>
      </c>
      <c r="G485" s="4">
        <f t="shared" si="68"/>
        <v>245.32688679245283</v>
      </c>
      <c r="H485" s="48">
        <f t="shared" si="69"/>
        <v>3749.9966981132075</v>
      </c>
      <c r="I485" s="4">
        <f t="shared" si="62"/>
        <v>37.029499999999999</v>
      </c>
      <c r="J485" s="174">
        <f t="shared" si="66"/>
        <v>276484.37</v>
      </c>
    </row>
    <row r="486" spans="1:10" x14ac:dyDescent="0.3">
      <c r="A486" s="3" t="s">
        <v>3436</v>
      </c>
      <c r="B486" s="9"/>
      <c r="C486" s="3" t="s">
        <v>3441</v>
      </c>
      <c r="D486" s="3" t="s">
        <v>659</v>
      </c>
      <c r="E486" s="4">
        <v>3702.95</v>
      </c>
      <c r="F486" s="4">
        <f t="shared" si="67"/>
        <v>3504.6698113207544</v>
      </c>
      <c r="G486" s="4">
        <f t="shared" si="68"/>
        <v>245.32688679245283</v>
      </c>
      <c r="H486" s="48">
        <f t="shared" si="69"/>
        <v>3749.9966981132075</v>
      </c>
      <c r="I486" s="4">
        <f t="shared" si="62"/>
        <v>37.029499999999999</v>
      </c>
      <c r="J486" s="174">
        <f>J485+E486</f>
        <v>280187.32</v>
      </c>
    </row>
    <row r="487" spans="1:10" x14ac:dyDescent="0.3">
      <c r="A487" s="3" t="s">
        <v>3438</v>
      </c>
      <c r="B487" s="9"/>
      <c r="C487" s="3" t="s">
        <v>3442</v>
      </c>
      <c r="D487" s="3" t="s">
        <v>659</v>
      </c>
      <c r="E487" s="4">
        <v>16137.1</v>
      </c>
      <c r="F487" s="4">
        <f t="shared" si="67"/>
        <v>15235</v>
      </c>
      <c r="G487" s="4">
        <f t="shared" si="68"/>
        <v>1066.45</v>
      </c>
      <c r="H487" s="48">
        <f t="shared" si="69"/>
        <v>16301.45</v>
      </c>
      <c r="I487" s="4">
        <f t="shared" si="62"/>
        <v>161.37100000000001</v>
      </c>
      <c r="J487" s="174">
        <f t="shared" si="66"/>
        <v>296324.42</v>
      </c>
    </row>
    <row r="488" spans="1:10" x14ac:dyDescent="0.3">
      <c r="A488" s="3" t="s">
        <v>3450</v>
      </c>
      <c r="B488" s="9"/>
      <c r="C488" s="3" t="s">
        <v>3455</v>
      </c>
      <c r="D488" s="3" t="s">
        <v>2975</v>
      </c>
      <c r="E488" s="4">
        <v>3158.09</v>
      </c>
      <c r="F488" s="4">
        <f t="shared" si="67"/>
        <v>2990.6509433962265</v>
      </c>
      <c r="G488" s="4">
        <f t="shared" si="68"/>
        <v>209.34556603773586</v>
      </c>
      <c r="H488" s="48">
        <f t="shared" si="69"/>
        <v>3199.9965094339623</v>
      </c>
      <c r="I488" s="4">
        <f t="shared" si="62"/>
        <v>31.580900000000003</v>
      </c>
      <c r="J488" s="174">
        <f t="shared" si="66"/>
        <v>299482.51</v>
      </c>
    </row>
    <row r="489" spans="1:10" x14ac:dyDescent="0.3">
      <c r="A489" s="3" t="s">
        <v>3450</v>
      </c>
      <c r="B489" s="9"/>
      <c r="C489" s="3" t="s">
        <v>3456</v>
      </c>
      <c r="D489" s="3" t="s">
        <v>485</v>
      </c>
      <c r="E489" s="4">
        <v>22656.1</v>
      </c>
      <c r="F489" s="4">
        <f t="shared" ref="F489:F539" si="70">(E489+12)/1.06</f>
        <v>21384.999999999996</v>
      </c>
      <c r="G489" s="4">
        <f t="shared" ref="G489:G539" si="71">F489*7%</f>
        <v>1496.9499999999998</v>
      </c>
      <c r="H489" s="48">
        <f t="shared" ref="H489:H539" si="72">F489+G489</f>
        <v>22881.949999999997</v>
      </c>
      <c r="I489" s="4">
        <f t="shared" ref="I489:I539" si="73">E489*1%</f>
        <v>226.56099999999998</v>
      </c>
      <c r="J489" s="174">
        <f t="shared" si="66"/>
        <v>322138.61</v>
      </c>
    </row>
    <row r="490" spans="1:10" x14ac:dyDescent="0.3">
      <c r="A490" s="3" t="s">
        <v>3450</v>
      </c>
      <c r="B490" s="9"/>
      <c r="C490" s="3" t="s">
        <v>3457</v>
      </c>
      <c r="D490" s="3" t="s">
        <v>82</v>
      </c>
      <c r="E490" s="4">
        <v>14847.8</v>
      </c>
      <c r="F490" s="4">
        <f t="shared" si="70"/>
        <v>14018.679245283018</v>
      </c>
      <c r="G490" s="4">
        <f t="shared" si="71"/>
        <v>981.3075471698113</v>
      </c>
      <c r="H490" s="48">
        <f t="shared" si="72"/>
        <v>14999.98679245283</v>
      </c>
      <c r="I490" s="4">
        <f t="shared" si="73"/>
        <v>148.47800000000001</v>
      </c>
      <c r="J490" s="174">
        <f t="shared" si="66"/>
        <v>336986.41</v>
      </c>
    </row>
    <row r="491" spans="1:10" x14ac:dyDescent="0.3">
      <c r="A491" s="3" t="s">
        <v>3450</v>
      </c>
      <c r="B491" s="9"/>
      <c r="C491" s="3" t="s">
        <v>3458</v>
      </c>
      <c r="D491" s="3" t="s">
        <v>657</v>
      </c>
      <c r="E491" s="4">
        <v>18002.7</v>
      </c>
      <c r="F491" s="4">
        <f t="shared" si="70"/>
        <v>16995</v>
      </c>
      <c r="G491" s="4">
        <f t="shared" si="71"/>
        <v>1189.6500000000001</v>
      </c>
      <c r="H491" s="48">
        <f t="shared" si="72"/>
        <v>18184.650000000001</v>
      </c>
      <c r="I491" s="4">
        <f t="shared" si="73"/>
        <v>180.02700000000002</v>
      </c>
      <c r="J491" s="174">
        <f t="shared" si="66"/>
        <v>354989.11</v>
      </c>
    </row>
    <row r="492" spans="1:10" x14ac:dyDescent="0.3">
      <c r="A492" s="3" t="s">
        <v>3465</v>
      </c>
      <c r="B492" s="9"/>
      <c r="C492" s="3" t="s">
        <v>3466</v>
      </c>
      <c r="D492" s="3" t="s">
        <v>485</v>
      </c>
      <c r="E492" s="4">
        <v>33670.26</v>
      </c>
      <c r="F492" s="4">
        <f t="shared" si="70"/>
        <v>31775.716981132075</v>
      </c>
      <c r="G492" s="4">
        <f t="shared" si="71"/>
        <v>2224.3001886792454</v>
      </c>
      <c r="H492" s="48">
        <f t="shared" si="72"/>
        <v>34000.017169811319</v>
      </c>
      <c r="I492" s="4">
        <f t="shared" si="73"/>
        <v>336.70260000000002</v>
      </c>
      <c r="J492" s="174">
        <f t="shared" si="66"/>
        <v>388659.37</v>
      </c>
    </row>
    <row r="493" spans="1:10" x14ac:dyDescent="0.3">
      <c r="A493" s="3" t="s">
        <v>3465</v>
      </c>
      <c r="B493" s="9"/>
      <c r="C493" s="3" t="s">
        <v>3467</v>
      </c>
      <c r="D493" s="3" t="s">
        <v>82</v>
      </c>
      <c r="E493" s="4">
        <v>55187.5</v>
      </c>
      <c r="F493" s="4">
        <f t="shared" si="70"/>
        <v>52075</v>
      </c>
      <c r="G493" s="4">
        <f t="shared" si="71"/>
        <v>3645.2500000000005</v>
      </c>
      <c r="H493" s="48">
        <f t="shared" si="72"/>
        <v>55720.25</v>
      </c>
      <c r="I493" s="4">
        <f t="shared" si="73"/>
        <v>551.875</v>
      </c>
      <c r="J493" s="174">
        <f t="shared" si="66"/>
        <v>443846.87</v>
      </c>
    </row>
    <row r="494" spans="1:10" x14ac:dyDescent="0.3">
      <c r="A494" s="3" t="s">
        <v>3485</v>
      </c>
      <c r="B494" s="9"/>
      <c r="C494" s="3" t="s">
        <v>3490</v>
      </c>
      <c r="D494" s="3" t="s">
        <v>65</v>
      </c>
      <c r="E494" s="4">
        <v>14847.8</v>
      </c>
      <c r="F494" s="4">
        <f t="shared" si="70"/>
        <v>14018.679245283018</v>
      </c>
      <c r="G494" s="4">
        <f t="shared" si="71"/>
        <v>981.3075471698113</v>
      </c>
      <c r="H494" s="48">
        <f t="shared" si="72"/>
        <v>14999.98679245283</v>
      </c>
      <c r="I494" s="4">
        <f t="shared" si="73"/>
        <v>148.47800000000001</v>
      </c>
      <c r="J494" s="174">
        <f t="shared" si="66"/>
        <v>458694.67</v>
      </c>
    </row>
    <row r="495" spans="1:10" x14ac:dyDescent="0.3">
      <c r="A495" s="3" t="s">
        <v>3486</v>
      </c>
      <c r="B495" s="9"/>
      <c r="C495" s="3" t="s">
        <v>3488</v>
      </c>
      <c r="D495" s="3" t="s">
        <v>85</v>
      </c>
      <c r="E495" s="4">
        <v>24633</v>
      </c>
      <c r="F495" s="4">
        <f t="shared" si="70"/>
        <v>23250</v>
      </c>
      <c r="G495" s="4">
        <f t="shared" si="71"/>
        <v>1627.5000000000002</v>
      </c>
      <c r="H495" s="48">
        <f t="shared" si="72"/>
        <v>24877.5</v>
      </c>
      <c r="I495" s="4">
        <f t="shared" si="73"/>
        <v>246.33</v>
      </c>
      <c r="J495" s="174">
        <f t="shared" si="66"/>
        <v>483327.67</v>
      </c>
    </row>
    <row r="496" spans="1:10" x14ac:dyDescent="0.3">
      <c r="A496" s="3" t="s">
        <v>3486</v>
      </c>
      <c r="B496" s="9"/>
      <c r="C496" s="3" t="s">
        <v>3489</v>
      </c>
      <c r="D496" s="3" t="s">
        <v>594</v>
      </c>
      <c r="E496" s="4">
        <v>14847.8</v>
      </c>
      <c r="F496" s="4">
        <f t="shared" si="70"/>
        <v>14018.679245283018</v>
      </c>
      <c r="G496" s="4">
        <f t="shared" si="71"/>
        <v>981.3075471698113</v>
      </c>
      <c r="H496" s="48">
        <f t="shared" si="72"/>
        <v>14999.98679245283</v>
      </c>
      <c r="I496" s="4">
        <f t="shared" si="73"/>
        <v>148.47800000000001</v>
      </c>
      <c r="J496" s="174">
        <f t="shared" si="66"/>
        <v>498175.47</v>
      </c>
    </row>
    <row r="497" spans="1:10" x14ac:dyDescent="0.3">
      <c r="A497" s="3" t="s">
        <v>3486</v>
      </c>
      <c r="B497" s="9"/>
      <c r="C497" s="3" t="s">
        <v>3487</v>
      </c>
      <c r="D497" s="3" t="s">
        <v>68</v>
      </c>
      <c r="E497" s="4">
        <v>41900.400000000001</v>
      </c>
      <c r="F497" s="4">
        <f t="shared" si="70"/>
        <v>39540</v>
      </c>
      <c r="G497" s="4">
        <f t="shared" si="71"/>
        <v>2767.8</v>
      </c>
      <c r="H497" s="48">
        <f t="shared" si="72"/>
        <v>42307.8</v>
      </c>
      <c r="I497" s="4">
        <f t="shared" si="73"/>
        <v>419.00400000000002</v>
      </c>
      <c r="J497" s="174">
        <f t="shared" si="66"/>
        <v>540075.87</v>
      </c>
    </row>
    <row r="498" spans="1:10" x14ac:dyDescent="0.3">
      <c r="A498" s="3" t="s">
        <v>3492</v>
      </c>
      <c r="B498" s="9"/>
      <c r="C498" s="3" t="s">
        <v>3493</v>
      </c>
      <c r="D498" s="3" t="s">
        <v>68</v>
      </c>
      <c r="E498" s="4">
        <v>14847.8</v>
      </c>
      <c r="F498" s="4">
        <f t="shared" si="70"/>
        <v>14018.679245283018</v>
      </c>
      <c r="G498" s="4">
        <f t="shared" si="71"/>
        <v>981.3075471698113</v>
      </c>
      <c r="H498" s="48">
        <f t="shared" si="72"/>
        <v>14999.98679245283</v>
      </c>
      <c r="I498" s="4">
        <f t="shared" si="73"/>
        <v>148.47800000000001</v>
      </c>
      <c r="J498" s="174">
        <f>J497+E498</f>
        <v>554923.67000000004</v>
      </c>
    </row>
    <row r="499" spans="1:10" x14ac:dyDescent="0.3">
      <c r="A499" s="3" t="s">
        <v>3499</v>
      </c>
      <c r="B499" s="9"/>
      <c r="C499" s="3" t="s">
        <v>3500</v>
      </c>
      <c r="D499" s="3" t="s">
        <v>355</v>
      </c>
      <c r="E499" s="4">
        <v>15442.21</v>
      </c>
      <c r="F499" s="4">
        <f t="shared" si="70"/>
        <v>14579.443396226414</v>
      </c>
      <c r="G499" s="4">
        <f t="shared" si="71"/>
        <v>1020.561037735849</v>
      </c>
      <c r="H499" s="48">
        <f t="shared" si="72"/>
        <v>15600.004433962264</v>
      </c>
      <c r="I499" s="4">
        <f t="shared" si="73"/>
        <v>154.4221</v>
      </c>
      <c r="J499" s="174">
        <f t="shared" si="66"/>
        <v>570365.88</v>
      </c>
    </row>
    <row r="500" spans="1:10" x14ac:dyDescent="0.3">
      <c r="A500" s="3" t="s">
        <v>3504</v>
      </c>
      <c r="B500" s="9"/>
      <c r="C500" s="3" t="s">
        <v>3508</v>
      </c>
      <c r="D500" s="3" t="s">
        <v>11</v>
      </c>
      <c r="E500" s="4">
        <v>5330.4</v>
      </c>
      <c r="F500" s="4">
        <f t="shared" si="70"/>
        <v>5039.9999999999991</v>
      </c>
      <c r="G500" s="4">
        <f t="shared" si="71"/>
        <v>352.79999999999995</v>
      </c>
      <c r="H500" s="48">
        <f t="shared" si="72"/>
        <v>5392.7999999999993</v>
      </c>
      <c r="I500" s="4">
        <f t="shared" si="73"/>
        <v>53.303999999999995</v>
      </c>
      <c r="J500" s="174">
        <f t="shared" si="66"/>
        <v>575696.28</v>
      </c>
    </row>
    <row r="501" spans="1:10" x14ac:dyDescent="0.3">
      <c r="A501" s="3" t="s">
        <v>3510</v>
      </c>
      <c r="B501" s="9"/>
      <c r="C501" s="3" t="s">
        <v>3514</v>
      </c>
      <c r="D501" s="3" t="s">
        <v>88</v>
      </c>
      <c r="E501" s="4">
        <v>8807.2000000000007</v>
      </c>
      <c r="F501" s="4">
        <f t="shared" si="70"/>
        <v>8320</v>
      </c>
      <c r="G501" s="4">
        <f t="shared" si="71"/>
        <v>582.40000000000009</v>
      </c>
      <c r="H501" s="48">
        <f t="shared" si="72"/>
        <v>8902.4</v>
      </c>
      <c r="I501" s="4">
        <f t="shared" si="73"/>
        <v>88.072000000000003</v>
      </c>
      <c r="J501" s="174">
        <f t="shared" si="66"/>
        <v>584503.48</v>
      </c>
    </row>
    <row r="502" spans="1:10" x14ac:dyDescent="0.3">
      <c r="A502" s="3" t="s">
        <v>3510</v>
      </c>
      <c r="B502" s="9"/>
      <c r="C502" s="3" t="s">
        <v>3515</v>
      </c>
      <c r="D502" s="3" t="s">
        <v>92</v>
      </c>
      <c r="E502" s="4">
        <v>16163.6</v>
      </c>
      <c r="F502" s="4">
        <f t="shared" si="70"/>
        <v>15260</v>
      </c>
      <c r="G502" s="4">
        <f t="shared" si="71"/>
        <v>1068.2</v>
      </c>
      <c r="H502" s="48">
        <f t="shared" si="72"/>
        <v>16328.2</v>
      </c>
      <c r="I502" s="4">
        <f t="shared" si="73"/>
        <v>161.636</v>
      </c>
      <c r="J502" s="174">
        <f t="shared" si="66"/>
        <v>600667.07999999996</v>
      </c>
    </row>
    <row r="503" spans="1:10" x14ac:dyDescent="0.3">
      <c r="A503" s="3" t="s">
        <v>3510</v>
      </c>
      <c r="B503" s="9"/>
      <c r="C503" s="3" t="s">
        <v>3516</v>
      </c>
      <c r="D503" s="3" t="s">
        <v>61</v>
      </c>
      <c r="E503" s="4">
        <v>16471</v>
      </c>
      <c r="F503" s="4">
        <f t="shared" si="70"/>
        <v>15550</v>
      </c>
      <c r="G503" s="4">
        <f t="shared" si="71"/>
        <v>1088.5</v>
      </c>
      <c r="H503" s="48">
        <f t="shared" si="72"/>
        <v>16638.5</v>
      </c>
      <c r="I503" s="4">
        <f t="shared" si="73"/>
        <v>164.71</v>
      </c>
      <c r="J503" s="174">
        <f t="shared" si="66"/>
        <v>617138.07999999996</v>
      </c>
    </row>
    <row r="504" spans="1:10" x14ac:dyDescent="0.3">
      <c r="A504" s="3" t="s">
        <v>3517</v>
      </c>
      <c r="B504" s="9"/>
      <c r="C504" s="3" t="s">
        <v>3518</v>
      </c>
      <c r="D504" s="3" t="s">
        <v>73</v>
      </c>
      <c r="E504" s="4">
        <v>44093.54</v>
      </c>
      <c r="F504" s="4">
        <f t="shared" si="70"/>
        <v>41609</v>
      </c>
      <c r="G504" s="4">
        <f t="shared" si="71"/>
        <v>2912.63</v>
      </c>
      <c r="H504" s="48">
        <f t="shared" si="72"/>
        <v>44521.63</v>
      </c>
      <c r="I504" s="4">
        <f t="shared" si="73"/>
        <v>440.93540000000002</v>
      </c>
      <c r="J504" s="174">
        <f t="shared" si="66"/>
        <v>661231.62</v>
      </c>
    </row>
    <row r="505" spans="1:10" x14ac:dyDescent="0.3">
      <c r="A505" s="3" t="s">
        <v>3520</v>
      </c>
      <c r="B505" s="9"/>
      <c r="C505" s="3" t="s">
        <v>3522</v>
      </c>
      <c r="D505" s="3" t="s">
        <v>88</v>
      </c>
      <c r="E505" s="4">
        <v>5616.6</v>
      </c>
      <c r="F505" s="4">
        <f t="shared" si="70"/>
        <v>5310</v>
      </c>
      <c r="G505" s="4">
        <f t="shared" si="71"/>
        <v>371.70000000000005</v>
      </c>
      <c r="H505" s="48">
        <f t="shared" si="72"/>
        <v>5681.7</v>
      </c>
      <c r="I505" s="4">
        <f t="shared" si="73"/>
        <v>56.166000000000004</v>
      </c>
      <c r="J505" s="174">
        <f t="shared" si="66"/>
        <v>666848.22</v>
      </c>
    </row>
    <row r="506" spans="1:10" x14ac:dyDescent="0.3">
      <c r="A506" s="3" t="s">
        <v>3532</v>
      </c>
      <c r="B506" s="9"/>
      <c r="C506" s="3" t="s">
        <v>3533</v>
      </c>
      <c r="D506" s="3" t="s">
        <v>67</v>
      </c>
      <c r="E506" s="4">
        <v>18061</v>
      </c>
      <c r="F506" s="4">
        <f t="shared" si="70"/>
        <v>17050</v>
      </c>
      <c r="G506" s="4">
        <f t="shared" si="71"/>
        <v>1193.5</v>
      </c>
      <c r="H506" s="48">
        <f t="shared" si="72"/>
        <v>18243.5</v>
      </c>
      <c r="I506" s="4">
        <f t="shared" si="73"/>
        <v>180.61</v>
      </c>
      <c r="J506" s="174">
        <f t="shared" si="66"/>
        <v>684909.22</v>
      </c>
    </row>
    <row r="507" spans="1:10" x14ac:dyDescent="0.3">
      <c r="A507" s="3" t="s">
        <v>3531</v>
      </c>
      <c r="B507" s="9"/>
      <c r="C507" s="3" t="s">
        <v>3534</v>
      </c>
      <c r="D507" s="189" t="s">
        <v>1206</v>
      </c>
      <c r="E507" s="4">
        <v>28957.8</v>
      </c>
      <c r="F507" s="4">
        <f t="shared" si="70"/>
        <v>27329.999999999996</v>
      </c>
      <c r="G507" s="4">
        <f t="shared" si="71"/>
        <v>1913.1</v>
      </c>
      <c r="H507" s="48">
        <f t="shared" si="72"/>
        <v>29243.099999999995</v>
      </c>
      <c r="I507" s="4">
        <f t="shared" si="73"/>
        <v>289.57799999999997</v>
      </c>
      <c r="J507" s="174">
        <f t="shared" si="66"/>
        <v>713867.02</v>
      </c>
    </row>
    <row r="508" spans="1:10" x14ac:dyDescent="0.3">
      <c r="A508" s="3" t="s">
        <v>3543</v>
      </c>
      <c r="B508" s="9"/>
      <c r="C508" s="3" t="s">
        <v>3544</v>
      </c>
      <c r="D508" s="3" t="s">
        <v>88</v>
      </c>
      <c r="E508" s="4">
        <v>19990.2</v>
      </c>
      <c r="F508" s="4">
        <f t="shared" si="70"/>
        <v>18870</v>
      </c>
      <c r="G508" s="4">
        <f t="shared" si="71"/>
        <v>1320.9</v>
      </c>
      <c r="H508" s="48">
        <f t="shared" si="72"/>
        <v>20190.900000000001</v>
      </c>
      <c r="I508" s="4">
        <f t="shared" si="73"/>
        <v>199.90200000000002</v>
      </c>
      <c r="J508" s="174">
        <f t="shared" si="66"/>
        <v>733857.22</v>
      </c>
    </row>
    <row r="509" spans="1:10" x14ac:dyDescent="0.3">
      <c r="A509" s="3" t="s">
        <v>3545</v>
      </c>
      <c r="B509" s="9"/>
      <c r="C509" s="3" t="s">
        <v>3546</v>
      </c>
      <c r="D509" s="3" t="s">
        <v>2425</v>
      </c>
      <c r="E509" s="4">
        <v>15538.2</v>
      </c>
      <c r="F509" s="4">
        <f t="shared" si="70"/>
        <v>14670</v>
      </c>
      <c r="G509" s="4">
        <f t="shared" si="71"/>
        <v>1026.9000000000001</v>
      </c>
      <c r="H509" s="48">
        <f t="shared" si="72"/>
        <v>15696.9</v>
      </c>
      <c r="I509" s="4">
        <f t="shared" si="73"/>
        <v>155.38200000000001</v>
      </c>
      <c r="J509" s="174">
        <f t="shared" si="66"/>
        <v>749395.41999999993</v>
      </c>
    </row>
    <row r="510" spans="1:10" x14ac:dyDescent="0.3">
      <c r="A510" s="3" t="s">
        <v>3547</v>
      </c>
      <c r="B510" s="9"/>
      <c r="C510" s="3" t="s">
        <v>3548</v>
      </c>
      <c r="D510" s="3" t="s">
        <v>68</v>
      </c>
      <c r="E510" s="4">
        <v>3702.95</v>
      </c>
      <c r="F510" s="4">
        <f t="shared" si="70"/>
        <v>3504.6698113207544</v>
      </c>
      <c r="G510" s="4">
        <f t="shared" si="71"/>
        <v>245.32688679245283</v>
      </c>
      <c r="H510" s="48">
        <f t="shared" si="72"/>
        <v>3749.9966981132075</v>
      </c>
      <c r="I510" s="4">
        <f t="shared" si="73"/>
        <v>37.029499999999999</v>
      </c>
      <c r="J510" s="174">
        <f t="shared" si="66"/>
        <v>753098.36999999988</v>
      </c>
    </row>
    <row r="511" spans="1:10" x14ac:dyDescent="0.3">
      <c r="A511" s="3" t="s">
        <v>3556</v>
      </c>
      <c r="B511" s="9"/>
      <c r="C511" s="3" t="s">
        <v>3557</v>
      </c>
      <c r="D511" s="3" t="s">
        <v>79</v>
      </c>
      <c r="E511" s="4">
        <v>3702.95</v>
      </c>
      <c r="F511" s="4">
        <f t="shared" si="70"/>
        <v>3504.6698113207544</v>
      </c>
      <c r="G511" s="4">
        <f t="shared" si="71"/>
        <v>245.32688679245283</v>
      </c>
      <c r="H511" s="48">
        <f t="shared" si="72"/>
        <v>3749.9966981132075</v>
      </c>
      <c r="I511" s="4">
        <f t="shared" si="73"/>
        <v>37.029499999999999</v>
      </c>
      <c r="J511" s="174">
        <f t="shared" si="66"/>
        <v>756801.31999999983</v>
      </c>
    </row>
    <row r="512" spans="1:10" x14ac:dyDescent="0.3">
      <c r="A512" s="3" t="s">
        <v>3558</v>
      </c>
      <c r="B512" s="9"/>
      <c r="C512" s="3" t="s">
        <v>3559</v>
      </c>
      <c r="D512" s="3" t="s">
        <v>60</v>
      </c>
      <c r="E512" s="4">
        <v>24707.200000000001</v>
      </c>
      <c r="F512" s="4">
        <f t="shared" si="70"/>
        <v>23320</v>
      </c>
      <c r="G512" s="4">
        <f t="shared" si="71"/>
        <v>1632.4</v>
      </c>
      <c r="H512" s="48">
        <f t="shared" si="72"/>
        <v>24952.400000000001</v>
      </c>
      <c r="I512" s="4">
        <f t="shared" si="73"/>
        <v>247.072</v>
      </c>
      <c r="J512" s="174">
        <f t="shared" si="66"/>
        <v>781508.51999999979</v>
      </c>
    </row>
    <row r="513" spans="1:10" x14ac:dyDescent="0.3">
      <c r="A513" s="3" t="s">
        <v>3601</v>
      </c>
      <c r="B513" s="9"/>
      <c r="C513" s="3" t="s">
        <v>3603</v>
      </c>
      <c r="D513" s="3" t="s">
        <v>2048</v>
      </c>
      <c r="E513" s="4">
        <v>9172.9</v>
      </c>
      <c r="F513" s="4">
        <f t="shared" si="70"/>
        <v>8665</v>
      </c>
      <c r="G513" s="4">
        <f t="shared" si="71"/>
        <v>606.55000000000007</v>
      </c>
      <c r="H513" s="48">
        <f t="shared" si="72"/>
        <v>9271.5499999999993</v>
      </c>
      <c r="I513" s="4">
        <f t="shared" si="73"/>
        <v>91.728999999999999</v>
      </c>
      <c r="J513" s="174">
        <f t="shared" si="66"/>
        <v>790681.41999999981</v>
      </c>
    </row>
    <row r="514" spans="1:10" x14ac:dyDescent="0.3">
      <c r="A514" s="3" t="s">
        <v>3600</v>
      </c>
      <c r="B514" s="9"/>
      <c r="C514" s="3" t="s">
        <v>3604</v>
      </c>
      <c r="D514" s="3" t="s">
        <v>83</v>
      </c>
      <c r="E514" s="4">
        <v>16312</v>
      </c>
      <c r="F514" s="4">
        <f t="shared" si="70"/>
        <v>15400</v>
      </c>
      <c r="G514" s="4">
        <f t="shared" si="71"/>
        <v>1078</v>
      </c>
      <c r="H514" s="48">
        <f t="shared" si="72"/>
        <v>16478</v>
      </c>
      <c r="I514" s="4">
        <f t="shared" si="73"/>
        <v>163.12</v>
      </c>
      <c r="J514" s="174">
        <f t="shared" si="66"/>
        <v>806993.41999999981</v>
      </c>
    </row>
    <row r="515" spans="1:10" x14ac:dyDescent="0.3">
      <c r="A515" s="3" t="s">
        <v>3600</v>
      </c>
      <c r="B515" s="9"/>
      <c r="C515" s="3" t="s">
        <v>3605</v>
      </c>
      <c r="D515" s="3" t="s">
        <v>59</v>
      </c>
      <c r="E515" s="4">
        <v>22067.8</v>
      </c>
      <c r="F515" s="4">
        <f t="shared" si="70"/>
        <v>20830</v>
      </c>
      <c r="G515" s="4">
        <f t="shared" si="71"/>
        <v>1458.1000000000001</v>
      </c>
      <c r="H515" s="48">
        <f t="shared" si="72"/>
        <v>22288.1</v>
      </c>
      <c r="I515" s="4">
        <f t="shared" si="73"/>
        <v>220.678</v>
      </c>
      <c r="J515" s="174">
        <f t="shared" si="66"/>
        <v>829061.21999999986</v>
      </c>
    </row>
    <row r="516" spans="1:10" x14ac:dyDescent="0.3">
      <c r="A516" s="3" t="s">
        <v>3600</v>
      </c>
      <c r="B516" s="9"/>
      <c r="C516" s="3" t="s">
        <v>3602</v>
      </c>
      <c r="D516" s="3" t="s">
        <v>594</v>
      </c>
      <c r="E516" s="4">
        <v>56687.4</v>
      </c>
      <c r="F516" s="4">
        <f t="shared" si="70"/>
        <v>53490</v>
      </c>
      <c r="G516" s="4">
        <f t="shared" si="71"/>
        <v>3744.3</v>
      </c>
      <c r="H516" s="48">
        <f t="shared" si="72"/>
        <v>57234.3</v>
      </c>
      <c r="I516" s="4">
        <f t="shared" si="73"/>
        <v>566.87400000000002</v>
      </c>
      <c r="J516" s="174">
        <f t="shared" si="66"/>
        <v>885748.61999999988</v>
      </c>
    </row>
    <row r="517" spans="1:10" x14ac:dyDescent="0.3">
      <c r="A517" s="3" t="s">
        <v>3606</v>
      </c>
      <c r="B517" s="9"/>
      <c r="C517" s="3" t="s">
        <v>3607</v>
      </c>
      <c r="D517" s="3" t="s">
        <v>88</v>
      </c>
      <c r="E517" s="4">
        <v>3702.95</v>
      </c>
      <c r="F517" s="4">
        <f t="shared" si="70"/>
        <v>3504.6698113207544</v>
      </c>
      <c r="G517" s="4">
        <f t="shared" si="71"/>
        <v>245.32688679245283</v>
      </c>
      <c r="H517" s="48">
        <f t="shared" si="72"/>
        <v>3749.9966981132075</v>
      </c>
      <c r="I517" s="4">
        <f t="shared" si="73"/>
        <v>37.029499999999999</v>
      </c>
      <c r="J517" s="174">
        <f t="shared" si="66"/>
        <v>889451.56999999983</v>
      </c>
    </row>
    <row r="518" spans="1:10" x14ac:dyDescent="0.3">
      <c r="A518" s="3" t="s">
        <v>3606</v>
      </c>
      <c r="B518" s="9"/>
      <c r="C518" s="3" t="s">
        <v>3613</v>
      </c>
      <c r="D518" s="3" t="s">
        <v>88</v>
      </c>
      <c r="E518" s="4">
        <v>4281</v>
      </c>
      <c r="F518" s="4">
        <f t="shared" si="70"/>
        <v>4050</v>
      </c>
      <c r="G518" s="4">
        <f t="shared" si="71"/>
        <v>283.5</v>
      </c>
      <c r="H518" s="48">
        <f t="shared" si="72"/>
        <v>4333.5</v>
      </c>
      <c r="I518" s="4">
        <f t="shared" si="73"/>
        <v>42.81</v>
      </c>
      <c r="J518" s="174">
        <f t="shared" si="66"/>
        <v>893732.56999999983</v>
      </c>
    </row>
    <row r="519" spans="1:10" x14ac:dyDescent="0.3">
      <c r="A519" s="3" t="s">
        <v>3606</v>
      </c>
      <c r="B519" s="9"/>
      <c r="C519" s="17" t="s">
        <v>3632</v>
      </c>
      <c r="D519" s="17" t="s">
        <v>83</v>
      </c>
      <c r="E519" s="4">
        <v>3702.95</v>
      </c>
      <c r="F519" s="4">
        <f t="shared" si="70"/>
        <v>3504.6698113207544</v>
      </c>
      <c r="G519" s="4">
        <f t="shared" si="71"/>
        <v>245.32688679245283</v>
      </c>
      <c r="H519" s="48">
        <f t="shared" si="72"/>
        <v>3749.9966981132075</v>
      </c>
      <c r="I519" s="4">
        <f t="shared" si="73"/>
        <v>37.029499999999999</v>
      </c>
      <c r="J519" s="174">
        <f t="shared" si="66"/>
        <v>897435.51999999979</v>
      </c>
    </row>
    <row r="520" spans="1:10" x14ac:dyDescent="0.3">
      <c r="A520" s="3" t="s">
        <v>3606</v>
      </c>
      <c r="B520" s="9"/>
      <c r="C520" s="3" t="s">
        <v>3609</v>
      </c>
      <c r="D520" s="3" t="s">
        <v>73</v>
      </c>
      <c r="E520" s="4">
        <v>3702.95</v>
      </c>
      <c r="F520" s="4">
        <f t="shared" si="70"/>
        <v>3504.6698113207544</v>
      </c>
      <c r="G520" s="4">
        <f t="shared" si="71"/>
        <v>245.32688679245283</v>
      </c>
      <c r="H520" s="48">
        <f t="shared" si="72"/>
        <v>3749.9966981132075</v>
      </c>
      <c r="I520" s="4">
        <f t="shared" si="73"/>
        <v>37.029499999999999</v>
      </c>
      <c r="J520" s="174">
        <f t="shared" si="66"/>
        <v>901138.46999999974</v>
      </c>
    </row>
    <row r="521" spans="1:10" x14ac:dyDescent="0.3">
      <c r="A521" s="3" t="s">
        <v>3606</v>
      </c>
      <c r="B521" s="9"/>
      <c r="C521" s="3" t="s">
        <v>3610</v>
      </c>
      <c r="D521" s="3" t="s">
        <v>69</v>
      </c>
      <c r="E521" s="4">
        <v>3702.95</v>
      </c>
      <c r="F521" s="4">
        <f t="shared" si="70"/>
        <v>3504.6698113207544</v>
      </c>
      <c r="G521" s="4">
        <f t="shared" si="71"/>
        <v>245.32688679245283</v>
      </c>
      <c r="H521" s="48">
        <f t="shared" si="72"/>
        <v>3749.9966981132075</v>
      </c>
      <c r="I521" s="4">
        <f t="shared" si="73"/>
        <v>37.029499999999999</v>
      </c>
      <c r="J521" s="174">
        <f t="shared" si="66"/>
        <v>904841.41999999969</v>
      </c>
    </row>
    <row r="522" spans="1:10" x14ac:dyDescent="0.3">
      <c r="A522" s="3" t="s">
        <v>3606</v>
      </c>
      <c r="B522" s="9"/>
      <c r="C522" s="3" t="s">
        <v>3616</v>
      </c>
      <c r="D522" s="3" t="s">
        <v>67</v>
      </c>
      <c r="E522" s="4">
        <v>40988.800000000003</v>
      </c>
      <c r="F522" s="4">
        <f t="shared" si="70"/>
        <v>38680</v>
      </c>
      <c r="G522" s="4">
        <f t="shared" si="71"/>
        <v>2707.6000000000004</v>
      </c>
      <c r="H522" s="48">
        <f t="shared" si="72"/>
        <v>41387.599999999999</v>
      </c>
      <c r="I522" s="4">
        <f t="shared" si="73"/>
        <v>409.88800000000003</v>
      </c>
      <c r="J522" s="174">
        <f t="shared" si="66"/>
        <v>945830.21999999974</v>
      </c>
    </row>
    <row r="523" spans="1:10" x14ac:dyDescent="0.3">
      <c r="A523" s="3" t="s">
        <v>3606</v>
      </c>
      <c r="B523" s="9"/>
      <c r="C523" s="3" t="s">
        <v>3619</v>
      </c>
      <c r="D523" s="3" t="s">
        <v>526</v>
      </c>
      <c r="E523" s="4">
        <v>7635.9</v>
      </c>
      <c r="F523" s="4">
        <f t="shared" si="70"/>
        <v>7214.9999999999991</v>
      </c>
      <c r="G523" s="4">
        <f t="shared" si="71"/>
        <v>505.05</v>
      </c>
      <c r="H523" s="48">
        <f t="shared" si="72"/>
        <v>7720.0499999999993</v>
      </c>
      <c r="I523" s="4">
        <f t="shared" si="73"/>
        <v>76.358999999999995</v>
      </c>
      <c r="J523" s="174">
        <f t="shared" si="66"/>
        <v>953466.11999999976</v>
      </c>
    </row>
    <row r="524" spans="1:10" x14ac:dyDescent="0.3">
      <c r="A524" s="3" t="s">
        <v>3606</v>
      </c>
      <c r="B524" s="9"/>
      <c r="C524" s="3" t="s">
        <v>3615</v>
      </c>
      <c r="D524" s="3" t="s">
        <v>2647</v>
      </c>
      <c r="E524" s="4">
        <v>5197.8999999999996</v>
      </c>
      <c r="F524" s="4">
        <f t="shared" si="70"/>
        <v>4914.9999999999991</v>
      </c>
      <c r="G524" s="4">
        <f t="shared" si="71"/>
        <v>344.04999999999995</v>
      </c>
      <c r="H524" s="48">
        <f t="shared" si="72"/>
        <v>5259.0499999999993</v>
      </c>
      <c r="I524" s="4">
        <f t="shared" si="73"/>
        <v>51.978999999999999</v>
      </c>
      <c r="J524" s="174">
        <f t="shared" si="66"/>
        <v>958664.01999999979</v>
      </c>
    </row>
    <row r="525" spans="1:10" x14ac:dyDescent="0.3">
      <c r="A525" s="3" t="s">
        <v>3606</v>
      </c>
      <c r="B525" s="9"/>
      <c r="C525" s="3" t="s">
        <v>3611</v>
      </c>
      <c r="D525" s="3" t="s">
        <v>659</v>
      </c>
      <c r="E525" s="4">
        <v>4053.1</v>
      </c>
      <c r="F525" s="4">
        <f t="shared" si="70"/>
        <v>3834.9999999999995</v>
      </c>
      <c r="G525" s="4">
        <f t="shared" si="71"/>
        <v>268.45</v>
      </c>
      <c r="H525" s="48">
        <f t="shared" si="72"/>
        <v>4103.45</v>
      </c>
      <c r="I525" s="4">
        <f t="shared" si="73"/>
        <v>40.530999999999999</v>
      </c>
      <c r="J525" s="174">
        <f t="shared" si="66"/>
        <v>962717.11999999976</v>
      </c>
    </row>
    <row r="526" spans="1:10" x14ac:dyDescent="0.3">
      <c r="A526" s="3" t="s">
        <v>3606</v>
      </c>
      <c r="B526" s="9"/>
      <c r="C526" s="3" t="s">
        <v>3614</v>
      </c>
      <c r="D526" s="3" t="s">
        <v>65</v>
      </c>
      <c r="E526" s="4">
        <v>5717.3</v>
      </c>
      <c r="F526" s="4">
        <f t="shared" si="70"/>
        <v>5405</v>
      </c>
      <c r="G526" s="4">
        <f t="shared" si="71"/>
        <v>378.35</v>
      </c>
      <c r="H526" s="48">
        <f t="shared" si="72"/>
        <v>5783.35</v>
      </c>
      <c r="I526" s="4">
        <f t="shared" si="73"/>
        <v>57.173000000000002</v>
      </c>
      <c r="J526" s="174">
        <f t="shared" si="66"/>
        <v>968434.41999999981</v>
      </c>
    </row>
    <row r="527" spans="1:10" x14ac:dyDescent="0.3">
      <c r="A527" s="3" t="s">
        <v>3606</v>
      </c>
      <c r="B527" s="9"/>
      <c r="C527" s="3" t="s">
        <v>3612</v>
      </c>
      <c r="D527" s="3" t="s">
        <v>71</v>
      </c>
      <c r="E527" s="4">
        <v>12178</v>
      </c>
      <c r="F527" s="4">
        <f t="shared" si="70"/>
        <v>11500</v>
      </c>
      <c r="G527" s="4">
        <f t="shared" si="71"/>
        <v>805.00000000000011</v>
      </c>
      <c r="H527" s="48">
        <f t="shared" si="72"/>
        <v>12305</v>
      </c>
      <c r="I527" s="4">
        <f t="shared" si="73"/>
        <v>121.78</v>
      </c>
      <c r="J527" s="174">
        <f t="shared" si="66"/>
        <v>980612.41999999981</v>
      </c>
    </row>
    <row r="528" spans="1:10" x14ac:dyDescent="0.3">
      <c r="A528" s="3" t="s">
        <v>3606</v>
      </c>
      <c r="B528" s="9"/>
      <c r="C528" s="3" t="s">
        <v>3617</v>
      </c>
      <c r="D528" s="3" t="s">
        <v>2034</v>
      </c>
      <c r="E528" s="4">
        <v>23997</v>
      </c>
      <c r="F528" s="4">
        <f t="shared" si="70"/>
        <v>22650</v>
      </c>
      <c r="G528" s="4">
        <f t="shared" si="71"/>
        <v>1585.5000000000002</v>
      </c>
      <c r="H528" s="48">
        <f t="shared" si="72"/>
        <v>24235.5</v>
      </c>
      <c r="I528" s="4">
        <f t="shared" si="73"/>
        <v>239.97</v>
      </c>
      <c r="J528" s="174">
        <f t="shared" si="66"/>
        <v>1004609.4199999998</v>
      </c>
    </row>
    <row r="529" spans="1:10" x14ac:dyDescent="0.3">
      <c r="A529" s="3" t="s">
        <v>3606</v>
      </c>
      <c r="B529" s="9"/>
      <c r="C529" s="3" t="s">
        <v>3618</v>
      </c>
      <c r="D529" s="3" t="s">
        <v>72</v>
      </c>
      <c r="E529" s="4">
        <v>3258.1</v>
      </c>
      <c r="F529" s="4">
        <f t="shared" si="70"/>
        <v>3084.9999999999995</v>
      </c>
      <c r="G529" s="4">
        <f t="shared" si="71"/>
        <v>215.95</v>
      </c>
      <c r="H529" s="48">
        <f t="shared" si="72"/>
        <v>3300.9499999999994</v>
      </c>
      <c r="I529" s="4">
        <f t="shared" si="73"/>
        <v>32.581000000000003</v>
      </c>
      <c r="J529" s="174">
        <f t="shared" ref="J529:J565" si="74">J528+E529</f>
        <v>1007867.5199999998</v>
      </c>
    </row>
    <row r="530" spans="1:10" x14ac:dyDescent="0.3">
      <c r="A530" s="3" t="s">
        <v>3620</v>
      </c>
      <c r="B530" s="9"/>
      <c r="C530" s="3" t="s">
        <v>3621</v>
      </c>
      <c r="D530" s="3" t="s">
        <v>11</v>
      </c>
      <c r="E530" s="4">
        <v>11677.72</v>
      </c>
      <c r="F530" s="4">
        <f t="shared" si="70"/>
        <v>11028.037735849055</v>
      </c>
      <c r="G530" s="4">
        <f t="shared" si="71"/>
        <v>771.96264150943398</v>
      </c>
      <c r="H530" s="48">
        <f t="shared" si="72"/>
        <v>11800.000377358489</v>
      </c>
      <c r="I530" s="4">
        <f t="shared" si="73"/>
        <v>116.77719999999999</v>
      </c>
      <c r="J530" s="174">
        <f t="shared" si="74"/>
        <v>1019545.2399999998</v>
      </c>
    </row>
    <row r="531" spans="1:10" x14ac:dyDescent="0.3">
      <c r="A531" s="3" t="s">
        <v>3620</v>
      </c>
      <c r="B531" s="9"/>
      <c r="C531" s="3" t="s">
        <v>3622</v>
      </c>
      <c r="D531" s="3" t="s">
        <v>11</v>
      </c>
      <c r="E531" s="4">
        <v>8547.5</v>
      </c>
      <c r="F531" s="4">
        <f t="shared" si="70"/>
        <v>8075</v>
      </c>
      <c r="G531" s="4">
        <f t="shared" si="71"/>
        <v>565.25</v>
      </c>
      <c r="H531" s="48">
        <f t="shared" si="72"/>
        <v>8640.25</v>
      </c>
      <c r="I531" s="4">
        <f t="shared" si="73"/>
        <v>85.475000000000009</v>
      </c>
      <c r="J531" s="174">
        <f t="shared" si="74"/>
        <v>1028092.7399999998</v>
      </c>
    </row>
    <row r="532" spans="1:10" x14ac:dyDescent="0.3">
      <c r="A532" s="3" t="s">
        <v>3631</v>
      </c>
      <c r="B532" s="9"/>
      <c r="C532" s="3" t="s">
        <v>3634</v>
      </c>
      <c r="D532" s="3" t="s">
        <v>62</v>
      </c>
      <c r="E532" s="4">
        <v>21744.5</v>
      </c>
      <c r="F532" s="4">
        <f t="shared" si="70"/>
        <v>20525</v>
      </c>
      <c r="G532" s="4">
        <f t="shared" si="71"/>
        <v>1436.7500000000002</v>
      </c>
      <c r="H532" s="48">
        <f t="shared" si="72"/>
        <v>21961.75</v>
      </c>
      <c r="I532" s="4">
        <f t="shared" si="73"/>
        <v>217.44499999999999</v>
      </c>
      <c r="J532" s="174">
        <f t="shared" si="74"/>
        <v>1049837.2399999998</v>
      </c>
    </row>
    <row r="533" spans="1:10" x14ac:dyDescent="0.3">
      <c r="A533" s="3" t="s">
        <v>3631</v>
      </c>
      <c r="B533" s="9"/>
      <c r="C533" s="3" t="s">
        <v>3608</v>
      </c>
      <c r="D533" s="3" t="s">
        <v>59</v>
      </c>
      <c r="E533" s="4">
        <v>3702.95</v>
      </c>
      <c r="F533" s="4">
        <f t="shared" si="70"/>
        <v>3504.6698113207544</v>
      </c>
      <c r="G533" s="4">
        <f t="shared" si="71"/>
        <v>245.32688679245283</v>
      </c>
      <c r="H533" s="48">
        <f t="shared" si="72"/>
        <v>3749.9966981132075</v>
      </c>
      <c r="I533" s="4">
        <f t="shared" si="73"/>
        <v>37.029499999999999</v>
      </c>
      <c r="J533" s="174">
        <f t="shared" si="74"/>
        <v>1053540.1899999997</v>
      </c>
    </row>
    <row r="534" spans="1:10" x14ac:dyDescent="0.3">
      <c r="A534" s="3" t="s">
        <v>3631</v>
      </c>
      <c r="B534" s="9"/>
      <c r="C534" s="3" t="s">
        <v>3633</v>
      </c>
      <c r="D534" s="3" t="s">
        <v>79</v>
      </c>
      <c r="E534" s="4">
        <v>66137.3</v>
      </c>
      <c r="F534" s="4">
        <f t="shared" si="70"/>
        <v>62405</v>
      </c>
      <c r="G534" s="4">
        <f t="shared" si="71"/>
        <v>4368.3500000000004</v>
      </c>
      <c r="H534" s="48">
        <f t="shared" si="72"/>
        <v>66773.350000000006</v>
      </c>
      <c r="I534" s="4">
        <f t="shared" si="73"/>
        <v>661.37300000000005</v>
      </c>
      <c r="J534" s="174">
        <f t="shared" si="74"/>
        <v>1119677.4899999998</v>
      </c>
    </row>
    <row r="535" spans="1:10" x14ac:dyDescent="0.3">
      <c r="A535" s="3" t="s">
        <v>3631</v>
      </c>
      <c r="B535" s="9"/>
      <c r="C535" s="3" t="s">
        <v>3638</v>
      </c>
      <c r="D535" s="3" t="s">
        <v>66</v>
      </c>
      <c r="E535" s="4">
        <v>4196.2</v>
      </c>
      <c r="F535" s="4">
        <f t="shared" si="70"/>
        <v>3969.9999999999995</v>
      </c>
      <c r="G535" s="4">
        <f t="shared" si="71"/>
        <v>277.89999999999998</v>
      </c>
      <c r="H535" s="48">
        <f t="shared" si="72"/>
        <v>4247.8999999999996</v>
      </c>
      <c r="I535" s="4">
        <f t="shared" si="73"/>
        <v>41.961999999999996</v>
      </c>
      <c r="J535" s="174">
        <f t="shared" si="74"/>
        <v>1123873.6899999997</v>
      </c>
    </row>
    <row r="536" spans="1:10" x14ac:dyDescent="0.3">
      <c r="A536" s="3" t="s">
        <v>3631</v>
      </c>
      <c r="B536" s="9"/>
      <c r="C536" s="3" t="s">
        <v>3637</v>
      </c>
      <c r="D536" s="3" t="s">
        <v>526</v>
      </c>
      <c r="E536" s="4">
        <v>14847.8</v>
      </c>
      <c r="F536" s="4">
        <f t="shared" si="70"/>
        <v>14018.679245283018</v>
      </c>
      <c r="G536" s="4">
        <f t="shared" si="71"/>
        <v>981.3075471698113</v>
      </c>
      <c r="H536" s="48">
        <f t="shared" si="72"/>
        <v>14999.98679245283</v>
      </c>
      <c r="I536" s="4">
        <f t="shared" si="73"/>
        <v>148.47800000000001</v>
      </c>
      <c r="J536" s="174">
        <f t="shared" si="74"/>
        <v>1138721.4899999998</v>
      </c>
    </row>
    <row r="537" spans="1:10" x14ac:dyDescent="0.3">
      <c r="A537" s="3" t="s">
        <v>3631</v>
      </c>
      <c r="B537" s="9"/>
      <c r="C537" s="3" t="s">
        <v>3636</v>
      </c>
      <c r="D537" s="3" t="s">
        <v>82</v>
      </c>
      <c r="E537" s="4">
        <v>22619</v>
      </c>
      <c r="F537" s="4">
        <f t="shared" si="70"/>
        <v>21350</v>
      </c>
      <c r="G537" s="4">
        <f t="shared" si="71"/>
        <v>1494.5000000000002</v>
      </c>
      <c r="H537" s="48">
        <f t="shared" si="72"/>
        <v>22844.5</v>
      </c>
      <c r="I537" s="4">
        <f t="shared" si="73"/>
        <v>226.19</v>
      </c>
      <c r="J537" s="174">
        <f t="shared" si="74"/>
        <v>1161340.4899999998</v>
      </c>
    </row>
    <row r="538" spans="1:10" x14ac:dyDescent="0.3">
      <c r="A538" s="3" t="s">
        <v>3631</v>
      </c>
      <c r="B538" s="9"/>
      <c r="C538" s="3" t="s">
        <v>3639</v>
      </c>
      <c r="D538" s="3" t="s">
        <v>73</v>
      </c>
      <c r="E538" s="4">
        <v>20398.3</v>
      </c>
      <c r="F538" s="4">
        <f t="shared" si="70"/>
        <v>19255</v>
      </c>
      <c r="G538" s="4">
        <f t="shared" si="71"/>
        <v>1347.8500000000001</v>
      </c>
      <c r="H538" s="48">
        <f t="shared" si="72"/>
        <v>20602.849999999999</v>
      </c>
      <c r="I538" s="4">
        <f t="shared" si="73"/>
        <v>203.983</v>
      </c>
      <c r="J538" s="174">
        <f t="shared" si="74"/>
        <v>1181738.7899999998</v>
      </c>
    </row>
    <row r="539" spans="1:10" x14ac:dyDescent="0.3">
      <c r="A539" s="3" t="s">
        <v>3631</v>
      </c>
      <c r="B539" s="9"/>
      <c r="C539" s="3" t="s">
        <v>3635</v>
      </c>
      <c r="D539" s="3" t="s">
        <v>1792</v>
      </c>
      <c r="E539" s="4">
        <v>19068</v>
      </c>
      <c r="F539" s="4">
        <f t="shared" si="70"/>
        <v>18000</v>
      </c>
      <c r="G539" s="4">
        <f t="shared" si="71"/>
        <v>1260.0000000000002</v>
      </c>
      <c r="H539" s="48">
        <f t="shared" si="72"/>
        <v>19260</v>
      </c>
      <c r="I539" s="4">
        <f t="shared" si="73"/>
        <v>190.68</v>
      </c>
      <c r="J539" s="174">
        <f t="shared" si="74"/>
        <v>1200806.7899999998</v>
      </c>
    </row>
    <row r="540" spans="1:10" x14ac:dyDescent="0.3">
      <c r="A540" s="3" t="s">
        <v>3640</v>
      </c>
      <c r="B540" s="9"/>
      <c r="C540" s="3" t="s">
        <v>3643</v>
      </c>
      <c r="D540" s="3" t="s">
        <v>267</v>
      </c>
      <c r="E540" s="4">
        <v>7906.2</v>
      </c>
      <c r="F540" s="4">
        <f t="shared" ref="F540:F603" si="75">(E540+12)/1.06</f>
        <v>7469.9999999999991</v>
      </c>
      <c r="G540" s="4">
        <f t="shared" ref="G540:G612" si="76">F540*7%</f>
        <v>522.9</v>
      </c>
      <c r="H540" s="48">
        <f t="shared" ref="H540:H612" si="77">F540+G540</f>
        <v>7992.8999999999987</v>
      </c>
      <c r="I540" s="4">
        <f t="shared" ref="I540:I612" si="78">E540*1%</f>
        <v>79.061999999999998</v>
      </c>
      <c r="J540" s="174">
        <f t="shared" si="74"/>
        <v>1208712.9899999998</v>
      </c>
    </row>
    <row r="541" spans="1:10" x14ac:dyDescent="0.3">
      <c r="A541" s="3" t="s">
        <v>3640</v>
      </c>
      <c r="B541" s="9"/>
      <c r="C541" s="3" t="s">
        <v>3641</v>
      </c>
      <c r="D541" s="3" t="s">
        <v>270</v>
      </c>
      <c r="E541" s="4">
        <v>7079.4</v>
      </c>
      <c r="F541" s="4">
        <f t="shared" si="75"/>
        <v>6689.9999999999991</v>
      </c>
      <c r="G541" s="4">
        <f t="shared" si="76"/>
        <v>468.29999999999995</v>
      </c>
      <c r="H541" s="48">
        <f t="shared" si="77"/>
        <v>7158.2999999999993</v>
      </c>
      <c r="I541" s="4">
        <f t="shared" si="78"/>
        <v>70.793999999999997</v>
      </c>
      <c r="J541" s="174">
        <f t="shared" si="74"/>
        <v>1215792.3899999997</v>
      </c>
    </row>
    <row r="542" spans="1:10" x14ac:dyDescent="0.3">
      <c r="A542" s="3" t="s">
        <v>3640</v>
      </c>
      <c r="B542" s="9"/>
      <c r="C542" s="3" t="s">
        <v>3652</v>
      </c>
      <c r="D542" s="3" t="s">
        <v>355</v>
      </c>
      <c r="E542" s="4">
        <v>1631</v>
      </c>
      <c r="F542" s="4">
        <f t="shared" si="75"/>
        <v>1550</v>
      </c>
      <c r="G542" s="4">
        <f t="shared" si="76"/>
        <v>108.50000000000001</v>
      </c>
      <c r="H542" s="48">
        <f t="shared" si="77"/>
        <v>1658.5</v>
      </c>
      <c r="I542" s="4">
        <f t="shared" si="78"/>
        <v>16.309999999999999</v>
      </c>
      <c r="J542" s="174">
        <f t="shared" si="74"/>
        <v>1217423.3899999997</v>
      </c>
    </row>
    <row r="543" spans="1:10" x14ac:dyDescent="0.3">
      <c r="A543" s="3" t="s">
        <v>3640</v>
      </c>
      <c r="B543" s="9"/>
      <c r="C543" s="3" t="s">
        <v>3642</v>
      </c>
      <c r="D543" s="3" t="s">
        <v>270</v>
      </c>
      <c r="E543" s="4">
        <v>14847.8</v>
      </c>
      <c r="F543" s="4">
        <f t="shared" si="75"/>
        <v>14018.679245283018</v>
      </c>
      <c r="G543" s="4">
        <f t="shared" si="76"/>
        <v>981.3075471698113</v>
      </c>
      <c r="H543" s="48">
        <f t="shared" si="77"/>
        <v>14999.98679245283</v>
      </c>
      <c r="I543" s="4">
        <f t="shared" si="78"/>
        <v>148.47800000000001</v>
      </c>
      <c r="J543" s="174">
        <f t="shared" si="74"/>
        <v>1232271.1899999997</v>
      </c>
    </row>
    <row r="544" spans="1:10" x14ac:dyDescent="0.3">
      <c r="A544" s="3" t="s">
        <v>3644</v>
      </c>
      <c r="B544" s="9"/>
      <c r="C544" s="3" t="s">
        <v>3646</v>
      </c>
      <c r="D544" s="3" t="s">
        <v>73</v>
      </c>
      <c r="E544" s="4">
        <v>18834.8</v>
      </c>
      <c r="F544" s="4">
        <f t="shared" si="75"/>
        <v>17780</v>
      </c>
      <c r="G544" s="4">
        <f t="shared" si="76"/>
        <v>1244.6000000000001</v>
      </c>
      <c r="H544" s="48">
        <f t="shared" si="77"/>
        <v>19024.599999999999</v>
      </c>
      <c r="I544" s="4">
        <f t="shared" si="78"/>
        <v>188.34799999999998</v>
      </c>
      <c r="J544" s="174">
        <f t="shared" si="74"/>
        <v>1251105.9899999998</v>
      </c>
    </row>
    <row r="545" spans="1:10" x14ac:dyDescent="0.3">
      <c r="A545" s="3" t="s">
        <v>3644</v>
      </c>
      <c r="B545" s="9"/>
      <c r="C545" s="3" t="s">
        <v>3649</v>
      </c>
      <c r="D545" s="3" t="s">
        <v>76</v>
      </c>
      <c r="E545" s="4">
        <v>17225.38</v>
      </c>
      <c r="F545" s="4">
        <f t="shared" si="75"/>
        <v>16261.67924528302</v>
      </c>
      <c r="G545" s="4">
        <f t="shared" si="76"/>
        <v>1138.3175471698114</v>
      </c>
      <c r="H545" s="48">
        <f t="shared" si="77"/>
        <v>17399.996792452832</v>
      </c>
      <c r="I545" s="4">
        <f t="shared" si="78"/>
        <v>172.25380000000001</v>
      </c>
      <c r="J545" s="174">
        <f t="shared" si="74"/>
        <v>1268331.3699999996</v>
      </c>
    </row>
    <row r="546" spans="1:10" x14ac:dyDescent="0.3">
      <c r="A546" s="3" t="s">
        <v>3644</v>
      </c>
      <c r="B546" s="9"/>
      <c r="C546" s="3" t="s">
        <v>3645</v>
      </c>
      <c r="D546" s="3" t="s">
        <v>85</v>
      </c>
      <c r="E546" s="4">
        <v>46190.22</v>
      </c>
      <c r="F546" s="4">
        <f t="shared" si="75"/>
        <v>43587</v>
      </c>
      <c r="G546" s="4">
        <f t="shared" si="76"/>
        <v>3051.09</v>
      </c>
      <c r="H546" s="48">
        <f t="shared" si="77"/>
        <v>46638.09</v>
      </c>
      <c r="I546" s="4">
        <f t="shared" si="78"/>
        <v>461.90219999999999</v>
      </c>
      <c r="J546" s="174">
        <f t="shared" si="74"/>
        <v>1314521.5899999996</v>
      </c>
    </row>
    <row r="547" spans="1:10" x14ac:dyDescent="0.3">
      <c r="A547" s="3" t="s">
        <v>3644</v>
      </c>
      <c r="B547" s="9"/>
      <c r="C547" s="3" t="s">
        <v>3647</v>
      </c>
      <c r="D547" s="3" t="s">
        <v>92</v>
      </c>
      <c r="E547" s="4">
        <v>14847.8</v>
      </c>
      <c r="F547" s="4">
        <f t="shared" si="75"/>
        <v>14018.679245283018</v>
      </c>
      <c r="G547" s="4">
        <f t="shared" si="76"/>
        <v>981.3075471698113</v>
      </c>
      <c r="H547" s="48">
        <f t="shared" si="77"/>
        <v>14999.98679245283</v>
      </c>
      <c r="I547" s="4">
        <f t="shared" si="78"/>
        <v>148.47800000000001</v>
      </c>
      <c r="J547" s="174">
        <f t="shared" si="74"/>
        <v>1329369.3899999997</v>
      </c>
    </row>
    <row r="548" spans="1:10" x14ac:dyDescent="0.3">
      <c r="A548" s="3" t="s">
        <v>3644</v>
      </c>
      <c r="B548" s="9"/>
      <c r="C548" s="3" t="s">
        <v>3648</v>
      </c>
      <c r="D548" s="3" t="s">
        <v>61</v>
      </c>
      <c r="E548" s="4">
        <v>3702.95</v>
      </c>
      <c r="F548" s="4">
        <f t="shared" si="75"/>
        <v>3504.6698113207544</v>
      </c>
      <c r="G548" s="4">
        <f t="shared" si="76"/>
        <v>245.32688679245283</v>
      </c>
      <c r="H548" s="48">
        <f t="shared" si="77"/>
        <v>3749.9966981132075</v>
      </c>
      <c r="I548" s="4">
        <f t="shared" si="78"/>
        <v>37.029499999999999</v>
      </c>
      <c r="J548" s="174">
        <f t="shared" si="74"/>
        <v>1333072.3399999996</v>
      </c>
    </row>
    <row r="549" spans="1:10" x14ac:dyDescent="0.3">
      <c r="A549" s="3" t="s">
        <v>3667</v>
      </c>
      <c r="B549" s="9"/>
      <c r="C549" s="3" t="s">
        <v>3675</v>
      </c>
      <c r="D549" s="3" t="s">
        <v>88</v>
      </c>
      <c r="E549" s="4">
        <v>14847.8</v>
      </c>
      <c r="F549" s="4">
        <f t="shared" si="75"/>
        <v>14018.679245283018</v>
      </c>
      <c r="G549" s="4">
        <f t="shared" si="76"/>
        <v>981.3075471698113</v>
      </c>
      <c r="H549" s="48">
        <f t="shared" si="77"/>
        <v>14999.98679245283</v>
      </c>
      <c r="I549" s="4">
        <f t="shared" si="78"/>
        <v>148.47800000000001</v>
      </c>
      <c r="J549" s="174">
        <f t="shared" si="74"/>
        <v>1347920.1399999997</v>
      </c>
    </row>
    <row r="550" spans="1:10" x14ac:dyDescent="0.3">
      <c r="A550" s="3" t="s">
        <v>3685</v>
      </c>
      <c r="B550" s="9"/>
      <c r="C550" s="3" t="s">
        <v>3686</v>
      </c>
      <c r="D550" s="3" t="s">
        <v>92</v>
      </c>
      <c r="E550" s="4">
        <v>74204.960000000006</v>
      </c>
      <c r="F550" s="4">
        <f t="shared" si="75"/>
        <v>70016</v>
      </c>
      <c r="G550" s="4">
        <f t="shared" si="76"/>
        <v>4901.1200000000008</v>
      </c>
      <c r="H550" s="48">
        <f t="shared" si="77"/>
        <v>74917.119999999995</v>
      </c>
      <c r="I550" s="4">
        <f t="shared" si="78"/>
        <v>742.04960000000005</v>
      </c>
      <c r="J550" s="174">
        <f t="shared" si="74"/>
        <v>1422125.0999999996</v>
      </c>
    </row>
    <row r="551" spans="1:10" x14ac:dyDescent="0.3">
      <c r="A551" s="3" t="s">
        <v>3688</v>
      </c>
      <c r="B551" s="9"/>
      <c r="C551" s="3" t="s">
        <v>3689</v>
      </c>
      <c r="D551" s="3" t="s">
        <v>538</v>
      </c>
      <c r="E551" s="4">
        <v>2613.23</v>
      </c>
      <c r="F551" s="4">
        <f t="shared" si="75"/>
        <v>2476.632075471698</v>
      </c>
      <c r="G551" s="4">
        <f t="shared" si="76"/>
        <v>173.36424528301887</v>
      </c>
      <c r="H551" s="48">
        <f t="shared" si="77"/>
        <v>2649.9963207547171</v>
      </c>
      <c r="I551" s="4">
        <f t="shared" si="78"/>
        <v>26.132300000000001</v>
      </c>
      <c r="J551" s="174">
        <f t="shared" si="74"/>
        <v>1424738.3299999996</v>
      </c>
    </row>
    <row r="552" spans="1:10" x14ac:dyDescent="0.3">
      <c r="A552" s="3" t="s">
        <v>3706</v>
      </c>
      <c r="B552" s="9"/>
      <c r="C552" s="3" t="s">
        <v>3707</v>
      </c>
      <c r="D552" s="3" t="s">
        <v>538</v>
      </c>
      <c r="E552" s="4">
        <v>21431.8</v>
      </c>
      <c r="F552" s="4">
        <f t="shared" si="75"/>
        <v>20230</v>
      </c>
      <c r="G552" s="4">
        <f t="shared" si="76"/>
        <v>1416.1000000000001</v>
      </c>
      <c r="H552" s="48">
        <f t="shared" si="77"/>
        <v>21646.1</v>
      </c>
      <c r="I552" s="4">
        <f t="shared" si="78"/>
        <v>214.31799999999998</v>
      </c>
      <c r="J552" s="174">
        <f t="shared" si="74"/>
        <v>1446170.1299999997</v>
      </c>
    </row>
    <row r="553" spans="1:10" x14ac:dyDescent="0.3">
      <c r="A553" s="3" t="s">
        <v>3706</v>
      </c>
      <c r="B553" s="9"/>
      <c r="C553" s="3" t="s">
        <v>3708</v>
      </c>
      <c r="D553" s="3" t="s">
        <v>72</v>
      </c>
      <c r="E553" s="4">
        <v>22237.4</v>
      </c>
      <c r="F553" s="4">
        <f t="shared" si="75"/>
        <v>20990</v>
      </c>
      <c r="G553" s="4">
        <f t="shared" si="76"/>
        <v>1469.3000000000002</v>
      </c>
      <c r="H553" s="48">
        <f t="shared" si="77"/>
        <v>22459.3</v>
      </c>
      <c r="I553" s="4">
        <f t="shared" si="78"/>
        <v>222.37400000000002</v>
      </c>
      <c r="J553" s="174">
        <f t="shared" si="74"/>
        <v>1468407.5299999996</v>
      </c>
    </row>
    <row r="554" spans="1:10" x14ac:dyDescent="0.3">
      <c r="A554" s="3" t="s">
        <v>3712</v>
      </c>
      <c r="B554" s="9"/>
      <c r="C554" s="3" t="s">
        <v>3714</v>
      </c>
      <c r="D554" s="3" t="s">
        <v>1799</v>
      </c>
      <c r="E554" s="4">
        <v>3702.95</v>
      </c>
      <c r="F554" s="4">
        <f t="shared" si="75"/>
        <v>3504.6698113207544</v>
      </c>
      <c r="G554" s="4">
        <f t="shared" si="76"/>
        <v>245.32688679245283</v>
      </c>
      <c r="H554" s="48">
        <f t="shared" si="77"/>
        <v>3749.9966981132075</v>
      </c>
      <c r="I554" s="4">
        <f t="shared" si="78"/>
        <v>37.029499999999999</v>
      </c>
      <c r="J554" s="174">
        <f t="shared" si="74"/>
        <v>1472110.4799999995</v>
      </c>
    </row>
    <row r="555" spans="1:10" x14ac:dyDescent="0.3">
      <c r="A555" s="3" t="s">
        <v>3712</v>
      </c>
      <c r="B555" s="9"/>
      <c r="C555" s="3" t="s">
        <v>3713</v>
      </c>
      <c r="D555" s="3" t="s">
        <v>1799</v>
      </c>
      <c r="E555" s="4">
        <v>8171.2</v>
      </c>
      <c r="F555" s="4">
        <f t="shared" si="75"/>
        <v>7719.9999999999991</v>
      </c>
      <c r="G555" s="4">
        <f t="shared" si="76"/>
        <v>540.4</v>
      </c>
      <c r="H555" s="48">
        <f t="shared" si="77"/>
        <v>8260.4</v>
      </c>
      <c r="I555" s="4">
        <f t="shared" si="78"/>
        <v>81.712000000000003</v>
      </c>
      <c r="J555" s="174">
        <f t="shared" si="74"/>
        <v>1480281.6799999995</v>
      </c>
    </row>
    <row r="556" spans="1:10" x14ac:dyDescent="0.3">
      <c r="A556" s="3" t="s">
        <v>3712</v>
      </c>
      <c r="B556" s="9"/>
      <c r="C556" s="3" t="s">
        <v>3715</v>
      </c>
      <c r="D556" s="3" t="s">
        <v>1799</v>
      </c>
      <c r="E556" s="4">
        <v>29677.54</v>
      </c>
      <c r="F556" s="4">
        <f t="shared" si="75"/>
        <v>28009</v>
      </c>
      <c r="G556" s="4">
        <f t="shared" si="76"/>
        <v>1960.63</v>
      </c>
      <c r="H556" s="48">
        <f t="shared" si="77"/>
        <v>29969.63</v>
      </c>
      <c r="I556" s="4">
        <f t="shared" si="78"/>
        <v>296.77539999999999</v>
      </c>
      <c r="J556" s="174">
        <f t="shared" si="74"/>
        <v>1509959.2199999995</v>
      </c>
    </row>
    <row r="557" spans="1:10" x14ac:dyDescent="0.3">
      <c r="A557" s="3" t="s">
        <v>3717</v>
      </c>
      <c r="B557" s="9"/>
      <c r="C557" s="3" t="s">
        <v>3741</v>
      </c>
      <c r="D557" s="3" t="s">
        <v>1799</v>
      </c>
      <c r="E557" s="4">
        <v>39308.699999999997</v>
      </c>
      <c r="F557" s="4">
        <f t="shared" si="75"/>
        <v>37094.999999999993</v>
      </c>
      <c r="G557" s="4">
        <f t="shared" si="76"/>
        <v>2596.6499999999996</v>
      </c>
      <c r="H557" s="48">
        <f t="shared" si="77"/>
        <v>39691.649999999994</v>
      </c>
      <c r="I557" s="4">
        <f t="shared" si="78"/>
        <v>393.08699999999999</v>
      </c>
      <c r="J557" s="174">
        <f t="shared" si="74"/>
        <v>1549267.9199999995</v>
      </c>
    </row>
    <row r="558" spans="1:10" x14ac:dyDescent="0.3">
      <c r="A558" s="3" t="s">
        <v>3722</v>
      </c>
      <c r="B558" s="9"/>
      <c r="C558" s="3" t="s">
        <v>3726</v>
      </c>
      <c r="D558" s="3" t="s">
        <v>2425</v>
      </c>
      <c r="E558" s="4">
        <v>24246.1</v>
      </c>
      <c r="F558" s="4">
        <f t="shared" si="75"/>
        <v>22884.999999999996</v>
      </c>
      <c r="G558" s="4">
        <f t="shared" si="76"/>
        <v>1601.9499999999998</v>
      </c>
      <c r="H558" s="48">
        <f t="shared" si="77"/>
        <v>24486.949999999997</v>
      </c>
      <c r="I558" s="4">
        <f t="shared" si="78"/>
        <v>242.46099999999998</v>
      </c>
      <c r="J558" s="174">
        <f t="shared" si="74"/>
        <v>1573514.0199999996</v>
      </c>
    </row>
    <row r="559" spans="1:10" x14ac:dyDescent="0.3">
      <c r="A559" s="3" t="s">
        <v>3722</v>
      </c>
      <c r="B559" s="9"/>
      <c r="C559" s="3" t="s">
        <v>3727</v>
      </c>
      <c r="D559" s="3" t="s">
        <v>3728</v>
      </c>
      <c r="E559" s="4">
        <v>5272.1</v>
      </c>
      <c r="F559" s="4">
        <f t="shared" si="75"/>
        <v>4985</v>
      </c>
      <c r="G559" s="4">
        <f t="shared" si="76"/>
        <v>348.95000000000005</v>
      </c>
      <c r="H559" s="48">
        <f t="shared" si="77"/>
        <v>5333.95</v>
      </c>
      <c r="I559" s="4">
        <f t="shared" si="78"/>
        <v>52.721000000000004</v>
      </c>
      <c r="J559" s="174">
        <f t="shared" si="74"/>
        <v>1578786.1199999996</v>
      </c>
    </row>
    <row r="560" spans="1:10" x14ac:dyDescent="0.3">
      <c r="A560" s="3" t="s">
        <v>3722</v>
      </c>
      <c r="B560" s="9"/>
      <c r="C560" s="3" t="s">
        <v>3730</v>
      </c>
      <c r="D560" s="3" t="s">
        <v>338</v>
      </c>
      <c r="E560" s="4">
        <v>1896</v>
      </c>
      <c r="F560" s="4">
        <f t="shared" si="75"/>
        <v>1800</v>
      </c>
      <c r="G560" s="4">
        <f t="shared" si="76"/>
        <v>126.00000000000001</v>
      </c>
      <c r="H560" s="48">
        <f t="shared" si="77"/>
        <v>1926</v>
      </c>
      <c r="I560" s="4">
        <f t="shared" si="78"/>
        <v>18.96</v>
      </c>
      <c r="J560" s="174">
        <f t="shared" si="74"/>
        <v>1580682.1199999996</v>
      </c>
    </row>
    <row r="561" spans="1:10" x14ac:dyDescent="0.3">
      <c r="A561" s="3" t="s">
        <v>3722</v>
      </c>
      <c r="B561" s="9"/>
      <c r="C561" s="3" t="s">
        <v>3723</v>
      </c>
      <c r="D561" s="3" t="s">
        <v>76</v>
      </c>
      <c r="E561" s="4">
        <v>78867.899999999994</v>
      </c>
      <c r="F561" s="4">
        <f t="shared" si="75"/>
        <v>74414.999999999985</v>
      </c>
      <c r="G561" s="4">
        <f t="shared" si="76"/>
        <v>5209.0499999999993</v>
      </c>
      <c r="H561" s="48">
        <f t="shared" si="77"/>
        <v>79624.049999999988</v>
      </c>
      <c r="I561" s="4">
        <f t="shared" si="78"/>
        <v>788.67899999999997</v>
      </c>
      <c r="J561" s="174">
        <f t="shared" si="74"/>
        <v>1659550.0199999996</v>
      </c>
    </row>
    <row r="562" spans="1:10" x14ac:dyDescent="0.3">
      <c r="A562" s="3" t="s">
        <v>3722</v>
      </c>
      <c r="B562" s="9"/>
      <c r="C562" s="3" t="s">
        <v>3725</v>
      </c>
      <c r="D562" s="3" t="s">
        <v>76</v>
      </c>
      <c r="E562" s="4">
        <v>18008</v>
      </c>
      <c r="F562" s="4">
        <f t="shared" si="75"/>
        <v>17000</v>
      </c>
      <c r="G562" s="4">
        <f t="shared" si="76"/>
        <v>1190</v>
      </c>
      <c r="H562" s="48">
        <f t="shared" si="77"/>
        <v>18190</v>
      </c>
      <c r="I562" s="4">
        <f t="shared" si="78"/>
        <v>180.08</v>
      </c>
      <c r="J562" s="174">
        <f t="shared" si="74"/>
        <v>1677558.0199999996</v>
      </c>
    </row>
    <row r="563" spans="1:10" x14ac:dyDescent="0.3">
      <c r="A563" s="3" t="s">
        <v>3722</v>
      </c>
      <c r="B563" s="9"/>
      <c r="C563" s="3" t="s">
        <v>3724</v>
      </c>
      <c r="D563" s="3" t="s">
        <v>85</v>
      </c>
      <c r="E563" s="4">
        <v>2514.17</v>
      </c>
      <c r="F563" s="4">
        <f t="shared" si="75"/>
        <v>2383.1792452830186</v>
      </c>
      <c r="G563" s="4">
        <f t="shared" si="76"/>
        <v>166.82254716981132</v>
      </c>
      <c r="H563" s="48">
        <f t="shared" si="77"/>
        <v>2550.0017924528302</v>
      </c>
      <c r="I563" s="4">
        <f t="shared" si="78"/>
        <v>25.1417</v>
      </c>
      <c r="J563" s="174">
        <f t="shared" si="74"/>
        <v>1680072.1899999995</v>
      </c>
    </row>
    <row r="564" spans="1:10" x14ac:dyDescent="0.3">
      <c r="A564" s="3" t="s">
        <v>3722</v>
      </c>
      <c r="B564" s="9"/>
      <c r="C564" s="3" t="s">
        <v>3729</v>
      </c>
      <c r="D564" s="3" t="s">
        <v>92</v>
      </c>
      <c r="E564" s="4">
        <v>8165.9</v>
      </c>
      <c r="F564" s="4">
        <f t="shared" si="75"/>
        <v>7714.9999999999991</v>
      </c>
      <c r="G564" s="4">
        <f t="shared" si="76"/>
        <v>540.04999999999995</v>
      </c>
      <c r="H564" s="48">
        <f t="shared" si="77"/>
        <v>8255.0499999999993</v>
      </c>
      <c r="I564" s="4">
        <f t="shared" si="78"/>
        <v>81.658999999999992</v>
      </c>
      <c r="J564" s="174">
        <f t="shared" si="74"/>
        <v>1688238.0899999994</v>
      </c>
    </row>
    <row r="565" spans="1:10" x14ac:dyDescent="0.3">
      <c r="A565" s="3" t="s">
        <v>3722</v>
      </c>
      <c r="B565" s="9"/>
      <c r="C565" s="3" t="s">
        <v>3731</v>
      </c>
      <c r="D565" s="3" t="s">
        <v>71</v>
      </c>
      <c r="E565" s="4">
        <v>14847.8</v>
      </c>
      <c r="F565" s="4">
        <f t="shared" si="75"/>
        <v>14018.679245283018</v>
      </c>
      <c r="G565" s="4">
        <f t="shared" si="76"/>
        <v>981.3075471698113</v>
      </c>
      <c r="H565" s="48">
        <f t="shared" si="77"/>
        <v>14999.98679245283</v>
      </c>
      <c r="I565" s="4">
        <f t="shared" si="78"/>
        <v>148.47800000000001</v>
      </c>
      <c r="J565" s="174">
        <f t="shared" si="74"/>
        <v>1703085.8899999994</v>
      </c>
    </row>
    <row r="566" spans="1:10" s="194" customFormat="1" x14ac:dyDescent="0.3">
      <c r="A566" s="128"/>
      <c r="B566" s="110"/>
      <c r="C566" s="128"/>
      <c r="D566" s="128"/>
      <c r="E566" s="111"/>
      <c r="F566" s="111"/>
      <c r="G566" s="111"/>
      <c r="H566" s="111"/>
      <c r="I566" s="111"/>
      <c r="J566" s="193"/>
    </row>
    <row r="567" spans="1:10" x14ac:dyDescent="0.3">
      <c r="A567" s="3" t="s">
        <v>3779</v>
      </c>
      <c r="B567" s="9"/>
      <c r="C567" s="3" t="s">
        <v>3783</v>
      </c>
      <c r="D567" s="3" t="s">
        <v>485</v>
      </c>
      <c r="E567" s="4">
        <v>3374.7</v>
      </c>
      <c r="F567" s="4">
        <f t="shared" si="75"/>
        <v>3194.9999999999995</v>
      </c>
      <c r="G567" s="4">
        <f t="shared" si="76"/>
        <v>223.64999999999998</v>
      </c>
      <c r="H567" s="48">
        <f t="shared" si="77"/>
        <v>3418.6499999999996</v>
      </c>
      <c r="I567" s="4">
        <f t="shared" si="78"/>
        <v>33.747</v>
      </c>
      <c r="J567" s="9"/>
    </row>
    <row r="568" spans="1:10" x14ac:dyDescent="0.3">
      <c r="A568" s="3" t="s">
        <v>3779</v>
      </c>
      <c r="B568" s="9"/>
      <c r="C568" s="3" t="s">
        <v>3784</v>
      </c>
      <c r="D568" s="3" t="s">
        <v>485</v>
      </c>
      <c r="E568" s="4">
        <v>3702.95</v>
      </c>
      <c r="F568" s="4">
        <f t="shared" si="75"/>
        <v>3504.6698113207544</v>
      </c>
      <c r="G568" s="4">
        <f t="shared" si="76"/>
        <v>245.32688679245283</v>
      </c>
      <c r="H568" s="48">
        <f t="shared" si="77"/>
        <v>3749.9966981132075</v>
      </c>
      <c r="I568" s="4">
        <f t="shared" si="78"/>
        <v>37.029499999999999</v>
      </c>
      <c r="J568" s="4">
        <f>SUM(E567+E568)</f>
        <v>7077.65</v>
      </c>
    </row>
    <row r="569" spans="1:10" x14ac:dyDescent="0.3">
      <c r="A569" s="3" t="s">
        <v>3824</v>
      </c>
      <c r="B569" s="9"/>
      <c r="C569" s="3" t="s">
        <v>3829</v>
      </c>
      <c r="D569" s="3" t="s">
        <v>355</v>
      </c>
      <c r="E569" s="4">
        <v>23355.7</v>
      </c>
      <c r="F569" s="4">
        <f t="shared" si="75"/>
        <v>22045</v>
      </c>
      <c r="G569" s="4">
        <f t="shared" si="76"/>
        <v>1543.15</v>
      </c>
      <c r="H569" s="48">
        <f t="shared" si="77"/>
        <v>23588.15</v>
      </c>
      <c r="I569" s="4">
        <f t="shared" si="78"/>
        <v>233.55700000000002</v>
      </c>
      <c r="J569" s="4">
        <f>J568+E569</f>
        <v>30433.35</v>
      </c>
    </row>
    <row r="570" spans="1:10" x14ac:dyDescent="0.3">
      <c r="A570" s="3" t="s">
        <v>3825</v>
      </c>
      <c r="B570" s="9"/>
      <c r="C570" s="3" t="s">
        <v>3830</v>
      </c>
      <c r="D570" s="3" t="s">
        <v>76</v>
      </c>
      <c r="E570" s="4">
        <v>27086.9</v>
      </c>
      <c r="F570" s="4">
        <f t="shared" si="75"/>
        <v>25565</v>
      </c>
      <c r="G570" s="4">
        <f t="shared" si="76"/>
        <v>1789.5500000000002</v>
      </c>
      <c r="H570" s="48">
        <f t="shared" si="77"/>
        <v>27354.55</v>
      </c>
      <c r="I570" s="4">
        <f t="shared" si="78"/>
        <v>270.86900000000003</v>
      </c>
      <c r="J570" s="4">
        <f t="shared" ref="J570:J633" si="79">J569+E570</f>
        <v>57520.25</v>
      </c>
    </row>
    <row r="571" spans="1:10" x14ac:dyDescent="0.3">
      <c r="A571" s="3" t="s">
        <v>3833</v>
      </c>
      <c r="B571" s="9"/>
      <c r="C571" s="3" t="s">
        <v>3834</v>
      </c>
      <c r="D571" s="3" t="s">
        <v>11</v>
      </c>
      <c r="E571" s="4">
        <v>5468.2</v>
      </c>
      <c r="F571" s="4">
        <f t="shared" si="75"/>
        <v>5170</v>
      </c>
      <c r="G571" s="4">
        <f t="shared" si="76"/>
        <v>361.90000000000003</v>
      </c>
      <c r="H571" s="48">
        <f t="shared" si="77"/>
        <v>5531.9</v>
      </c>
      <c r="I571" s="4">
        <f t="shared" si="78"/>
        <v>54.682000000000002</v>
      </c>
      <c r="J571" s="4">
        <f t="shared" si="79"/>
        <v>62988.45</v>
      </c>
    </row>
    <row r="572" spans="1:10" x14ac:dyDescent="0.3">
      <c r="A572" s="3" t="s">
        <v>3835</v>
      </c>
      <c r="B572" s="9"/>
      <c r="C572" s="3" t="s">
        <v>3836</v>
      </c>
      <c r="D572" s="3" t="s">
        <v>267</v>
      </c>
      <c r="E572" s="4">
        <v>24951</v>
      </c>
      <c r="F572" s="4">
        <f t="shared" si="75"/>
        <v>23550</v>
      </c>
      <c r="G572" s="4">
        <f t="shared" si="76"/>
        <v>1648.5000000000002</v>
      </c>
      <c r="H572" s="48">
        <f t="shared" si="77"/>
        <v>25198.5</v>
      </c>
      <c r="I572" s="4">
        <f t="shared" si="78"/>
        <v>249.51000000000002</v>
      </c>
      <c r="J572" s="4">
        <f t="shared" si="79"/>
        <v>87939.45</v>
      </c>
    </row>
    <row r="573" spans="1:10" x14ac:dyDescent="0.3">
      <c r="A573" s="3" t="s">
        <v>3848</v>
      </c>
      <c r="B573" s="9"/>
      <c r="C573" s="3" t="s">
        <v>3851</v>
      </c>
      <c r="D573" s="3" t="s">
        <v>1772</v>
      </c>
      <c r="E573" s="4">
        <v>13064.63</v>
      </c>
      <c r="F573" s="4">
        <f t="shared" si="75"/>
        <v>12336.443396226414</v>
      </c>
      <c r="G573" s="4">
        <f t="shared" si="76"/>
        <v>863.55103773584904</v>
      </c>
      <c r="H573" s="48">
        <f t="shared" si="77"/>
        <v>13199.994433962263</v>
      </c>
      <c r="I573" s="4">
        <f t="shared" si="78"/>
        <v>130.6463</v>
      </c>
      <c r="J573" s="4">
        <f t="shared" si="79"/>
        <v>101004.08</v>
      </c>
    </row>
    <row r="574" spans="1:10" x14ac:dyDescent="0.3">
      <c r="A574" s="3" t="s">
        <v>3848</v>
      </c>
      <c r="B574" s="9"/>
      <c r="C574" s="3" t="s">
        <v>3849</v>
      </c>
      <c r="D574" s="3" t="s">
        <v>73</v>
      </c>
      <c r="E574" s="4">
        <v>19184.599999999999</v>
      </c>
      <c r="F574" s="4">
        <f t="shared" si="75"/>
        <v>18109.999999999996</v>
      </c>
      <c r="G574" s="4">
        <f t="shared" si="76"/>
        <v>1267.6999999999998</v>
      </c>
      <c r="H574" s="48">
        <f t="shared" si="77"/>
        <v>19377.699999999997</v>
      </c>
      <c r="I574" s="4">
        <f t="shared" si="78"/>
        <v>191.846</v>
      </c>
      <c r="J574" s="4">
        <f t="shared" si="79"/>
        <v>120188.68</v>
      </c>
    </row>
    <row r="575" spans="1:10" x14ac:dyDescent="0.3">
      <c r="A575" s="3" t="s">
        <v>3848</v>
      </c>
      <c r="B575" s="9"/>
      <c r="C575" s="3" t="s">
        <v>3850</v>
      </c>
      <c r="D575" s="3" t="s">
        <v>1772</v>
      </c>
      <c r="E575" s="4">
        <v>21484.799999999999</v>
      </c>
      <c r="F575" s="4">
        <f t="shared" si="75"/>
        <v>20280</v>
      </c>
      <c r="G575" s="4">
        <f t="shared" si="76"/>
        <v>1419.6000000000001</v>
      </c>
      <c r="H575" s="48">
        <f t="shared" si="77"/>
        <v>21699.599999999999</v>
      </c>
      <c r="I575" s="4">
        <f t="shared" si="78"/>
        <v>214.84799999999998</v>
      </c>
      <c r="J575" s="4">
        <f t="shared" si="79"/>
        <v>141673.47999999998</v>
      </c>
    </row>
    <row r="576" spans="1:10" x14ac:dyDescent="0.3">
      <c r="A576" s="3" t="s">
        <v>3889</v>
      </c>
      <c r="B576" s="9"/>
      <c r="C576" s="3" t="s">
        <v>3893</v>
      </c>
      <c r="D576" s="3" t="s">
        <v>92</v>
      </c>
      <c r="E576" s="4">
        <v>2648.6</v>
      </c>
      <c r="F576" s="4">
        <f t="shared" si="75"/>
        <v>2510</v>
      </c>
      <c r="G576" s="4">
        <f t="shared" si="76"/>
        <v>175.70000000000002</v>
      </c>
      <c r="H576" s="48">
        <f t="shared" si="77"/>
        <v>2685.7</v>
      </c>
      <c r="I576" s="4">
        <f t="shared" si="78"/>
        <v>26.486000000000001</v>
      </c>
      <c r="J576" s="4">
        <f t="shared" si="79"/>
        <v>144322.07999999999</v>
      </c>
    </row>
    <row r="577" spans="1:10" x14ac:dyDescent="0.3">
      <c r="A577" s="3" t="s">
        <v>3889</v>
      </c>
      <c r="B577" s="9"/>
      <c r="C577" s="3" t="s">
        <v>3894</v>
      </c>
      <c r="D577" s="3" t="s">
        <v>88</v>
      </c>
      <c r="E577" s="4">
        <v>5770.3</v>
      </c>
      <c r="F577" s="4">
        <f t="shared" si="75"/>
        <v>5455</v>
      </c>
      <c r="G577" s="4">
        <f t="shared" si="76"/>
        <v>381.85</v>
      </c>
      <c r="H577" s="48">
        <f t="shared" si="77"/>
        <v>5836.85</v>
      </c>
      <c r="I577" s="4">
        <f t="shared" si="78"/>
        <v>57.703000000000003</v>
      </c>
      <c r="J577" s="4">
        <f t="shared" si="79"/>
        <v>150092.37999999998</v>
      </c>
    </row>
    <row r="578" spans="1:10" x14ac:dyDescent="0.3">
      <c r="A578" s="3" t="s">
        <v>3889</v>
      </c>
      <c r="B578" s="9"/>
      <c r="C578" s="3" t="s">
        <v>3895</v>
      </c>
      <c r="D578" s="3" t="s">
        <v>66</v>
      </c>
      <c r="E578" s="4">
        <v>7683.6</v>
      </c>
      <c r="F578" s="4">
        <f t="shared" si="75"/>
        <v>7260</v>
      </c>
      <c r="G578" s="4">
        <f t="shared" si="76"/>
        <v>508.20000000000005</v>
      </c>
      <c r="H578" s="48">
        <f t="shared" si="77"/>
        <v>7768.2</v>
      </c>
      <c r="I578" s="4">
        <f t="shared" si="78"/>
        <v>76.835999999999999</v>
      </c>
      <c r="J578" s="4">
        <f t="shared" si="79"/>
        <v>157775.97999999998</v>
      </c>
    </row>
    <row r="579" spans="1:10" x14ac:dyDescent="0.3">
      <c r="A579" s="3" t="s">
        <v>3889</v>
      </c>
      <c r="B579" s="9"/>
      <c r="C579" s="3" t="s">
        <v>3898</v>
      </c>
      <c r="D579" s="3" t="s">
        <v>59</v>
      </c>
      <c r="E579" s="4">
        <v>14847.8</v>
      </c>
      <c r="F579" s="4">
        <f t="shared" si="75"/>
        <v>14018.679245283018</v>
      </c>
      <c r="G579" s="4">
        <f t="shared" si="76"/>
        <v>981.3075471698113</v>
      </c>
      <c r="H579" s="48">
        <f t="shared" si="77"/>
        <v>14999.98679245283</v>
      </c>
      <c r="I579" s="4">
        <f t="shared" si="78"/>
        <v>148.47800000000001</v>
      </c>
      <c r="J579" s="4">
        <f t="shared" si="79"/>
        <v>172623.77999999997</v>
      </c>
    </row>
    <row r="580" spans="1:10" x14ac:dyDescent="0.3">
      <c r="A580" s="3" t="s">
        <v>3889</v>
      </c>
      <c r="B580" s="9"/>
      <c r="C580" s="3" t="s">
        <v>3896</v>
      </c>
      <c r="D580" s="3" t="s">
        <v>59</v>
      </c>
      <c r="E580" s="4">
        <v>50757.760000000002</v>
      </c>
      <c r="F580" s="4">
        <f t="shared" si="75"/>
        <v>47896</v>
      </c>
      <c r="G580" s="4">
        <f t="shared" si="76"/>
        <v>3352.7200000000003</v>
      </c>
      <c r="H580" s="48">
        <f t="shared" si="77"/>
        <v>51248.72</v>
      </c>
      <c r="I580" s="4">
        <f t="shared" si="78"/>
        <v>507.57760000000002</v>
      </c>
      <c r="J580" s="4">
        <f t="shared" si="79"/>
        <v>223381.53999999998</v>
      </c>
    </row>
    <row r="581" spans="1:10" x14ac:dyDescent="0.3">
      <c r="A581" s="3" t="s">
        <v>3891</v>
      </c>
      <c r="B581" s="9"/>
      <c r="C581" s="3" t="s">
        <v>3897</v>
      </c>
      <c r="D581" s="3" t="s">
        <v>65</v>
      </c>
      <c r="E581" s="4">
        <v>20721.599999999999</v>
      </c>
      <c r="F581" s="4">
        <f t="shared" si="75"/>
        <v>19559.999999999996</v>
      </c>
      <c r="G581" s="4">
        <f t="shared" si="76"/>
        <v>1369.1999999999998</v>
      </c>
      <c r="H581" s="48">
        <f t="shared" si="77"/>
        <v>20929.199999999997</v>
      </c>
      <c r="I581" s="4">
        <f t="shared" si="78"/>
        <v>207.21599999999998</v>
      </c>
      <c r="J581" s="4">
        <f t="shared" si="79"/>
        <v>244103.13999999998</v>
      </c>
    </row>
    <row r="582" spans="1:10" x14ac:dyDescent="0.3">
      <c r="A582" s="3" t="s">
        <v>3922</v>
      </c>
      <c r="B582" s="9"/>
      <c r="C582" s="3" t="s">
        <v>3923</v>
      </c>
      <c r="D582" s="3" t="s">
        <v>60</v>
      </c>
      <c r="E582" s="4">
        <v>51758.400000000001</v>
      </c>
      <c r="F582" s="4">
        <f t="shared" si="75"/>
        <v>48840</v>
      </c>
      <c r="G582" s="4">
        <f t="shared" si="76"/>
        <v>3418.8</v>
      </c>
      <c r="H582" s="48">
        <f t="shared" si="77"/>
        <v>52258.8</v>
      </c>
      <c r="I582" s="4">
        <f t="shared" si="78"/>
        <v>517.58400000000006</v>
      </c>
      <c r="J582" s="4">
        <f t="shared" si="79"/>
        <v>295861.53999999998</v>
      </c>
    </row>
    <row r="583" spans="1:10" x14ac:dyDescent="0.3">
      <c r="A583" s="3" t="s">
        <v>3958</v>
      </c>
      <c r="B583" s="9"/>
      <c r="C583" s="3" t="s">
        <v>3959</v>
      </c>
      <c r="D583" s="3" t="s">
        <v>88</v>
      </c>
      <c r="E583" s="4">
        <v>2659.2</v>
      </c>
      <c r="F583" s="4">
        <f t="shared" si="75"/>
        <v>2519.9999999999995</v>
      </c>
      <c r="G583" s="4">
        <f t="shared" si="76"/>
        <v>176.39999999999998</v>
      </c>
      <c r="H583" s="48">
        <f t="shared" si="77"/>
        <v>2696.3999999999996</v>
      </c>
      <c r="I583" s="4">
        <f t="shared" si="78"/>
        <v>26.591999999999999</v>
      </c>
      <c r="J583" s="4">
        <f t="shared" si="79"/>
        <v>298520.74</v>
      </c>
    </row>
    <row r="584" spans="1:10" x14ac:dyDescent="0.3">
      <c r="A584" s="3" t="s">
        <v>3958</v>
      </c>
      <c r="B584" s="9"/>
      <c r="C584" s="3" t="s">
        <v>3962</v>
      </c>
      <c r="D584" s="3" t="s">
        <v>594</v>
      </c>
      <c r="E584" s="4">
        <v>3168</v>
      </c>
      <c r="F584" s="4">
        <f t="shared" si="75"/>
        <v>3000</v>
      </c>
      <c r="G584" s="4">
        <f t="shared" si="76"/>
        <v>210.00000000000003</v>
      </c>
      <c r="H584" s="48">
        <f t="shared" si="77"/>
        <v>3210</v>
      </c>
      <c r="I584" s="4">
        <f t="shared" si="78"/>
        <v>31.68</v>
      </c>
      <c r="J584" s="4">
        <f t="shared" si="79"/>
        <v>301688.74</v>
      </c>
    </row>
    <row r="585" spans="1:10" x14ac:dyDescent="0.3">
      <c r="A585" s="3" t="s">
        <v>3958</v>
      </c>
      <c r="B585" s="9"/>
      <c r="C585" s="3" t="s">
        <v>3960</v>
      </c>
      <c r="D585" s="3" t="s">
        <v>526</v>
      </c>
      <c r="E585" s="4">
        <v>3702.95</v>
      </c>
      <c r="F585" s="4">
        <f t="shared" si="75"/>
        <v>3504.6698113207544</v>
      </c>
      <c r="G585" s="4">
        <f t="shared" si="76"/>
        <v>245.32688679245283</v>
      </c>
      <c r="H585" s="48">
        <f t="shared" si="77"/>
        <v>3749.9966981132075</v>
      </c>
      <c r="I585" s="4">
        <f t="shared" si="78"/>
        <v>37.029499999999999</v>
      </c>
      <c r="J585" s="4">
        <f t="shared" si="79"/>
        <v>305391.69</v>
      </c>
    </row>
    <row r="586" spans="1:10" x14ac:dyDescent="0.3">
      <c r="A586" s="3" t="s">
        <v>3958</v>
      </c>
      <c r="B586" s="9"/>
      <c r="C586" s="3" t="s">
        <v>3961</v>
      </c>
      <c r="D586" s="3" t="s">
        <v>2425</v>
      </c>
      <c r="E586" s="4">
        <v>3702.95</v>
      </c>
      <c r="F586" s="4">
        <f t="shared" si="75"/>
        <v>3504.6698113207544</v>
      </c>
      <c r="G586" s="4">
        <f t="shared" si="76"/>
        <v>245.32688679245283</v>
      </c>
      <c r="H586" s="48">
        <f t="shared" si="77"/>
        <v>3749.9966981132075</v>
      </c>
      <c r="I586" s="4">
        <f t="shared" si="78"/>
        <v>37.029499999999999</v>
      </c>
      <c r="J586" s="4">
        <f t="shared" si="79"/>
        <v>309094.64</v>
      </c>
    </row>
    <row r="587" spans="1:10" x14ac:dyDescent="0.3">
      <c r="A587" s="3" t="s">
        <v>3958</v>
      </c>
      <c r="B587" s="9"/>
      <c r="C587" s="3" t="s">
        <v>3963</v>
      </c>
      <c r="D587" s="3" t="s">
        <v>61</v>
      </c>
      <c r="E587" s="4">
        <v>3931.2</v>
      </c>
      <c r="F587" s="4">
        <f t="shared" si="75"/>
        <v>3719.9999999999995</v>
      </c>
      <c r="G587" s="4">
        <f t="shared" si="76"/>
        <v>260.39999999999998</v>
      </c>
      <c r="H587" s="48">
        <f t="shared" si="77"/>
        <v>3980.3999999999996</v>
      </c>
      <c r="I587" s="4">
        <f t="shared" si="78"/>
        <v>39.311999999999998</v>
      </c>
      <c r="J587" s="4">
        <f t="shared" si="79"/>
        <v>313025.84000000003</v>
      </c>
    </row>
    <row r="588" spans="1:10" x14ac:dyDescent="0.3">
      <c r="A588" s="3" t="s">
        <v>3958</v>
      </c>
      <c r="B588" s="9"/>
      <c r="C588" s="3" t="s">
        <v>3964</v>
      </c>
      <c r="D588" s="3" t="s">
        <v>526</v>
      </c>
      <c r="E588" s="4">
        <v>5606</v>
      </c>
      <c r="F588" s="4">
        <f t="shared" si="75"/>
        <v>5300</v>
      </c>
      <c r="G588" s="4">
        <f t="shared" si="76"/>
        <v>371.00000000000006</v>
      </c>
      <c r="H588" s="48">
        <f t="shared" si="77"/>
        <v>5671</v>
      </c>
      <c r="I588" s="4">
        <f t="shared" si="78"/>
        <v>56.06</v>
      </c>
      <c r="J588" s="4">
        <f t="shared" si="79"/>
        <v>318631.84000000003</v>
      </c>
    </row>
    <row r="589" spans="1:10" x14ac:dyDescent="0.3">
      <c r="A589" s="3" t="s">
        <v>3958</v>
      </c>
      <c r="B589" s="9"/>
      <c r="C589" s="3" t="s">
        <v>3965</v>
      </c>
      <c r="D589" s="3" t="s">
        <v>71</v>
      </c>
      <c r="E589" s="4">
        <v>10121.6</v>
      </c>
      <c r="F589" s="4">
        <f t="shared" si="75"/>
        <v>9560</v>
      </c>
      <c r="G589" s="4">
        <f t="shared" si="76"/>
        <v>669.2</v>
      </c>
      <c r="H589" s="48">
        <f t="shared" si="77"/>
        <v>10229.200000000001</v>
      </c>
      <c r="I589" s="4">
        <f t="shared" si="78"/>
        <v>101.21600000000001</v>
      </c>
      <c r="J589" s="4">
        <f t="shared" si="79"/>
        <v>328753.44</v>
      </c>
    </row>
    <row r="590" spans="1:10" x14ac:dyDescent="0.3">
      <c r="A590" s="3" t="s">
        <v>3958</v>
      </c>
      <c r="B590" s="9"/>
      <c r="C590" s="3" t="s">
        <v>3966</v>
      </c>
      <c r="D590" s="3" t="s">
        <v>3967</v>
      </c>
      <c r="E590" s="4">
        <v>21304.6</v>
      </c>
      <c r="F590" s="4">
        <f t="shared" si="75"/>
        <v>20109.999999999996</v>
      </c>
      <c r="G590" s="4">
        <f t="shared" si="76"/>
        <v>1407.6999999999998</v>
      </c>
      <c r="H590" s="48">
        <f t="shared" si="77"/>
        <v>21517.699999999997</v>
      </c>
      <c r="I590" s="4">
        <f t="shared" si="78"/>
        <v>213.04599999999999</v>
      </c>
      <c r="J590" s="4">
        <f t="shared" si="79"/>
        <v>350058.04</v>
      </c>
    </row>
    <row r="591" spans="1:10" x14ac:dyDescent="0.3">
      <c r="A591" s="3" t="s">
        <v>3968</v>
      </c>
      <c r="B591" s="9"/>
      <c r="C591" s="3" t="s">
        <v>3969</v>
      </c>
      <c r="D591" s="3" t="s">
        <v>3970</v>
      </c>
      <c r="E591" s="4">
        <v>4265.1000000000004</v>
      </c>
      <c r="F591" s="4">
        <f t="shared" si="75"/>
        <v>4035</v>
      </c>
      <c r="G591" s="4">
        <f t="shared" si="76"/>
        <v>282.45000000000005</v>
      </c>
      <c r="H591" s="48">
        <f t="shared" si="77"/>
        <v>4317.45</v>
      </c>
      <c r="I591" s="4">
        <f t="shared" si="78"/>
        <v>42.651000000000003</v>
      </c>
      <c r="J591" s="4">
        <f t="shared" si="79"/>
        <v>354323.13999999996</v>
      </c>
    </row>
    <row r="592" spans="1:10" x14ac:dyDescent="0.3">
      <c r="A592" s="3" t="s">
        <v>3986</v>
      </c>
      <c r="B592" s="9"/>
      <c r="C592" s="3" t="s">
        <v>3987</v>
      </c>
      <c r="D592" s="3" t="s">
        <v>90</v>
      </c>
      <c r="E592" s="4">
        <v>3702.95</v>
      </c>
      <c r="F592" s="4">
        <f t="shared" si="75"/>
        <v>3504.6698113207544</v>
      </c>
      <c r="G592" s="4">
        <f t="shared" si="76"/>
        <v>245.32688679245283</v>
      </c>
      <c r="H592" s="48">
        <f t="shared" si="77"/>
        <v>3749.9966981132075</v>
      </c>
      <c r="I592" s="4">
        <f t="shared" si="78"/>
        <v>37.029499999999999</v>
      </c>
      <c r="J592" s="4">
        <f t="shared" si="79"/>
        <v>358026.08999999997</v>
      </c>
    </row>
    <row r="593" spans="1:10" x14ac:dyDescent="0.3">
      <c r="A593" s="3" t="s">
        <v>4012</v>
      </c>
      <c r="B593" s="9"/>
      <c r="C593" s="3" t="s">
        <v>4013</v>
      </c>
      <c r="D593" s="3" t="s">
        <v>485</v>
      </c>
      <c r="E593" s="4">
        <v>17944.400000000001</v>
      </c>
      <c r="F593" s="4">
        <f t="shared" si="75"/>
        <v>16940</v>
      </c>
      <c r="G593" s="4">
        <f t="shared" si="76"/>
        <v>1185.8000000000002</v>
      </c>
      <c r="H593" s="48">
        <f t="shared" si="77"/>
        <v>18125.8</v>
      </c>
      <c r="I593" s="4">
        <f t="shared" si="78"/>
        <v>179.44400000000002</v>
      </c>
      <c r="J593" s="4">
        <f t="shared" si="79"/>
        <v>375970.49</v>
      </c>
    </row>
    <row r="594" spans="1:10" x14ac:dyDescent="0.3">
      <c r="A594" s="3" t="s">
        <v>3996</v>
      </c>
      <c r="B594" s="9"/>
      <c r="C594" s="3" t="s">
        <v>3999</v>
      </c>
      <c r="D594" s="3" t="s">
        <v>526</v>
      </c>
      <c r="E594" s="4">
        <v>10063.299999999999</v>
      </c>
      <c r="F594" s="4">
        <f t="shared" si="75"/>
        <v>9504.9999999999982</v>
      </c>
      <c r="G594" s="4">
        <f t="shared" si="76"/>
        <v>665.34999999999991</v>
      </c>
      <c r="H594" s="48">
        <f t="shared" si="77"/>
        <v>10170.349999999999</v>
      </c>
      <c r="I594" s="4">
        <f t="shared" si="78"/>
        <v>100.633</v>
      </c>
      <c r="J594" s="4">
        <f t="shared" si="79"/>
        <v>386033.79</v>
      </c>
    </row>
    <row r="595" spans="1:10" x14ac:dyDescent="0.3">
      <c r="A595" s="3" t="s">
        <v>3996</v>
      </c>
      <c r="B595" s="9"/>
      <c r="C595" s="3" t="s">
        <v>3997</v>
      </c>
      <c r="D595" s="3" t="s">
        <v>1792</v>
      </c>
      <c r="E595" s="4">
        <v>13064.63</v>
      </c>
      <c r="F595" s="4">
        <f t="shared" si="75"/>
        <v>12336.443396226414</v>
      </c>
      <c r="G595" s="4">
        <f t="shared" si="76"/>
        <v>863.55103773584904</v>
      </c>
      <c r="H595" s="48">
        <f t="shared" si="77"/>
        <v>13199.994433962263</v>
      </c>
      <c r="I595" s="4">
        <f t="shared" si="78"/>
        <v>130.6463</v>
      </c>
      <c r="J595" s="4">
        <f t="shared" si="79"/>
        <v>399098.42</v>
      </c>
    </row>
    <row r="596" spans="1:10" x14ac:dyDescent="0.3">
      <c r="A596" s="3" t="s">
        <v>3996</v>
      </c>
      <c r="B596" s="9"/>
      <c r="C596" s="3" t="s">
        <v>3998</v>
      </c>
      <c r="D596" s="3" t="s">
        <v>76</v>
      </c>
      <c r="E596" s="4">
        <v>28851.8</v>
      </c>
      <c r="F596" s="4">
        <f t="shared" si="75"/>
        <v>27229.999999999996</v>
      </c>
      <c r="G596" s="4">
        <f t="shared" si="76"/>
        <v>1906.1</v>
      </c>
      <c r="H596" s="48">
        <f t="shared" si="77"/>
        <v>29136.099999999995</v>
      </c>
      <c r="I596" s="4">
        <f t="shared" si="78"/>
        <v>288.51799999999997</v>
      </c>
      <c r="J596" s="4">
        <f t="shared" si="79"/>
        <v>427950.22</v>
      </c>
    </row>
    <row r="597" spans="1:10" x14ac:dyDescent="0.3">
      <c r="A597" s="3" t="s">
        <v>4007</v>
      </c>
      <c r="B597" s="9"/>
      <c r="C597" s="3" t="s">
        <v>4014</v>
      </c>
      <c r="D597" s="3" t="s">
        <v>90</v>
      </c>
      <c r="E597" s="4">
        <v>14847.8</v>
      </c>
      <c r="F597" s="4">
        <f t="shared" si="75"/>
        <v>14018.679245283018</v>
      </c>
      <c r="G597" s="4">
        <f t="shared" si="76"/>
        <v>981.3075471698113</v>
      </c>
      <c r="H597" s="48">
        <f t="shared" si="77"/>
        <v>14999.98679245283</v>
      </c>
      <c r="I597" s="4">
        <f t="shared" si="78"/>
        <v>148.47800000000001</v>
      </c>
      <c r="J597" s="4">
        <f t="shared" si="79"/>
        <v>442798.01999999996</v>
      </c>
    </row>
    <row r="598" spans="1:10" x14ac:dyDescent="0.3">
      <c r="A598" s="3" t="s">
        <v>4025</v>
      </c>
      <c r="B598" s="9"/>
      <c r="C598" s="3" t="s">
        <v>4026</v>
      </c>
      <c r="D598" s="3" t="s">
        <v>66</v>
      </c>
      <c r="E598" s="4">
        <v>4137.8999999999996</v>
      </c>
      <c r="F598" s="4">
        <f t="shared" si="75"/>
        <v>3914.9999999999995</v>
      </c>
      <c r="G598" s="4">
        <f t="shared" si="76"/>
        <v>274.05</v>
      </c>
      <c r="H598" s="48">
        <f t="shared" si="77"/>
        <v>4189.0499999999993</v>
      </c>
      <c r="I598" s="4">
        <f t="shared" si="78"/>
        <v>41.378999999999998</v>
      </c>
      <c r="J598" s="4">
        <f t="shared" si="79"/>
        <v>446935.92</v>
      </c>
    </row>
    <row r="599" spans="1:10" x14ac:dyDescent="0.3">
      <c r="A599" s="3" t="s">
        <v>4025</v>
      </c>
      <c r="B599" s="9"/>
      <c r="C599" s="3" t="s">
        <v>4027</v>
      </c>
      <c r="D599" s="3" t="s">
        <v>88</v>
      </c>
      <c r="E599" s="4">
        <v>4249.2</v>
      </c>
      <c r="F599" s="4">
        <f t="shared" si="75"/>
        <v>4019.9999999999995</v>
      </c>
      <c r="G599" s="4">
        <f t="shared" si="76"/>
        <v>281.39999999999998</v>
      </c>
      <c r="H599" s="48">
        <f t="shared" si="77"/>
        <v>4301.3999999999996</v>
      </c>
      <c r="I599" s="4">
        <f t="shared" si="78"/>
        <v>42.491999999999997</v>
      </c>
      <c r="J599" s="4">
        <f t="shared" si="79"/>
        <v>451185.12</v>
      </c>
    </row>
    <row r="600" spans="1:10" x14ac:dyDescent="0.3">
      <c r="A600" s="3" t="s">
        <v>4024</v>
      </c>
      <c r="B600" s="9"/>
      <c r="C600" s="3" t="s">
        <v>4028</v>
      </c>
      <c r="D600" s="3" t="s">
        <v>526</v>
      </c>
      <c r="E600" s="4">
        <v>4122</v>
      </c>
      <c r="F600" s="4">
        <f t="shared" si="75"/>
        <v>3900</v>
      </c>
      <c r="G600" s="4">
        <f t="shared" si="76"/>
        <v>273</v>
      </c>
      <c r="H600" s="48">
        <f t="shared" si="77"/>
        <v>4173</v>
      </c>
      <c r="I600" s="4">
        <f t="shared" si="78"/>
        <v>41.22</v>
      </c>
      <c r="J600" s="4">
        <f t="shared" si="79"/>
        <v>455307.12</v>
      </c>
    </row>
    <row r="601" spans="1:10" x14ac:dyDescent="0.3">
      <c r="A601" s="3" t="s">
        <v>4024</v>
      </c>
      <c r="B601" s="9"/>
      <c r="C601" s="3" t="s">
        <v>4029</v>
      </c>
      <c r="D601" s="3" t="s">
        <v>4030</v>
      </c>
      <c r="E601" s="4">
        <v>5107.8</v>
      </c>
      <c r="F601" s="4">
        <f t="shared" si="75"/>
        <v>4830</v>
      </c>
      <c r="G601" s="4">
        <f t="shared" si="76"/>
        <v>338.1</v>
      </c>
      <c r="H601" s="48">
        <f t="shared" si="77"/>
        <v>5168.1000000000004</v>
      </c>
      <c r="I601" s="4">
        <f t="shared" si="78"/>
        <v>51.078000000000003</v>
      </c>
      <c r="J601" s="4">
        <f t="shared" si="79"/>
        <v>460414.92</v>
      </c>
    </row>
    <row r="602" spans="1:10" x14ac:dyDescent="0.3">
      <c r="A602" s="3" t="s">
        <v>4024</v>
      </c>
      <c r="B602" s="9"/>
      <c r="C602" s="3" t="s">
        <v>4031</v>
      </c>
      <c r="D602" s="3" t="s">
        <v>4032</v>
      </c>
      <c r="E602" s="4">
        <v>6167.8</v>
      </c>
      <c r="F602" s="4">
        <f t="shared" si="75"/>
        <v>5830</v>
      </c>
      <c r="G602" s="4">
        <f t="shared" si="76"/>
        <v>408.1</v>
      </c>
      <c r="H602" s="48">
        <f t="shared" si="77"/>
        <v>6238.1</v>
      </c>
      <c r="I602" s="4">
        <f t="shared" si="78"/>
        <v>61.678000000000004</v>
      </c>
      <c r="J602" s="4">
        <f t="shared" si="79"/>
        <v>466582.72</v>
      </c>
    </row>
    <row r="603" spans="1:10" x14ac:dyDescent="0.3">
      <c r="A603" s="3" t="s">
        <v>4039</v>
      </c>
      <c r="B603" s="9"/>
      <c r="C603" s="3" t="s">
        <v>4040</v>
      </c>
      <c r="D603" s="3" t="s">
        <v>66</v>
      </c>
      <c r="E603" s="4">
        <v>25465.1</v>
      </c>
      <c r="F603" s="4">
        <f t="shared" si="75"/>
        <v>24034.999999999996</v>
      </c>
      <c r="G603" s="4">
        <f t="shared" si="76"/>
        <v>1682.4499999999998</v>
      </c>
      <c r="H603" s="48">
        <f t="shared" si="77"/>
        <v>25717.449999999997</v>
      </c>
      <c r="I603" s="4">
        <f t="shared" si="78"/>
        <v>254.65099999999998</v>
      </c>
      <c r="J603" s="4">
        <f t="shared" si="79"/>
        <v>492047.81999999995</v>
      </c>
    </row>
    <row r="604" spans="1:10" x14ac:dyDescent="0.3">
      <c r="A604" s="3" t="s">
        <v>4072</v>
      </c>
      <c r="B604" s="9"/>
      <c r="C604" s="3" t="s">
        <v>4073</v>
      </c>
      <c r="D604" s="3" t="s">
        <v>4074</v>
      </c>
      <c r="E604" s="4">
        <v>2749.3</v>
      </c>
      <c r="F604" s="4">
        <f t="shared" ref="F604:F612" si="80">(E604+12)/1.06</f>
        <v>2605</v>
      </c>
      <c r="G604" s="4">
        <f t="shared" si="76"/>
        <v>182.35000000000002</v>
      </c>
      <c r="H604" s="48">
        <f t="shared" si="77"/>
        <v>2787.35</v>
      </c>
      <c r="I604" s="4">
        <f t="shared" si="78"/>
        <v>27.493000000000002</v>
      </c>
      <c r="J604" s="4">
        <f t="shared" si="79"/>
        <v>494797.11999999994</v>
      </c>
    </row>
    <row r="605" spans="1:10" x14ac:dyDescent="0.3">
      <c r="A605" s="3" t="s">
        <v>4072</v>
      </c>
      <c r="B605" s="9"/>
      <c r="C605" s="3" t="s">
        <v>4075</v>
      </c>
      <c r="D605" s="3" t="s">
        <v>1794</v>
      </c>
      <c r="E605" s="4">
        <v>3702.95</v>
      </c>
      <c r="F605" s="4">
        <f t="shared" si="80"/>
        <v>3504.6698113207544</v>
      </c>
      <c r="G605" s="4">
        <f t="shared" si="76"/>
        <v>245.32688679245283</v>
      </c>
      <c r="H605" s="48">
        <f t="shared" si="77"/>
        <v>3749.9966981132075</v>
      </c>
      <c r="I605" s="4">
        <f t="shared" si="78"/>
        <v>37.029499999999999</v>
      </c>
      <c r="J605" s="4">
        <f t="shared" si="79"/>
        <v>498500.06999999995</v>
      </c>
    </row>
    <row r="606" spans="1:10" x14ac:dyDescent="0.3">
      <c r="A606" s="3" t="s">
        <v>4117</v>
      </c>
      <c r="B606" s="9"/>
      <c r="C606" s="3" t="s">
        <v>4120</v>
      </c>
      <c r="D606" s="3" t="s">
        <v>66</v>
      </c>
      <c r="E606" s="4">
        <v>3507.2</v>
      </c>
      <c r="F606" s="4">
        <f t="shared" si="80"/>
        <v>3319.9999999999995</v>
      </c>
      <c r="G606" s="4">
        <f t="shared" si="76"/>
        <v>232.39999999999998</v>
      </c>
      <c r="H606" s="48">
        <f t="shared" si="77"/>
        <v>3552.3999999999996</v>
      </c>
      <c r="I606" s="4">
        <f t="shared" si="78"/>
        <v>35.071999999999996</v>
      </c>
      <c r="J606" s="4">
        <f t="shared" si="79"/>
        <v>502007.26999999996</v>
      </c>
    </row>
    <row r="607" spans="1:10" x14ac:dyDescent="0.3">
      <c r="A607" s="3" t="s">
        <v>4117</v>
      </c>
      <c r="B607" s="9"/>
      <c r="C607" s="3" t="s">
        <v>4121</v>
      </c>
      <c r="D607" s="3" t="s">
        <v>72</v>
      </c>
      <c r="E607" s="4">
        <v>4975.3</v>
      </c>
      <c r="F607" s="4">
        <f t="shared" si="80"/>
        <v>4705</v>
      </c>
      <c r="G607" s="4">
        <f t="shared" si="76"/>
        <v>329.35</v>
      </c>
      <c r="H607" s="48">
        <f t="shared" si="77"/>
        <v>5034.3500000000004</v>
      </c>
      <c r="I607" s="4">
        <f t="shared" si="78"/>
        <v>49.753</v>
      </c>
      <c r="J607" s="4">
        <f t="shared" si="79"/>
        <v>506982.56999999995</v>
      </c>
    </row>
    <row r="608" spans="1:10" x14ac:dyDescent="0.3">
      <c r="A608" s="3" t="s">
        <v>4117</v>
      </c>
      <c r="B608" s="9"/>
      <c r="C608" s="3" t="s">
        <v>4122</v>
      </c>
      <c r="D608" s="3" t="s">
        <v>659</v>
      </c>
      <c r="E608" s="4">
        <v>7922.1</v>
      </c>
      <c r="F608" s="4">
        <f t="shared" si="80"/>
        <v>7485</v>
      </c>
      <c r="G608" s="4">
        <f t="shared" si="76"/>
        <v>523.95000000000005</v>
      </c>
      <c r="H608" s="48">
        <f t="shared" si="77"/>
        <v>8008.95</v>
      </c>
      <c r="I608" s="4">
        <f t="shared" si="78"/>
        <v>79.221000000000004</v>
      </c>
      <c r="J608" s="4">
        <f t="shared" si="79"/>
        <v>514904.66999999993</v>
      </c>
    </row>
    <row r="609" spans="1:10" x14ac:dyDescent="0.3">
      <c r="A609" s="3" t="s">
        <v>4117</v>
      </c>
      <c r="B609" s="9"/>
      <c r="C609" s="3" t="s">
        <v>4123</v>
      </c>
      <c r="D609" s="3" t="s">
        <v>659</v>
      </c>
      <c r="E609" s="4">
        <v>11677.72</v>
      </c>
      <c r="F609" s="4">
        <f t="shared" si="80"/>
        <v>11028.037735849055</v>
      </c>
      <c r="G609" s="4">
        <f t="shared" si="76"/>
        <v>771.96264150943398</v>
      </c>
      <c r="H609" s="48">
        <f t="shared" si="77"/>
        <v>11800.000377358489</v>
      </c>
      <c r="I609" s="4">
        <f t="shared" si="78"/>
        <v>116.77719999999999</v>
      </c>
      <c r="J609" s="4">
        <f t="shared" si="79"/>
        <v>526582.3899999999</v>
      </c>
    </row>
    <row r="610" spans="1:10" x14ac:dyDescent="0.3">
      <c r="A610" s="3" t="s">
        <v>4118</v>
      </c>
      <c r="B610" s="9"/>
      <c r="C610" s="3" t="s">
        <v>4119</v>
      </c>
      <c r="D610" s="3" t="s">
        <v>538</v>
      </c>
      <c r="E610" s="4">
        <v>27177</v>
      </c>
      <c r="F610" s="4">
        <f t="shared" si="80"/>
        <v>25650</v>
      </c>
      <c r="G610" s="4">
        <f t="shared" si="76"/>
        <v>1795.5000000000002</v>
      </c>
      <c r="H610" s="48">
        <f t="shared" si="77"/>
        <v>27445.5</v>
      </c>
      <c r="I610" s="4">
        <f t="shared" si="78"/>
        <v>271.77</v>
      </c>
      <c r="J610" s="4">
        <f t="shared" si="79"/>
        <v>553759.3899999999</v>
      </c>
    </row>
    <row r="611" spans="1:10" x14ac:dyDescent="0.3">
      <c r="A611" s="3" t="s">
        <v>4129</v>
      </c>
      <c r="B611" s="9"/>
      <c r="C611" s="3" t="s">
        <v>4133</v>
      </c>
      <c r="D611" s="3" t="s">
        <v>4132</v>
      </c>
      <c r="E611" s="4">
        <v>8330.2000000000007</v>
      </c>
      <c r="F611" s="4">
        <f t="shared" si="80"/>
        <v>7870</v>
      </c>
      <c r="G611" s="4">
        <f t="shared" si="76"/>
        <v>550.90000000000009</v>
      </c>
      <c r="H611" s="48">
        <f t="shared" si="77"/>
        <v>8420.9</v>
      </c>
      <c r="I611" s="4">
        <f t="shared" si="78"/>
        <v>83.302000000000007</v>
      </c>
      <c r="J611" s="4">
        <f t="shared" si="79"/>
        <v>562089.58999999985</v>
      </c>
    </row>
    <row r="612" spans="1:10" x14ac:dyDescent="0.3">
      <c r="A612" s="3" t="s">
        <v>4151</v>
      </c>
      <c r="B612" s="9"/>
      <c r="C612" s="3" t="s">
        <v>4170</v>
      </c>
      <c r="D612" s="3" t="s">
        <v>2358</v>
      </c>
      <c r="E612" s="4">
        <v>2464.64</v>
      </c>
      <c r="F612" s="4">
        <f t="shared" si="80"/>
        <v>2336.4528301886789</v>
      </c>
      <c r="G612" s="4">
        <f t="shared" si="76"/>
        <v>163.55169811320755</v>
      </c>
      <c r="H612" s="48">
        <f t="shared" si="77"/>
        <v>2500.0045283018867</v>
      </c>
      <c r="I612" s="4">
        <f t="shared" si="78"/>
        <v>24.6464</v>
      </c>
      <c r="J612" s="4">
        <f t="shared" si="79"/>
        <v>564554.22999999986</v>
      </c>
    </row>
    <row r="613" spans="1:10" x14ac:dyDescent="0.3">
      <c r="A613" s="3" t="s">
        <v>4152</v>
      </c>
      <c r="B613" s="9"/>
      <c r="C613" s="3" t="s">
        <v>4167</v>
      </c>
      <c r="D613" s="3" t="s">
        <v>73</v>
      </c>
      <c r="E613" s="4">
        <v>3454.2</v>
      </c>
      <c r="F613" s="4">
        <f t="shared" ref="F613:F622" si="81">(E613+12)/1.06</f>
        <v>3269.9999999999995</v>
      </c>
      <c r="G613" s="4">
        <f t="shared" ref="G613:G622" si="82">F613*7%</f>
        <v>228.89999999999998</v>
      </c>
      <c r="H613" s="48">
        <f t="shared" ref="H613:H622" si="83">F613+G613</f>
        <v>3498.8999999999996</v>
      </c>
      <c r="I613" s="4">
        <f t="shared" ref="I613:I622" si="84">E613*1%</f>
        <v>34.542000000000002</v>
      </c>
      <c r="J613" s="4">
        <f t="shared" si="79"/>
        <v>568008.42999999982</v>
      </c>
    </row>
    <row r="614" spans="1:10" x14ac:dyDescent="0.3">
      <c r="A614" s="3" t="s">
        <v>4152</v>
      </c>
      <c r="B614" s="9"/>
      <c r="C614" s="3" t="s">
        <v>4168</v>
      </c>
      <c r="D614" s="3" t="s">
        <v>2048</v>
      </c>
      <c r="E614" s="4">
        <v>3809.3</v>
      </c>
      <c r="F614" s="4">
        <f t="shared" si="81"/>
        <v>3605</v>
      </c>
      <c r="G614" s="4">
        <f t="shared" si="82"/>
        <v>252.35000000000002</v>
      </c>
      <c r="H614" s="48">
        <f t="shared" si="83"/>
        <v>3857.35</v>
      </c>
      <c r="I614" s="4">
        <f t="shared" si="84"/>
        <v>38.093000000000004</v>
      </c>
      <c r="J614" s="4">
        <f t="shared" si="79"/>
        <v>571817.72999999986</v>
      </c>
    </row>
    <row r="615" spans="1:10" x14ac:dyDescent="0.3">
      <c r="A615" s="3" t="s">
        <v>4152</v>
      </c>
      <c r="B615" s="9"/>
      <c r="C615" s="3" t="s">
        <v>4165</v>
      </c>
      <c r="D615" s="3" t="s">
        <v>59</v>
      </c>
      <c r="E615" s="4">
        <v>4132.6000000000004</v>
      </c>
      <c r="F615" s="4">
        <f t="shared" si="81"/>
        <v>3910</v>
      </c>
      <c r="G615" s="4">
        <f t="shared" si="82"/>
        <v>273.70000000000005</v>
      </c>
      <c r="H615" s="48">
        <f t="shared" si="83"/>
        <v>4183.7</v>
      </c>
      <c r="I615" s="4">
        <f t="shared" si="84"/>
        <v>41.326000000000008</v>
      </c>
      <c r="J615" s="4">
        <f t="shared" si="79"/>
        <v>575950.32999999984</v>
      </c>
    </row>
    <row r="616" spans="1:10" x14ac:dyDescent="0.3">
      <c r="A616" s="3" t="s">
        <v>4152</v>
      </c>
      <c r="B616" s="9"/>
      <c r="C616" s="3" t="s">
        <v>4171</v>
      </c>
      <c r="D616" s="3" t="s">
        <v>267</v>
      </c>
      <c r="E616" s="4">
        <v>5197.8999999999996</v>
      </c>
      <c r="F616" s="4">
        <f t="shared" si="81"/>
        <v>4914.9999999999991</v>
      </c>
      <c r="G616" s="4">
        <f t="shared" si="82"/>
        <v>344.04999999999995</v>
      </c>
      <c r="H616" s="48">
        <f t="shared" si="83"/>
        <v>5259.0499999999993</v>
      </c>
      <c r="I616" s="4">
        <f t="shared" si="84"/>
        <v>51.978999999999999</v>
      </c>
      <c r="J616" s="4">
        <f t="shared" si="79"/>
        <v>581148.22999999986</v>
      </c>
    </row>
    <row r="617" spans="1:10" x14ac:dyDescent="0.3">
      <c r="A617" s="3" t="s">
        <v>4148</v>
      </c>
      <c r="B617" s="9"/>
      <c r="C617" s="3" t="s">
        <v>4166</v>
      </c>
      <c r="D617" s="3" t="s">
        <v>71</v>
      </c>
      <c r="E617" s="4">
        <v>4016</v>
      </c>
      <c r="F617" s="4">
        <f t="shared" si="81"/>
        <v>3800</v>
      </c>
      <c r="G617" s="4">
        <f t="shared" si="82"/>
        <v>266</v>
      </c>
      <c r="H617" s="48">
        <f t="shared" si="83"/>
        <v>4066</v>
      </c>
      <c r="I617" s="4">
        <f t="shared" si="84"/>
        <v>40.160000000000004</v>
      </c>
      <c r="J617" s="4">
        <f t="shared" si="79"/>
        <v>585164.22999999986</v>
      </c>
    </row>
    <row r="618" spans="1:10" x14ac:dyDescent="0.3">
      <c r="A618" s="3" t="s">
        <v>4148</v>
      </c>
      <c r="B618" s="9"/>
      <c r="C618" s="3" t="s">
        <v>4169</v>
      </c>
      <c r="D618" s="3" t="s">
        <v>81</v>
      </c>
      <c r="E618" s="4">
        <v>2959.96</v>
      </c>
      <c r="F618" s="4">
        <f t="shared" si="81"/>
        <v>2803.7358490566035</v>
      </c>
      <c r="G618" s="4">
        <f t="shared" si="82"/>
        <v>196.26150943396226</v>
      </c>
      <c r="H618" s="48">
        <f t="shared" si="83"/>
        <v>2999.9973584905656</v>
      </c>
      <c r="I618" s="4">
        <f t="shared" si="84"/>
        <v>29.599600000000002</v>
      </c>
      <c r="J618" s="4">
        <f t="shared" si="79"/>
        <v>588124.18999999983</v>
      </c>
    </row>
    <row r="619" spans="1:10" x14ac:dyDescent="0.3">
      <c r="A619" s="3" t="s">
        <v>4173</v>
      </c>
      <c r="B619" s="9"/>
      <c r="C619" s="3" t="s">
        <v>4174</v>
      </c>
      <c r="D619" s="3" t="s">
        <v>267</v>
      </c>
      <c r="E619" s="4">
        <v>2850</v>
      </c>
      <c r="F619" s="4">
        <f t="shared" si="81"/>
        <v>2700</v>
      </c>
      <c r="G619" s="4">
        <f t="shared" si="82"/>
        <v>189.00000000000003</v>
      </c>
      <c r="H619" s="48">
        <f t="shared" si="83"/>
        <v>2889</v>
      </c>
      <c r="I619" s="4">
        <f t="shared" si="84"/>
        <v>28.5</v>
      </c>
      <c r="J619" s="4">
        <f t="shared" si="79"/>
        <v>590974.18999999983</v>
      </c>
    </row>
    <row r="620" spans="1:10" x14ac:dyDescent="0.3">
      <c r="A620" s="3" t="s">
        <v>4181</v>
      </c>
      <c r="B620" s="9"/>
      <c r="C620" s="3" t="s">
        <v>4201</v>
      </c>
      <c r="D620" s="3" t="s">
        <v>88</v>
      </c>
      <c r="E620" s="4">
        <v>3454.2</v>
      </c>
      <c r="F620" s="4">
        <f t="shared" si="81"/>
        <v>3269.9999999999995</v>
      </c>
      <c r="G620" s="4">
        <f t="shared" si="82"/>
        <v>228.89999999999998</v>
      </c>
      <c r="H620" s="48">
        <f t="shared" si="83"/>
        <v>3498.8999999999996</v>
      </c>
      <c r="I620" s="4">
        <f t="shared" si="84"/>
        <v>34.542000000000002</v>
      </c>
      <c r="J620" s="4">
        <f t="shared" si="79"/>
        <v>594428.38999999978</v>
      </c>
    </row>
    <row r="621" spans="1:10" x14ac:dyDescent="0.3">
      <c r="A621" s="3" t="s">
        <v>4181</v>
      </c>
      <c r="B621" s="9"/>
      <c r="C621" s="3" t="s">
        <v>4202</v>
      </c>
      <c r="D621" s="3" t="s">
        <v>72</v>
      </c>
      <c r="E621" s="4">
        <v>3650.3</v>
      </c>
      <c r="F621" s="4">
        <f t="shared" si="81"/>
        <v>3455</v>
      </c>
      <c r="G621" s="4">
        <f t="shared" si="82"/>
        <v>241.85000000000002</v>
      </c>
      <c r="H621" s="48">
        <f t="shared" si="83"/>
        <v>3696.85</v>
      </c>
      <c r="I621" s="4">
        <f t="shared" si="84"/>
        <v>36.503</v>
      </c>
      <c r="J621" s="4">
        <f t="shared" si="79"/>
        <v>598078.68999999983</v>
      </c>
    </row>
    <row r="622" spans="1:10" x14ac:dyDescent="0.3">
      <c r="A622" s="3" t="s">
        <v>4181</v>
      </c>
      <c r="B622" s="9"/>
      <c r="C622" s="3" t="s">
        <v>4203</v>
      </c>
      <c r="D622" s="3" t="s">
        <v>72</v>
      </c>
      <c r="E622" s="4">
        <v>3702.95</v>
      </c>
      <c r="F622" s="4">
        <f t="shared" si="81"/>
        <v>3504.6698113207544</v>
      </c>
      <c r="G622" s="4">
        <f t="shared" si="82"/>
        <v>245.32688679245283</v>
      </c>
      <c r="H622" s="48">
        <f t="shared" si="83"/>
        <v>3749.9966981132075</v>
      </c>
      <c r="I622" s="4">
        <f t="shared" si="84"/>
        <v>37.029499999999999</v>
      </c>
      <c r="J622" s="4">
        <f t="shared" si="79"/>
        <v>601781.63999999978</v>
      </c>
    </row>
    <row r="623" spans="1:10" x14ac:dyDescent="0.3">
      <c r="A623" s="3" t="s">
        <v>4181</v>
      </c>
      <c r="B623" s="9"/>
      <c r="C623" s="3" t="s">
        <v>4204</v>
      </c>
      <c r="D623" s="3" t="s">
        <v>1794</v>
      </c>
      <c r="E623" s="4">
        <v>4705</v>
      </c>
      <c r="F623" s="4">
        <f t="shared" ref="F623:F676" si="85">(E623+12)/1.06</f>
        <v>4450</v>
      </c>
      <c r="G623" s="4">
        <f t="shared" ref="G623:G676" si="86">F623*7%</f>
        <v>311.50000000000006</v>
      </c>
      <c r="H623" s="48">
        <f t="shared" ref="H623:H676" si="87">F623+G623</f>
        <v>4761.5</v>
      </c>
      <c r="I623" s="4">
        <f t="shared" ref="I623:I676" si="88">E623*1%</f>
        <v>47.050000000000004</v>
      </c>
      <c r="J623" s="4">
        <f t="shared" si="79"/>
        <v>606486.63999999978</v>
      </c>
    </row>
    <row r="624" spans="1:10" x14ac:dyDescent="0.3">
      <c r="A624" s="3" t="s">
        <v>4181</v>
      </c>
      <c r="B624" s="9"/>
      <c r="C624" s="3" t="s">
        <v>4205</v>
      </c>
      <c r="D624" s="3" t="s">
        <v>60</v>
      </c>
      <c r="E624" s="4">
        <v>15442.21</v>
      </c>
      <c r="F624" s="4">
        <f t="shared" si="85"/>
        <v>14579.443396226414</v>
      </c>
      <c r="G624" s="4">
        <f t="shared" si="86"/>
        <v>1020.561037735849</v>
      </c>
      <c r="H624" s="48">
        <f t="shared" si="87"/>
        <v>15600.004433962264</v>
      </c>
      <c r="I624" s="4">
        <f t="shared" si="88"/>
        <v>154.4221</v>
      </c>
      <c r="J624" s="4">
        <f t="shared" si="79"/>
        <v>621928.84999999974</v>
      </c>
    </row>
    <row r="625" spans="1:10" x14ac:dyDescent="0.3">
      <c r="A625" s="3" t="s">
        <v>4182</v>
      </c>
      <c r="B625" s="9"/>
      <c r="C625" s="3" t="s">
        <v>4206</v>
      </c>
      <c r="D625" s="3" t="s">
        <v>60</v>
      </c>
      <c r="E625" s="4">
        <v>12347.6</v>
      </c>
      <c r="F625" s="4">
        <f t="shared" si="85"/>
        <v>11660</v>
      </c>
      <c r="G625" s="4">
        <f t="shared" si="86"/>
        <v>816.2</v>
      </c>
      <c r="H625" s="48">
        <f t="shared" si="87"/>
        <v>12476.2</v>
      </c>
      <c r="I625" s="4">
        <f t="shared" si="88"/>
        <v>123.47600000000001</v>
      </c>
      <c r="J625" s="4">
        <f t="shared" si="79"/>
        <v>634276.44999999972</v>
      </c>
    </row>
    <row r="626" spans="1:10" x14ac:dyDescent="0.3">
      <c r="A626" s="3" t="s">
        <v>4182</v>
      </c>
      <c r="B626" s="9"/>
      <c r="C626" s="3" t="s">
        <v>4207</v>
      </c>
      <c r="D626" s="3" t="s">
        <v>72</v>
      </c>
      <c r="E626" s="4">
        <v>14847.8</v>
      </c>
      <c r="F626" s="4">
        <f t="shared" si="85"/>
        <v>14018.679245283018</v>
      </c>
      <c r="G626" s="4">
        <f t="shared" si="86"/>
        <v>981.3075471698113</v>
      </c>
      <c r="H626" s="48">
        <f t="shared" si="87"/>
        <v>14999.98679245283</v>
      </c>
      <c r="I626" s="4">
        <f t="shared" si="88"/>
        <v>148.47800000000001</v>
      </c>
      <c r="J626" s="4">
        <f t="shared" si="79"/>
        <v>649124.24999999977</v>
      </c>
    </row>
    <row r="627" spans="1:10" x14ac:dyDescent="0.3">
      <c r="A627" s="3" t="s">
        <v>4182</v>
      </c>
      <c r="B627" s="9"/>
      <c r="C627" s="3" t="s">
        <v>4208</v>
      </c>
      <c r="D627" s="3" t="s">
        <v>65</v>
      </c>
      <c r="E627" s="4">
        <v>33166</v>
      </c>
      <c r="F627" s="4">
        <f t="shared" si="85"/>
        <v>31300</v>
      </c>
      <c r="G627" s="4">
        <f t="shared" si="86"/>
        <v>2191</v>
      </c>
      <c r="H627" s="48">
        <f t="shared" si="87"/>
        <v>33491</v>
      </c>
      <c r="I627" s="4">
        <f t="shared" si="88"/>
        <v>331.66</v>
      </c>
      <c r="J627" s="4">
        <f t="shared" si="79"/>
        <v>682290.24999999977</v>
      </c>
    </row>
    <row r="628" spans="1:10" x14ac:dyDescent="0.3">
      <c r="A628" s="3" t="s">
        <v>4183</v>
      </c>
      <c r="B628" s="9"/>
      <c r="C628" s="3" t="s">
        <v>4209</v>
      </c>
      <c r="D628" s="3" t="s">
        <v>61</v>
      </c>
      <c r="E628" s="4">
        <v>3702.95</v>
      </c>
      <c r="F628" s="4">
        <f t="shared" si="85"/>
        <v>3504.6698113207544</v>
      </c>
      <c r="G628" s="4">
        <f t="shared" si="86"/>
        <v>245.32688679245283</v>
      </c>
      <c r="H628" s="48">
        <f t="shared" si="87"/>
        <v>3749.9966981132075</v>
      </c>
      <c r="I628" s="4">
        <f t="shared" si="88"/>
        <v>37.029499999999999</v>
      </c>
      <c r="J628" s="4">
        <f t="shared" si="79"/>
        <v>685993.19999999972</v>
      </c>
    </row>
    <row r="629" spans="1:10" x14ac:dyDescent="0.3">
      <c r="A629" s="3" t="s">
        <v>4210</v>
      </c>
      <c r="B629" s="9"/>
      <c r="C629" s="3" t="s">
        <v>4212</v>
      </c>
      <c r="D629" s="3" t="s">
        <v>355</v>
      </c>
      <c r="E629" s="4">
        <v>3702.95</v>
      </c>
      <c r="F629" s="4">
        <f t="shared" si="85"/>
        <v>3504.6698113207544</v>
      </c>
      <c r="G629" s="4">
        <f t="shared" si="86"/>
        <v>245.32688679245283</v>
      </c>
      <c r="H629" s="48">
        <f t="shared" si="87"/>
        <v>3749.9966981132075</v>
      </c>
      <c r="I629" s="4">
        <f t="shared" si="88"/>
        <v>37.029499999999999</v>
      </c>
      <c r="J629" s="4">
        <f t="shared" si="79"/>
        <v>689696.14999999967</v>
      </c>
    </row>
    <row r="630" spans="1:10" x14ac:dyDescent="0.3">
      <c r="A630" s="3" t="s">
        <v>4210</v>
      </c>
      <c r="B630" s="9"/>
      <c r="C630" s="3" t="s">
        <v>4213</v>
      </c>
      <c r="D630" s="3" t="s">
        <v>81</v>
      </c>
      <c r="E630" s="4">
        <v>11677.72</v>
      </c>
      <c r="F630" s="4">
        <f t="shared" si="85"/>
        <v>11028.037735849055</v>
      </c>
      <c r="G630" s="4">
        <f t="shared" si="86"/>
        <v>771.96264150943398</v>
      </c>
      <c r="H630" s="48">
        <f t="shared" si="87"/>
        <v>11800.000377358489</v>
      </c>
      <c r="I630" s="4">
        <f t="shared" si="88"/>
        <v>116.77719999999999</v>
      </c>
      <c r="J630" s="4">
        <f t="shared" si="79"/>
        <v>701373.86999999965</v>
      </c>
    </row>
    <row r="631" spans="1:10" x14ac:dyDescent="0.3">
      <c r="A631" s="3" t="s">
        <v>4210</v>
      </c>
      <c r="B631" s="9"/>
      <c r="C631" s="3" t="s">
        <v>4214</v>
      </c>
      <c r="D631" s="3" t="s">
        <v>81</v>
      </c>
      <c r="E631" s="4">
        <v>12893.5</v>
      </c>
      <c r="F631" s="4">
        <f t="shared" si="85"/>
        <v>12175</v>
      </c>
      <c r="G631" s="4">
        <f t="shared" si="86"/>
        <v>852.25000000000011</v>
      </c>
      <c r="H631" s="48">
        <f t="shared" si="87"/>
        <v>13027.25</v>
      </c>
      <c r="I631" s="4">
        <f t="shared" si="88"/>
        <v>128.935</v>
      </c>
      <c r="J631" s="4">
        <f t="shared" si="79"/>
        <v>714267.36999999965</v>
      </c>
    </row>
    <row r="632" spans="1:10" x14ac:dyDescent="0.3">
      <c r="A632" s="3" t="s">
        <v>4210</v>
      </c>
      <c r="B632" s="9"/>
      <c r="C632" s="3" t="s">
        <v>4215</v>
      </c>
      <c r="D632" s="3" t="s">
        <v>72</v>
      </c>
      <c r="E632" s="4">
        <v>14096.6</v>
      </c>
      <c r="F632" s="4">
        <f t="shared" si="85"/>
        <v>13310</v>
      </c>
      <c r="G632" s="4">
        <f t="shared" si="86"/>
        <v>931.7</v>
      </c>
      <c r="H632" s="48">
        <f t="shared" si="87"/>
        <v>14241.7</v>
      </c>
      <c r="I632" s="4">
        <f t="shared" si="88"/>
        <v>140.96600000000001</v>
      </c>
      <c r="J632" s="4">
        <f t="shared" si="79"/>
        <v>728363.96999999962</v>
      </c>
    </row>
    <row r="633" spans="1:10" x14ac:dyDescent="0.3">
      <c r="A633" s="3" t="s">
        <v>4210</v>
      </c>
      <c r="B633" s="9"/>
      <c r="C633" s="3" t="s">
        <v>4216</v>
      </c>
      <c r="D633" s="3" t="s">
        <v>76</v>
      </c>
      <c r="E633" s="4">
        <v>27060.400000000001</v>
      </c>
      <c r="F633" s="4">
        <f t="shared" si="85"/>
        <v>25540</v>
      </c>
      <c r="G633" s="4">
        <f t="shared" si="86"/>
        <v>1787.8000000000002</v>
      </c>
      <c r="H633" s="48">
        <f t="shared" si="87"/>
        <v>27327.8</v>
      </c>
      <c r="I633" s="4">
        <f t="shared" si="88"/>
        <v>270.60400000000004</v>
      </c>
      <c r="J633" s="4">
        <f t="shared" si="79"/>
        <v>755424.36999999965</v>
      </c>
    </row>
    <row r="634" spans="1:10" x14ac:dyDescent="0.3">
      <c r="A634" s="3" t="s">
        <v>4210</v>
      </c>
      <c r="B634" s="9"/>
      <c r="C634" s="3" t="s">
        <v>4217</v>
      </c>
      <c r="D634" s="3" t="s">
        <v>3728</v>
      </c>
      <c r="E634" s="4">
        <v>33670.26</v>
      </c>
      <c r="F634" s="4">
        <f t="shared" si="85"/>
        <v>31775.716981132075</v>
      </c>
      <c r="G634" s="4">
        <f t="shared" si="86"/>
        <v>2224.3001886792454</v>
      </c>
      <c r="H634" s="48">
        <f t="shared" si="87"/>
        <v>34000.017169811319</v>
      </c>
      <c r="I634" s="4">
        <f t="shared" si="88"/>
        <v>336.70260000000002</v>
      </c>
      <c r="J634" s="4">
        <f t="shared" ref="J634:J656" si="89">J633+E634</f>
        <v>789094.62999999966</v>
      </c>
    </row>
    <row r="635" spans="1:10" x14ac:dyDescent="0.3">
      <c r="A635" s="3" t="s">
        <v>4210</v>
      </c>
      <c r="B635" s="9"/>
      <c r="C635" s="3" t="s">
        <v>4218</v>
      </c>
      <c r="D635" s="3" t="s">
        <v>71</v>
      </c>
      <c r="E635" s="4">
        <v>33844.400000000001</v>
      </c>
      <c r="F635" s="4">
        <f t="shared" si="85"/>
        <v>31940</v>
      </c>
      <c r="G635" s="4">
        <f t="shared" si="86"/>
        <v>2235.8000000000002</v>
      </c>
      <c r="H635" s="48">
        <f t="shared" si="87"/>
        <v>34175.800000000003</v>
      </c>
      <c r="I635" s="4">
        <f t="shared" si="88"/>
        <v>338.44400000000002</v>
      </c>
      <c r="J635" s="4">
        <f t="shared" si="89"/>
        <v>822939.02999999968</v>
      </c>
    </row>
    <row r="636" spans="1:10" x14ac:dyDescent="0.3">
      <c r="A636" s="3" t="s">
        <v>4210</v>
      </c>
      <c r="B636" s="9"/>
      <c r="C636" s="3" t="s">
        <v>4219</v>
      </c>
      <c r="D636" s="3" t="s">
        <v>81</v>
      </c>
      <c r="E636" s="4">
        <v>42144.2</v>
      </c>
      <c r="F636" s="4">
        <f t="shared" si="85"/>
        <v>39769.999999999993</v>
      </c>
      <c r="G636" s="4">
        <f t="shared" si="86"/>
        <v>2783.8999999999996</v>
      </c>
      <c r="H636" s="48">
        <f t="shared" si="87"/>
        <v>42553.899999999994</v>
      </c>
      <c r="I636" s="4">
        <f t="shared" si="88"/>
        <v>421.44200000000001</v>
      </c>
      <c r="J636" s="4">
        <f t="shared" si="89"/>
        <v>865083.22999999963</v>
      </c>
    </row>
    <row r="637" spans="1:10" x14ac:dyDescent="0.3">
      <c r="A637" s="3" t="s">
        <v>4210</v>
      </c>
      <c r="B637" s="9"/>
      <c r="C637" s="3" t="s">
        <v>4220</v>
      </c>
      <c r="D637" s="3" t="s">
        <v>60</v>
      </c>
      <c r="E637" s="4">
        <v>44592.800000000003</v>
      </c>
      <c r="F637" s="4">
        <f t="shared" si="85"/>
        <v>42080</v>
      </c>
      <c r="G637" s="4">
        <f t="shared" si="86"/>
        <v>2945.6000000000004</v>
      </c>
      <c r="H637" s="48">
        <f t="shared" si="87"/>
        <v>45025.599999999999</v>
      </c>
      <c r="I637" s="4">
        <f t="shared" si="88"/>
        <v>445.92800000000005</v>
      </c>
      <c r="J637" s="4">
        <f t="shared" si="89"/>
        <v>909676.02999999968</v>
      </c>
    </row>
    <row r="638" spans="1:10" x14ac:dyDescent="0.3">
      <c r="A638" s="3" t="s">
        <v>4210</v>
      </c>
      <c r="B638" s="9"/>
      <c r="C638" s="3" t="s">
        <v>4221</v>
      </c>
      <c r="D638" s="3" t="s">
        <v>61</v>
      </c>
      <c r="E638" s="4">
        <v>59836.66</v>
      </c>
      <c r="F638" s="4">
        <f t="shared" si="85"/>
        <v>56461</v>
      </c>
      <c r="G638" s="4">
        <f t="shared" si="86"/>
        <v>3952.2700000000004</v>
      </c>
      <c r="H638" s="48">
        <f t="shared" si="87"/>
        <v>60413.270000000004</v>
      </c>
      <c r="I638" s="4">
        <f t="shared" si="88"/>
        <v>598.36660000000006</v>
      </c>
      <c r="J638" s="4">
        <f t="shared" si="89"/>
        <v>969512.68999999971</v>
      </c>
    </row>
    <row r="639" spans="1:10" x14ac:dyDescent="0.3">
      <c r="A639" s="3" t="s">
        <v>4211</v>
      </c>
      <c r="B639" s="9"/>
      <c r="C639" s="3" t="s">
        <v>4222</v>
      </c>
      <c r="D639" s="3" t="s">
        <v>92</v>
      </c>
      <c r="E639" s="4">
        <v>12140.9</v>
      </c>
      <c r="F639" s="4">
        <f t="shared" si="85"/>
        <v>11464.999999999998</v>
      </c>
      <c r="G639" s="4">
        <f t="shared" si="86"/>
        <v>802.55</v>
      </c>
      <c r="H639" s="48">
        <f t="shared" si="87"/>
        <v>12267.549999999997</v>
      </c>
      <c r="I639" s="4">
        <f t="shared" si="88"/>
        <v>121.40899999999999</v>
      </c>
      <c r="J639" s="4">
        <f t="shared" si="89"/>
        <v>981653.58999999973</v>
      </c>
    </row>
    <row r="640" spans="1:10" x14ac:dyDescent="0.3">
      <c r="A640" s="3" t="s">
        <v>4211</v>
      </c>
      <c r="B640" s="9"/>
      <c r="C640" s="3" t="s">
        <v>4223</v>
      </c>
      <c r="D640" s="3" t="s">
        <v>73</v>
      </c>
      <c r="E640" s="4">
        <v>12008.4</v>
      </c>
      <c r="F640" s="4">
        <f t="shared" si="85"/>
        <v>11339.999999999998</v>
      </c>
      <c r="G640" s="4">
        <f t="shared" si="86"/>
        <v>793.8</v>
      </c>
      <c r="H640" s="48">
        <f t="shared" si="87"/>
        <v>12133.799999999997</v>
      </c>
      <c r="I640" s="4">
        <f t="shared" si="88"/>
        <v>120.084</v>
      </c>
      <c r="J640" s="4">
        <f t="shared" si="89"/>
        <v>993661.98999999976</v>
      </c>
    </row>
    <row r="641" spans="1:10" x14ac:dyDescent="0.3">
      <c r="A641" s="3" t="s">
        <v>4211</v>
      </c>
      <c r="B641" s="9"/>
      <c r="C641" s="3" t="s">
        <v>4224</v>
      </c>
      <c r="D641" s="3" t="s">
        <v>88</v>
      </c>
      <c r="E641" s="4">
        <v>14891.6</v>
      </c>
      <c r="F641" s="4">
        <f t="shared" si="85"/>
        <v>14060</v>
      </c>
      <c r="G641" s="4">
        <f t="shared" si="86"/>
        <v>984.2</v>
      </c>
      <c r="H641" s="48">
        <f t="shared" si="87"/>
        <v>15044.2</v>
      </c>
      <c r="I641" s="4">
        <f t="shared" si="88"/>
        <v>148.916</v>
      </c>
      <c r="J641" s="4">
        <f t="shared" si="89"/>
        <v>1008553.5899999997</v>
      </c>
    </row>
    <row r="642" spans="1:10" x14ac:dyDescent="0.3">
      <c r="A642" s="3" t="s">
        <v>4211</v>
      </c>
      <c r="B642" s="9"/>
      <c r="C642" s="3" t="s">
        <v>4225</v>
      </c>
      <c r="D642" s="3" t="s">
        <v>594</v>
      </c>
      <c r="E642" s="4">
        <v>59581.2</v>
      </c>
      <c r="F642" s="4">
        <f t="shared" si="85"/>
        <v>56219.999999999993</v>
      </c>
      <c r="G642" s="4">
        <f t="shared" si="86"/>
        <v>3935.4</v>
      </c>
      <c r="H642" s="48">
        <f t="shared" si="87"/>
        <v>60155.399999999994</v>
      </c>
      <c r="I642" s="4">
        <f t="shared" si="88"/>
        <v>595.81200000000001</v>
      </c>
      <c r="J642" s="4">
        <f t="shared" si="89"/>
        <v>1068134.7899999998</v>
      </c>
    </row>
    <row r="643" spans="1:10" x14ac:dyDescent="0.3">
      <c r="A643" s="3" t="s">
        <v>4211</v>
      </c>
      <c r="B643" s="9"/>
      <c r="C643" s="3" t="s">
        <v>4226</v>
      </c>
      <c r="D643" s="3" t="s">
        <v>83</v>
      </c>
      <c r="E643" s="4">
        <v>11966</v>
      </c>
      <c r="F643" s="4">
        <f t="shared" si="85"/>
        <v>11300</v>
      </c>
      <c r="G643" s="4">
        <f t="shared" si="86"/>
        <v>791.00000000000011</v>
      </c>
      <c r="H643" s="48">
        <f t="shared" si="87"/>
        <v>12091</v>
      </c>
      <c r="I643" s="4">
        <f t="shared" si="88"/>
        <v>119.66</v>
      </c>
      <c r="J643" s="4">
        <f t="shared" si="89"/>
        <v>1080100.7899999998</v>
      </c>
    </row>
    <row r="644" spans="1:10" x14ac:dyDescent="0.3">
      <c r="A644" s="3" t="s">
        <v>4211</v>
      </c>
      <c r="B644" s="9"/>
      <c r="C644" s="3" t="s">
        <v>4230</v>
      </c>
      <c r="D644" s="3" t="s">
        <v>2048</v>
      </c>
      <c r="E644" s="4">
        <v>14847.8</v>
      </c>
      <c r="F644" s="4">
        <f t="shared" si="85"/>
        <v>14018.679245283018</v>
      </c>
      <c r="G644" s="4">
        <f t="shared" si="86"/>
        <v>981.3075471698113</v>
      </c>
      <c r="H644" s="48">
        <f t="shared" si="87"/>
        <v>14999.98679245283</v>
      </c>
      <c r="I644" s="4">
        <f t="shared" si="88"/>
        <v>148.47800000000001</v>
      </c>
      <c r="J644" s="4">
        <f t="shared" si="89"/>
        <v>1094948.5899999999</v>
      </c>
    </row>
    <row r="645" spans="1:10" x14ac:dyDescent="0.3">
      <c r="A645" s="3" t="s">
        <v>4211</v>
      </c>
      <c r="B645" s="9"/>
      <c r="C645" s="3" t="s">
        <v>4231</v>
      </c>
      <c r="D645" s="3" t="s">
        <v>61</v>
      </c>
      <c r="E645" s="4">
        <v>14847.8</v>
      </c>
      <c r="F645" s="4">
        <f t="shared" si="85"/>
        <v>14018.679245283018</v>
      </c>
      <c r="G645" s="4">
        <f t="shared" si="86"/>
        <v>981.3075471698113</v>
      </c>
      <c r="H645" s="48">
        <f t="shared" si="87"/>
        <v>14999.98679245283</v>
      </c>
      <c r="I645" s="4">
        <f t="shared" si="88"/>
        <v>148.47800000000001</v>
      </c>
      <c r="J645" s="4">
        <f t="shared" si="89"/>
        <v>1109796.3899999999</v>
      </c>
    </row>
    <row r="646" spans="1:10" x14ac:dyDescent="0.3">
      <c r="A646" s="3" t="s">
        <v>4211</v>
      </c>
      <c r="B646" s="9"/>
      <c r="C646" s="3" t="s">
        <v>4227</v>
      </c>
      <c r="D646" s="3" t="s">
        <v>526</v>
      </c>
      <c r="E646" s="4">
        <v>32651.9</v>
      </c>
      <c r="F646" s="4">
        <f t="shared" si="85"/>
        <v>30815</v>
      </c>
      <c r="G646" s="4">
        <f t="shared" si="86"/>
        <v>2157.0500000000002</v>
      </c>
      <c r="H646" s="48">
        <f t="shared" si="87"/>
        <v>32972.050000000003</v>
      </c>
      <c r="I646" s="4">
        <f t="shared" si="88"/>
        <v>326.51900000000001</v>
      </c>
      <c r="J646" s="4">
        <f t="shared" si="89"/>
        <v>1142448.2899999998</v>
      </c>
    </row>
    <row r="647" spans="1:10" x14ac:dyDescent="0.3">
      <c r="A647" s="3" t="s">
        <v>4211</v>
      </c>
      <c r="B647" s="9"/>
      <c r="C647" s="3" t="s">
        <v>4228</v>
      </c>
      <c r="D647" s="3" t="s">
        <v>1727</v>
      </c>
      <c r="E647" s="4">
        <v>6978.7</v>
      </c>
      <c r="F647" s="4">
        <f t="shared" si="85"/>
        <v>6594.9999999999991</v>
      </c>
      <c r="G647" s="4">
        <f t="shared" si="86"/>
        <v>461.65</v>
      </c>
      <c r="H647" s="48">
        <f t="shared" si="87"/>
        <v>7056.6499999999987</v>
      </c>
      <c r="I647" s="4">
        <f t="shared" si="88"/>
        <v>69.787000000000006</v>
      </c>
      <c r="J647" s="4">
        <f t="shared" si="89"/>
        <v>1149426.9899999998</v>
      </c>
    </row>
    <row r="648" spans="1:10" x14ac:dyDescent="0.3">
      <c r="A648" s="3" t="s">
        <v>4211</v>
      </c>
      <c r="B648" s="9"/>
      <c r="C648" s="3" t="s">
        <v>4229</v>
      </c>
      <c r="D648" s="3" t="s">
        <v>72</v>
      </c>
      <c r="E648" s="4">
        <v>25910.3</v>
      </c>
      <c r="F648" s="4">
        <f t="shared" si="85"/>
        <v>24454.999999999996</v>
      </c>
      <c r="G648" s="4">
        <f t="shared" si="86"/>
        <v>1711.85</v>
      </c>
      <c r="H648" s="48">
        <f t="shared" si="87"/>
        <v>26166.849999999995</v>
      </c>
      <c r="I648" s="4">
        <f t="shared" si="88"/>
        <v>259.10300000000001</v>
      </c>
      <c r="J648" s="4">
        <f t="shared" si="89"/>
        <v>1175337.2899999998</v>
      </c>
    </row>
    <row r="649" spans="1:10" x14ac:dyDescent="0.3">
      <c r="A649" s="3" t="s">
        <v>4232</v>
      </c>
      <c r="B649" s="9"/>
      <c r="C649" s="3" t="s">
        <v>4233</v>
      </c>
      <c r="D649" s="3" t="s">
        <v>68</v>
      </c>
      <c r="E649" s="4">
        <v>94598.3</v>
      </c>
      <c r="F649" s="4">
        <f t="shared" si="85"/>
        <v>89255</v>
      </c>
      <c r="G649" s="4">
        <f t="shared" si="86"/>
        <v>6247.85</v>
      </c>
      <c r="H649" s="48">
        <f t="shared" si="87"/>
        <v>95502.85</v>
      </c>
      <c r="I649" s="4">
        <f t="shared" si="88"/>
        <v>945.98300000000006</v>
      </c>
      <c r="J649" s="4">
        <f t="shared" si="89"/>
        <v>1269935.5899999999</v>
      </c>
    </row>
    <row r="650" spans="1:10" x14ac:dyDescent="0.3">
      <c r="A650" s="3" t="s">
        <v>4232</v>
      </c>
      <c r="B650" s="9"/>
      <c r="C650" s="3" t="s">
        <v>4234</v>
      </c>
      <c r="D650" s="3" t="s">
        <v>594</v>
      </c>
      <c r="E650" s="4">
        <v>14847.8</v>
      </c>
      <c r="F650" s="4">
        <f t="shared" si="85"/>
        <v>14018.679245283018</v>
      </c>
      <c r="G650" s="4">
        <f t="shared" si="86"/>
        <v>981.3075471698113</v>
      </c>
      <c r="H650" s="48">
        <f t="shared" si="87"/>
        <v>14999.98679245283</v>
      </c>
      <c r="I650" s="4">
        <f t="shared" si="88"/>
        <v>148.47800000000001</v>
      </c>
      <c r="J650" s="4">
        <f t="shared" si="89"/>
        <v>1284783.3899999999</v>
      </c>
    </row>
    <row r="651" spans="1:10" x14ac:dyDescent="0.3">
      <c r="A651" s="3" t="s">
        <v>4232</v>
      </c>
      <c r="B651" s="9"/>
      <c r="C651" s="3" t="s">
        <v>4235</v>
      </c>
      <c r="D651" s="3" t="s">
        <v>73</v>
      </c>
      <c r="E651" s="4">
        <v>13980</v>
      </c>
      <c r="F651" s="4">
        <f t="shared" si="85"/>
        <v>13200</v>
      </c>
      <c r="G651" s="4">
        <f t="shared" si="86"/>
        <v>924.00000000000011</v>
      </c>
      <c r="H651" s="48">
        <f t="shared" si="87"/>
        <v>14124</v>
      </c>
      <c r="I651" s="4">
        <f t="shared" si="88"/>
        <v>139.80000000000001</v>
      </c>
      <c r="J651" s="4">
        <f t="shared" si="89"/>
        <v>1298763.3899999999</v>
      </c>
    </row>
    <row r="652" spans="1:10" x14ac:dyDescent="0.3">
      <c r="A652" s="3" t="s">
        <v>4232</v>
      </c>
      <c r="B652" s="9"/>
      <c r="C652" s="3" t="s">
        <v>4236</v>
      </c>
      <c r="D652" s="3" t="s">
        <v>3728</v>
      </c>
      <c r="E652" s="4">
        <v>4169.7</v>
      </c>
      <c r="F652" s="4">
        <f t="shared" si="85"/>
        <v>3944.9999999999995</v>
      </c>
      <c r="G652" s="4">
        <f t="shared" si="86"/>
        <v>276.14999999999998</v>
      </c>
      <c r="H652" s="48">
        <f t="shared" si="87"/>
        <v>4221.1499999999996</v>
      </c>
      <c r="I652" s="4">
        <f t="shared" si="88"/>
        <v>41.696999999999996</v>
      </c>
      <c r="J652" s="4">
        <f t="shared" si="89"/>
        <v>1302933.0899999999</v>
      </c>
    </row>
    <row r="653" spans="1:10" x14ac:dyDescent="0.3">
      <c r="A653" s="3" t="s">
        <v>4232</v>
      </c>
      <c r="B653" s="9"/>
      <c r="C653" s="3" t="s">
        <v>4237</v>
      </c>
      <c r="D653" s="3" t="s">
        <v>61</v>
      </c>
      <c r="E653" s="4">
        <v>3613.2</v>
      </c>
      <c r="F653" s="4">
        <f t="shared" si="85"/>
        <v>3419.9999999999995</v>
      </c>
      <c r="G653" s="4">
        <f t="shared" si="86"/>
        <v>239.39999999999998</v>
      </c>
      <c r="H653" s="48">
        <f t="shared" si="87"/>
        <v>3659.3999999999996</v>
      </c>
      <c r="I653" s="4">
        <f t="shared" si="88"/>
        <v>36.131999999999998</v>
      </c>
      <c r="J653" s="4">
        <f t="shared" si="89"/>
        <v>1306546.2899999998</v>
      </c>
    </row>
    <row r="654" spans="1:10" x14ac:dyDescent="0.3">
      <c r="A654" s="3" t="s">
        <v>4239</v>
      </c>
      <c r="B654" s="9"/>
      <c r="C654" s="3" t="s">
        <v>4257</v>
      </c>
      <c r="D654" s="3" t="s">
        <v>267</v>
      </c>
      <c r="E654" s="4">
        <v>6173.1</v>
      </c>
      <c r="F654" s="4">
        <f t="shared" si="85"/>
        <v>5835</v>
      </c>
      <c r="G654" s="4">
        <f t="shared" si="86"/>
        <v>408.45000000000005</v>
      </c>
      <c r="H654" s="48">
        <f t="shared" si="87"/>
        <v>6243.45</v>
      </c>
      <c r="I654" s="4">
        <f t="shared" si="88"/>
        <v>61.731000000000002</v>
      </c>
      <c r="J654" s="4">
        <f t="shared" si="89"/>
        <v>1312719.3899999999</v>
      </c>
    </row>
    <row r="655" spans="1:10" x14ac:dyDescent="0.3">
      <c r="A655" s="3" t="s">
        <v>4239</v>
      </c>
      <c r="B655" s="9"/>
      <c r="C655" s="3" t="s">
        <v>4258</v>
      </c>
      <c r="D655" s="3" t="s">
        <v>267</v>
      </c>
      <c r="E655" s="4">
        <v>34925.599999999999</v>
      </c>
      <c r="F655" s="4">
        <f t="shared" si="85"/>
        <v>32960</v>
      </c>
      <c r="G655" s="4">
        <f t="shared" si="86"/>
        <v>2307.2000000000003</v>
      </c>
      <c r="H655" s="48">
        <f t="shared" si="87"/>
        <v>35267.199999999997</v>
      </c>
      <c r="I655" s="4">
        <f t="shared" si="88"/>
        <v>349.25599999999997</v>
      </c>
      <c r="J655" s="4">
        <f t="shared" si="89"/>
        <v>1347644.99</v>
      </c>
    </row>
    <row r="656" spans="1:10" x14ac:dyDescent="0.3">
      <c r="A656" s="3" t="s">
        <v>4239</v>
      </c>
      <c r="B656" s="9"/>
      <c r="C656" s="3" t="s">
        <v>4259</v>
      </c>
      <c r="D656" s="3" t="s">
        <v>61</v>
      </c>
      <c r="E656" s="4">
        <v>77495.199999999997</v>
      </c>
      <c r="F656" s="4">
        <f t="shared" si="85"/>
        <v>73120</v>
      </c>
      <c r="G656" s="4">
        <f t="shared" si="86"/>
        <v>5118.4000000000005</v>
      </c>
      <c r="H656" s="48">
        <f t="shared" si="87"/>
        <v>78238.399999999994</v>
      </c>
      <c r="I656" s="4">
        <f t="shared" si="88"/>
        <v>774.952</v>
      </c>
      <c r="J656" s="4">
        <f t="shared" si="89"/>
        <v>1425140.19</v>
      </c>
    </row>
    <row r="657" spans="1:10" x14ac:dyDescent="0.3">
      <c r="A657" s="3"/>
      <c r="B657" s="9"/>
      <c r="C657" s="3"/>
      <c r="D657" s="3"/>
      <c r="E657" s="4"/>
      <c r="F657" s="4"/>
      <c r="G657" s="4"/>
      <c r="H657" s="48"/>
      <c r="I657" s="4"/>
      <c r="J657" s="4"/>
    </row>
    <row r="658" spans="1:10" x14ac:dyDescent="0.3">
      <c r="A658" s="3" t="s">
        <v>4354</v>
      </c>
      <c r="B658" s="9"/>
      <c r="C658" s="3" t="s">
        <v>4360</v>
      </c>
      <c r="D658" s="3" t="s">
        <v>92</v>
      </c>
      <c r="E658" s="4">
        <v>3560.2</v>
      </c>
      <c r="F658" s="4">
        <f t="shared" si="85"/>
        <v>3369.9999999999995</v>
      </c>
      <c r="G658" s="4">
        <f t="shared" si="86"/>
        <v>235.89999999999998</v>
      </c>
      <c r="H658" s="48">
        <f t="shared" si="87"/>
        <v>3605.8999999999996</v>
      </c>
      <c r="I658" s="4">
        <f t="shared" si="88"/>
        <v>35.601999999999997</v>
      </c>
      <c r="J658" s="9"/>
    </row>
    <row r="659" spans="1:10" x14ac:dyDescent="0.3">
      <c r="A659" s="3" t="s">
        <v>4355</v>
      </c>
      <c r="B659" s="9"/>
      <c r="C659" s="3" t="s">
        <v>4361</v>
      </c>
      <c r="D659" s="3" t="s">
        <v>59</v>
      </c>
      <c r="E659" s="4">
        <v>3702.95</v>
      </c>
      <c r="F659" s="4">
        <f t="shared" si="85"/>
        <v>3504.6698113207544</v>
      </c>
      <c r="G659" s="4">
        <f t="shared" si="86"/>
        <v>245.32688679245283</v>
      </c>
      <c r="H659" s="48">
        <f t="shared" si="87"/>
        <v>3749.9966981132075</v>
      </c>
      <c r="I659" s="4">
        <f t="shared" si="88"/>
        <v>37.029499999999999</v>
      </c>
      <c r="J659" s="4">
        <f>E658+E659</f>
        <v>7263.15</v>
      </c>
    </row>
    <row r="660" spans="1:10" x14ac:dyDescent="0.3">
      <c r="A660" s="3" t="s">
        <v>4355</v>
      </c>
      <c r="B660" s="9"/>
      <c r="C660" s="3" t="s">
        <v>4362</v>
      </c>
      <c r="D660" s="3" t="s">
        <v>594</v>
      </c>
      <c r="E660" s="4">
        <v>3702.95</v>
      </c>
      <c r="F660" s="4">
        <f t="shared" si="85"/>
        <v>3504.6698113207544</v>
      </c>
      <c r="G660" s="4">
        <f t="shared" si="86"/>
        <v>245.32688679245283</v>
      </c>
      <c r="H660" s="48">
        <f t="shared" si="87"/>
        <v>3749.9966981132075</v>
      </c>
      <c r="I660" s="4">
        <f t="shared" si="88"/>
        <v>37.029499999999999</v>
      </c>
      <c r="J660" s="4">
        <f>J659+E660</f>
        <v>10966.099999999999</v>
      </c>
    </row>
    <row r="661" spans="1:10" x14ac:dyDescent="0.3">
      <c r="A661" s="3" t="s">
        <v>4355</v>
      </c>
      <c r="B661" s="9"/>
      <c r="C661" s="3" t="s">
        <v>4363</v>
      </c>
      <c r="D661" s="3" t="s">
        <v>594</v>
      </c>
      <c r="E661" s="4">
        <v>7270.2</v>
      </c>
      <c r="F661" s="4">
        <f t="shared" si="85"/>
        <v>6869.9999999999991</v>
      </c>
      <c r="G661" s="4">
        <f t="shared" si="86"/>
        <v>480.9</v>
      </c>
      <c r="H661" s="48">
        <f t="shared" si="87"/>
        <v>7350.8999999999987</v>
      </c>
      <c r="I661" s="4">
        <f t="shared" si="88"/>
        <v>72.701999999999998</v>
      </c>
      <c r="J661" s="4">
        <f t="shared" ref="J661:J667" si="90">J660+E661</f>
        <v>18236.3</v>
      </c>
    </row>
    <row r="662" spans="1:10" x14ac:dyDescent="0.3">
      <c r="A662" s="3" t="s">
        <v>4355</v>
      </c>
      <c r="B662" s="9"/>
      <c r="C662" s="3" t="s">
        <v>4364</v>
      </c>
      <c r="D662" s="3" t="s">
        <v>66</v>
      </c>
      <c r="E662" s="4">
        <v>31512.400000000001</v>
      </c>
      <c r="F662" s="4">
        <f t="shared" si="85"/>
        <v>29740</v>
      </c>
      <c r="G662" s="4">
        <f t="shared" si="86"/>
        <v>2081.8000000000002</v>
      </c>
      <c r="H662" s="48">
        <f t="shared" si="87"/>
        <v>31821.8</v>
      </c>
      <c r="I662" s="4">
        <f t="shared" si="88"/>
        <v>315.12400000000002</v>
      </c>
      <c r="J662" s="4">
        <f t="shared" si="90"/>
        <v>49748.7</v>
      </c>
    </row>
    <row r="663" spans="1:10" x14ac:dyDescent="0.3">
      <c r="A663" s="3" t="s">
        <v>4355</v>
      </c>
      <c r="B663" s="9"/>
      <c r="C663" s="3" t="s">
        <v>4365</v>
      </c>
      <c r="D663" s="3" t="s">
        <v>73</v>
      </c>
      <c r="E663" s="4">
        <v>37490.800000000003</v>
      </c>
      <c r="F663" s="4">
        <f t="shared" si="85"/>
        <v>35380</v>
      </c>
      <c r="G663" s="4">
        <f t="shared" si="86"/>
        <v>2476.6000000000004</v>
      </c>
      <c r="H663" s="48">
        <f t="shared" si="87"/>
        <v>37856.6</v>
      </c>
      <c r="I663" s="4">
        <f t="shared" si="88"/>
        <v>374.90800000000002</v>
      </c>
      <c r="J663" s="4">
        <f t="shared" si="90"/>
        <v>87239.5</v>
      </c>
    </row>
    <row r="664" spans="1:10" x14ac:dyDescent="0.3">
      <c r="A664" s="3" t="s">
        <v>4355</v>
      </c>
      <c r="B664" s="9"/>
      <c r="C664" s="3" t="s">
        <v>4366</v>
      </c>
      <c r="D664" s="3" t="s">
        <v>88</v>
      </c>
      <c r="E664" s="4">
        <v>42721.9</v>
      </c>
      <c r="F664" s="4">
        <f t="shared" si="85"/>
        <v>40315</v>
      </c>
      <c r="G664" s="4">
        <f t="shared" si="86"/>
        <v>2822.05</v>
      </c>
      <c r="H664" s="48">
        <f t="shared" si="87"/>
        <v>43137.05</v>
      </c>
      <c r="I664" s="4">
        <f t="shared" si="88"/>
        <v>427.21900000000005</v>
      </c>
      <c r="J664" s="4">
        <f t="shared" si="90"/>
        <v>129961.4</v>
      </c>
    </row>
    <row r="665" spans="1:10" x14ac:dyDescent="0.3">
      <c r="A665" s="3" t="s">
        <v>4355</v>
      </c>
      <c r="B665" s="9"/>
      <c r="C665" s="3" t="s">
        <v>4367</v>
      </c>
      <c r="D665" s="3" t="s">
        <v>526</v>
      </c>
      <c r="E665" s="4">
        <v>47343.5</v>
      </c>
      <c r="F665" s="4">
        <f t="shared" si="85"/>
        <v>44675</v>
      </c>
      <c r="G665" s="4">
        <f t="shared" si="86"/>
        <v>3127.2500000000005</v>
      </c>
      <c r="H665" s="48">
        <f t="shared" si="87"/>
        <v>47802.25</v>
      </c>
      <c r="I665" s="4">
        <f t="shared" si="88"/>
        <v>473.435</v>
      </c>
      <c r="J665" s="4">
        <f t="shared" si="90"/>
        <v>177304.9</v>
      </c>
    </row>
    <row r="666" spans="1:10" x14ac:dyDescent="0.3">
      <c r="A666" s="3" t="s">
        <v>4355</v>
      </c>
      <c r="B666" s="9"/>
      <c r="C666" s="3" t="s">
        <v>4368</v>
      </c>
      <c r="D666" s="3" t="s">
        <v>67</v>
      </c>
      <c r="E666" s="4">
        <v>97847.2</v>
      </c>
      <c r="F666" s="4">
        <f t="shared" si="85"/>
        <v>92319.999999999985</v>
      </c>
      <c r="G666" s="4">
        <f t="shared" si="86"/>
        <v>6462.4</v>
      </c>
      <c r="H666" s="48">
        <f t="shared" si="87"/>
        <v>98782.39999999998</v>
      </c>
      <c r="I666" s="4">
        <f t="shared" si="88"/>
        <v>978.47199999999998</v>
      </c>
      <c r="J666" s="4">
        <f t="shared" si="90"/>
        <v>275152.09999999998</v>
      </c>
    </row>
    <row r="667" spans="1:10" x14ac:dyDescent="0.3">
      <c r="A667" s="3" t="s">
        <v>4403</v>
      </c>
      <c r="B667" s="9"/>
      <c r="C667" s="3" t="s">
        <v>4406</v>
      </c>
      <c r="D667" s="3" t="s">
        <v>2647</v>
      </c>
      <c r="E667" s="4">
        <v>3702.95</v>
      </c>
      <c r="F667" s="4">
        <f t="shared" si="85"/>
        <v>3504.6698113207544</v>
      </c>
      <c r="G667" s="4">
        <f t="shared" si="86"/>
        <v>245.32688679245283</v>
      </c>
      <c r="H667" s="48">
        <f t="shared" si="87"/>
        <v>3749.9966981132075</v>
      </c>
      <c r="I667" s="4">
        <f t="shared" si="88"/>
        <v>37.029499999999999</v>
      </c>
      <c r="J667" s="4">
        <f t="shared" si="90"/>
        <v>278855.05</v>
      </c>
    </row>
    <row r="668" spans="1:10" x14ac:dyDescent="0.3">
      <c r="A668" s="3" t="s">
        <v>4439</v>
      </c>
      <c r="B668" s="9"/>
      <c r="C668" s="3" t="s">
        <v>4440</v>
      </c>
      <c r="D668" s="3" t="s">
        <v>4441</v>
      </c>
      <c r="E668" s="4">
        <v>3702.95</v>
      </c>
      <c r="F668" s="4">
        <f t="shared" si="85"/>
        <v>3504.6698113207544</v>
      </c>
      <c r="G668" s="4">
        <f t="shared" si="86"/>
        <v>245.32688679245283</v>
      </c>
      <c r="H668" s="48">
        <f t="shared" si="87"/>
        <v>3749.9966981132075</v>
      </c>
      <c r="I668" s="4">
        <f t="shared" si="88"/>
        <v>37.029499999999999</v>
      </c>
      <c r="J668" s="9"/>
    </row>
    <row r="669" spans="1:10" x14ac:dyDescent="0.3">
      <c r="A669" s="3" t="s">
        <v>4439</v>
      </c>
      <c r="B669" s="9"/>
      <c r="C669" s="3" t="s">
        <v>4442</v>
      </c>
      <c r="D669" s="3" t="s">
        <v>2647</v>
      </c>
      <c r="E669" s="4">
        <v>15442.21</v>
      </c>
      <c r="F669" s="4">
        <f t="shared" si="85"/>
        <v>14579.443396226414</v>
      </c>
      <c r="G669" s="4">
        <f t="shared" si="86"/>
        <v>1020.561037735849</v>
      </c>
      <c r="H669" s="48">
        <f t="shared" si="87"/>
        <v>15600.004433962264</v>
      </c>
      <c r="I669" s="4">
        <f t="shared" si="88"/>
        <v>154.4221</v>
      </c>
      <c r="J669" s="9"/>
    </row>
    <row r="670" spans="1:10" x14ac:dyDescent="0.3">
      <c r="A670" s="3" t="s">
        <v>4439</v>
      </c>
      <c r="B670" s="9"/>
      <c r="C670" s="3" t="s">
        <v>4443</v>
      </c>
      <c r="D670" s="3" t="s">
        <v>4441</v>
      </c>
      <c r="E670" s="4">
        <v>26376.7</v>
      </c>
      <c r="F670" s="4">
        <f t="shared" si="85"/>
        <v>24895</v>
      </c>
      <c r="G670" s="4">
        <f t="shared" si="86"/>
        <v>1742.65</v>
      </c>
      <c r="H670" s="48">
        <f t="shared" si="87"/>
        <v>26637.65</v>
      </c>
      <c r="I670" s="4">
        <f t="shared" si="88"/>
        <v>263.767</v>
      </c>
      <c r="J670" s="9"/>
    </row>
    <row r="671" spans="1:10" x14ac:dyDescent="0.3">
      <c r="A671" s="3" t="s">
        <v>4453</v>
      </c>
      <c r="B671" s="9"/>
      <c r="C671" s="3" t="s">
        <v>4454</v>
      </c>
      <c r="D671" s="3" t="s">
        <v>1206</v>
      </c>
      <c r="E671" s="4">
        <v>3702.95</v>
      </c>
      <c r="F671" s="4">
        <f t="shared" si="85"/>
        <v>3504.6698113207544</v>
      </c>
      <c r="G671" s="4">
        <f t="shared" si="86"/>
        <v>245.32688679245283</v>
      </c>
      <c r="H671" s="48">
        <f t="shared" si="87"/>
        <v>3749.9966981132075</v>
      </c>
      <c r="I671" s="4">
        <f t="shared" si="88"/>
        <v>37.029499999999999</v>
      </c>
      <c r="J671" s="9"/>
    </row>
    <row r="672" spans="1:10" x14ac:dyDescent="0.3">
      <c r="A672" s="3" t="s">
        <v>4462</v>
      </c>
      <c r="B672" s="9"/>
      <c r="C672" s="3" t="s">
        <v>4463</v>
      </c>
      <c r="D672" s="3" t="s">
        <v>2647</v>
      </c>
      <c r="E672" s="4">
        <v>17207.7</v>
      </c>
      <c r="F672" s="4">
        <f t="shared" si="85"/>
        <v>16245</v>
      </c>
      <c r="G672" s="4">
        <f t="shared" si="86"/>
        <v>1137.1500000000001</v>
      </c>
      <c r="H672" s="48">
        <f t="shared" si="87"/>
        <v>17382.150000000001</v>
      </c>
      <c r="I672" s="4">
        <f t="shared" si="88"/>
        <v>172.077</v>
      </c>
      <c r="J672" s="9"/>
    </row>
    <row r="673" spans="1:10" x14ac:dyDescent="0.3">
      <c r="A673" s="3" t="s">
        <v>4485</v>
      </c>
      <c r="B673" s="9"/>
      <c r="C673" s="3" t="s">
        <v>4486</v>
      </c>
      <c r="D673" s="3" t="s">
        <v>2034</v>
      </c>
      <c r="E673" s="4">
        <v>3702.95</v>
      </c>
      <c r="F673" s="4">
        <f t="shared" si="85"/>
        <v>3504.6698113207544</v>
      </c>
      <c r="G673" s="4">
        <f t="shared" si="86"/>
        <v>245.32688679245283</v>
      </c>
      <c r="H673" s="48">
        <f t="shared" si="87"/>
        <v>3749.9966981132075</v>
      </c>
      <c r="I673" s="4">
        <f t="shared" si="88"/>
        <v>37.029499999999999</v>
      </c>
      <c r="J673" s="9"/>
    </row>
    <row r="674" spans="1:10" x14ac:dyDescent="0.3">
      <c r="A674" s="3" t="s">
        <v>4487</v>
      </c>
      <c r="B674" s="9"/>
      <c r="C674" s="3" t="s">
        <v>4509</v>
      </c>
      <c r="D674" s="3" t="s">
        <v>66</v>
      </c>
      <c r="E674" s="4">
        <v>14847.8</v>
      </c>
      <c r="F674" s="4">
        <f t="shared" si="85"/>
        <v>14018.679245283018</v>
      </c>
      <c r="G674" s="4">
        <f t="shared" si="86"/>
        <v>981.3075471698113</v>
      </c>
      <c r="H674" s="48">
        <f t="shared" si="87"/>
        <v>14999.98679245283</v>
      </c>
      <c r="I674" s="4">
        <f t="shared" si="88"/>
        <v>148.47800000000001</v>
      </c>
      <c r="J674" s="9"/>
    </row>
    <row r="675" spans="1:10" x14ac:dyDescent="0.3">
      <c r="A675" s="3" t="s">
        <v>4487</v>
      </c>
      <c r="B675" s="9"/>
      <c r="C675" s="3" t="s">
        <v>4510</v>
      </c>
      <c r="D675" s="3" t="s">
        <v>1206</v>
      </c>
      <c r="E675" s="4">
        <v>15442.21</v>
      </c>
      <c r="F675" s="4">
        <f t="shared" si="85"/>
        <v>14579.443396226414</v>
      </c>
      <c r="G675" s="4">
        <f t="shared" si="86"/>
        <v>1020.561037735849</v>
      </c>
      <c r="H675" s="48">
        <f t="shared" si="87"/>
        <v>15600.004433962264</v>
      </c>
      <c r="I675" s="4">
        <f t="shared" si="88"/>
        <v>154.4221</v>
      </c>
      <c r="J675" s="9"/>
    </row>
    <row r="676" spans="1:10" x14ac:dyDescent="0.3">
      <c r="A676" s="3" t="s">
        <v>4529</v>
      </c>
      <c r="B676" s="9"/>
      <c r="C676" s="3" t="s">
        <v>4536</v>
      </c>
      <c r="D676" s="3" t="s">
        <v>2975</v>
      </c>
      <c r="E676" s="4">
        <v>2479</v>
      </c>
      <c r="F676" s="4">
        <f t="shared" si="85"/>
        <v>2350</v>
      </c>
      <c r="G676" s="4">
        <f t="shared" si="86"/>
        <v>164.50000000000003</v>
      </c>
      <c r="H676" s="48">
        <f t="shared" si="87"/>
        <v>2514.5</v>
      </c>
      <c r="I676" s="4">
        <f t="shared" si="88"/>
        <v>24.79</v>
      </c>
      <c r="J676" s="200"/>
    </row>
    <row r="677" spans="1:10" x14ac:dyDescent="0.3">
      <c r="A677" s="3" t="s">
        <v>4529</v>
      </c>
      <c r="B677" s="9"/>
      <c r="C677" s="3" t="s">
        <v>4535</v>
      </c>
      <c r="D677" s="3" t="s">
        <v>2034</v>
      </c>
      <c r="E677" s="4">
        <v>55129.2</v>
      </c>
      <c r="F677" s="4">
        <f t="shared" ref="F677:F715" si="91">(E677+12)/1.06</f>
        <v>52019.999999999993</v>
      </c>
      <c r="G677" s="4">
        <f t="shared" ref="G677:G715" si="92">F677*7%</f>
        <v>3641.3999999999996</v>
      </c>
      <c r="H677" s="48">
        <f t="shared" ref="H677:H715" si="93">F677+G677</f>
        <v>55661.399999999994</v>
      </c>
      <c r="I677" s="4">
        <f t="shared" ref="I677:I715" si="94">E677*1%</f>
        <v>551.29200000000003</v>
      </c>
    </row>
    <row r="678" spans="1:10" x14ac:dyDescent="0.3">
      <c r="A678" s="3" t="s">
        <v>4538</v>
      </c>
      <c r="B678" s="9"/>
      <c r="C678" s="3" t="s">
        <v>4539</v>
      </c>
      <c r="D678" s="3" t="s">
        <v>659</v>
      </c>
      <c r="E678" s="4">
        <v>3702.95</v>
      </c>
      <c r="F678" s="4">
        <f t="shared" si="91"/>
        <v>3504.6698113207544</v>
      </c>
      <c r="G678" s="4">
        <f t="shared" si="92"/>
        <v>245.32688679245283</v>
      </c>
      <c r="H678" s="48">
        <f t="shared" si="93"/>
        <v>3749.9966981132075</v>
      </c>
      <c r="I678" s="4">
        <f t="shared" si="94"/>
        <v>37.029499999999999</v>
      </c>
    </row>
    <row r="679" spans="1:10" x14ac:dyDescent="0.3">
      <c r="A679" s="3" t="s">
        <v>4561</v>
      </c>
      <c r="B679" s="9"/>
      <c r="C679" s="3" t="s">
        <v>4562</v>
      </c>
      <c r="D679" s="3" t="s">
        <v>267</v>
      </c>
      <c r="E679" s="4">
        <v>3158.09</v>
      </c>
      <c r="F679" s="4">
        <f t="shared" si="91"/>
        <v>2990.6509433962265</v>
      </c>
      <c r="G679" s="4">
        <f t="shared" si="92"/>
        <v>209.34556603773586</v>
      </c>
      <c r="H679" s="48">
        <f t="shared" si="93"/>
        <v>3199.9965094339623</v>
      </c>
      <c r="I679" s="4">
        <f t="shared" si="94"/>
        <v>31.580900000000003</v>
      </c>
    </row>
    <row r="680" spans="1:10" x14ac:dyDescent="0.3">
      <c r="A680" s="3" t="s">
        <v>4570</v>
      </c>
      <c r="B680" s="9"/>
      <c r="C680" s="3" t="s">
        <v>4575</v>
      </c>
      <c r="D680" s="3" t="s">
        <v>88</v>
      </c>
      <c r="E680" s="4">
        <v>3702.95</v>
      </c>
      <c r="F680" s="4">
        <f t="shared" si="91"/>
        <v>3504.6698113207544</v>
      </c>
      <c r="G680" s="4">
        <f t="shared" si="92"/>
        <v>245.32688679245283</v>
      </c>
      <c r="H680" s="48">
        <f t="shared" si="93"/>
        <v>3749.9966981132075</v>
      </c>
      <c r="I680" s="4">
        <f t="shared" si="94"/>
        <v>37.029499999999999</v>
      </c>
    </row>
    <row r="681" spans="1:10" x14ac:dyDescent="0.3">
      <c r="A681" s="3" t="s">
        <v>4570</v>
      </c>
      <c r="B681" s="9"/>
      <c r="C681" s="3" t="s">
        <v>4571</v>
      </c>
      <c r="D681" s="3" t="s">
        <v>88</v>
      </c>
      <c r="E681" s="4">
        <v>14847.8</v>
      </c>
      <c r="F681" s="4">
        <f t="shared" si="91"/>
        <v>14018.679245283018</v>
      </c>
      <c r="G681" s="4">
        <f t="shared" si="92"/>
        <v>981.3075471698113</v>
      </c>
      <c r="H681" s="48">
        <f t="shared" si="93"/>
        <v>14999.98679245283</v>
      </c>
      <c r="I681" s="4">
        <f t="shared" si="94"/>
        <v>148.47800000000001</v>
      </c>
    </row>
    <row r="682" spans="1:10" x14ac:dyDescent="0.3">
      <c r="A682" s="3" t="s">
        <v>4570</v>
      </c>
      <c r="B682" s="9"/>
      <c r="C682" s="3" t="s">
        <v>4572</v>
      </c>
      <c r="D682" s="3" t="s">
        <v>65</v>
      </c>
      <c r="E682" s="4">
        <v>14847.8</v>
      </c>
      <c r="F682" s="4">
        <f t="shared" si="91"/>
        <v>14018.679245283018</v>
      </c>
      <c r="G682" s="4">
        <f t="shared" si="92"/>
        <v>981.3075471698113</v>
      </c>
      <c r="H682" s="48">
        <f t="shared" si="93"/>
        <v>14999.98679245283</v>
      </c>
      <c r="I682" s="4">
        <f t="shared" si="94"/>
        <v>148.47800000000001</v>
      </c>
    </row>
    <row r="683" spans="1:10" x14ac:dyDescent="0.3">
      <c r="A683" s="3" t="s">
        <v>4570</v>
      </c>
      <c r="B683" s="9"/>
      <c r="C683" s="3" t="s">
        <v>4573</v>
      </c>
      <c r="D683" s="3" t="s">
        <v>1792</v>
      </c>
      <c r="E683" s="4">
        <v>19099.8</v>
      </c>
      <c r="F683" s="4">
        <f t="shared" si="91"/>
        <v>18030</v>
      </c>
      <c r="G683" s="4">
        <f t="shared" si="92"/>
        <v>1262.1000000000001</v>
      </c>
      <c r="H683" s="48">
        <f t="shared" si="93"/>
        <v>19292.099999999999</v>
      </c>
      <c r="I683" s="4">
        <f t="shared" si="94"/>
        <v>190.99799999999999</v>
      </c>
    </row>
    <row r="684" spans="1:10" x14ac:dyDescent="0.3">
      <c r="A684" s="3" t="s">
        <v>4570</v>
      </c>
      <c r="B684" s="9"/>
      <c r="C684" s="17" t="s">
        <v>4574</v>
      </c>
      <c r="D684" s="3" t="s">
        <v>659</v>
      </c>
      <c r="E684" s="4">
        <v>29562</v>
      </c>
      <c r="F684" s="4">
        <f t="shared" si="91"/>
        <v>27900</v>
      </c>
      <c r="G684" s="4">
        <f t="shared" si="92"/>
        <v>1953.0000000000002</v>
      </c>
      <c r="H684" s="48">
        <f t="shared" si="93"/>
        <v>29853</v>
      </c>
      <c r="I684" s="4">
        <f t="shared" si="94"/>
        <v>295.62</v>
      </c>
    </row>
    <row r="685" spans="1:10" x14ac:dyDescent="0.3">
      <c r="A685" s="3" t="s">
        <v>4579</v>
      </c>
      <c r="B685" s="9"/>
      <c r="C685" s="3" t="s">
        <v>4580</v>
      </c>
      <c r="D685" s="3" t="s">
        <v>60</v>
      </c>
      <c r="E685" s="4">
        <v>3702.95</v>
      </c>
      <c r="F685" s="4">
        <f t="shared" si="91"/>
        <v>3504.6698113207544</v>
      </c>
      <c r="G685" s="4">
        <f t="shared" si="92"/>
        <v>245.32688679245283</v>
      </c>
      <c r="H685" s="48">
        <f t="shared" si="93"/>
        <v>3749.9966981132075</v>
      </c>
      <c r="I685" s="4">
        <f t="shared" si="94"/>
        <v>37.029499999999999</v>
      </c>
    </row>
    <row r="686" spans="1:10" x14ac:dyDescent="0.3">
      <c r="A686" s="3" t="s">
        <v>4584</v>
      </c>
      <c r="B686" s="9"/>
      <c r="C686" s="3" t="s">
        <v>4589</v>
      </c>
      <c r="D686" s="3" t="s">
        <v>65</v>
      </c>
      <c r="E686" s="4">
        <v>98488.5</v>
      </c>
      <c r="F686" s="4">
        <f t="shared" si="91"/>
        <v>92925</v>
      </c>
      <c r="G686" s="4">
        <f t="shared" si="92"/>
        <v>6504.7500000000009</v>
      </c>
      <c r="H686" s="48">
        <f t="shared" si="93"/>
        <v>99429.75</v>
      </c>
      <c r="I686" s="4">
        <f t="shared" si="94"/>
        <v>984.88499999999999</v>
      </c>
    </row>
    <row r="687" spans="1:10" x14ac:dyDescent="0.3">
      <c r="A687" s="3" t="s">
        <v>4592</v>
      </c>
      <c r="B687" s="9"/>
      <c r="C687" s="3" t="s">
        <v>4597</v>
      </c>
      <c r="D687" s="3" t="s">
        <v>73</v>
      </c>
      <c r="E687" s="4">
        <v>3009</v>
      </c>
      <c r="F687" s="4">
        <f t="shared" si="91"/>
        <v>2850</v>
      </c>
      <c r="G687" s="4">
        <f t="shared" si="92"/>
        <v>199.50000000000003</v>
      </c>
      <c r="H687" s="48">
        <f t="shared" si="93"/>
        <v>3049.5</v>
      </c>
      <c r="I687" s="4">
        <f t="shared" si="94"/>
        <v>30.09</v>
      </c>
    </row>
    <row r="688" spans="1:10" x14ac:dyDescent="0.3">
      <c r="A688" s="3" t="s">
        <v>4592</v>
      </c>
      <c r="B688" s="9"/>
      <c r="C688" s="3" t="s">
        <v>4596</v>
      </c>
      <c r="D688" s="3" t="s">
        <v>60</v>
      </c>
      <c r="E688" s="4">
        <v>4535.3999999999996</v>
      </c>
      <c r="F688" s="4">
        <f t="shared" si="91"/>
        <v>4289.9999999999991</v>
      </c>
      <c r="G688" s="4">
        <f t="shared" si="92"/>
        <v>300.29999999999995</v>
      </c>
      <c r="H688" s="48">
        <f t="shared" si="93"/>
        <v>4590.2999999999993</v>
      </c>
      <c r="I688" s="4">
        <f t="shared" si="94"/>
        <v>45.353999999999999</v>
      </c>
    </row>
    <row r="689" spans="1:10" x14ac:dyDescent="0.3">
      <c r="A689" s="3" t="s">
        <v>4604</v>
      </c>
      <c r="B689" s="9"/>
      <c r="C689" s="3" t="s">
        <v>4610</v>
      </c>
      <c r="D689" s="3" t="s">
        <v>2048</v>
      </c>
      <c r="E689" s="4">
        <v>3702.95</v>
      </c>
      <c r="F689" s="4">
        <f t="shared" si="91"/>
        <v>3504.6698113207544</v>
      </c>
      <c r="G689" s="4">
        <f t="shared" si="92"/>
        <v>245.32688679245283</v>
      </c>
      <c r="H689" s="48">
        <f t="shared" si="93"/>
        <v>3749.9966981132075</v>
      </c>
      <c r="I689" s="4">
        <f t="shared" si="94"/>
        <v>37.029499999999999</v>
      </c>
    </row>
    <row r="690" spans="1:10" x14ac:dyDescent="0.3">
      <c r="A690" s="3" t="s">
        <v>4604</v>
      </c>
      <c r="B690" s="9"/>
      <c r="C690" s="3" t="s">
        <v>4611</v>
      </c>
      <c r="D690" s="3" t="s">
        <v>92</v>
      </c>
      <c r="E690" s="4">
        <v>3702.95</v>
      </c>
      <c r="F690" s="4">
        <f t="shared" si="91"/>
        <v>3504.6698113207544</v>
      </c>
      <c r="G690" s="4">
        <f t="shared" si="92"/>
        <v>245.32688679245283</v>
      </c>
      <c r="H690" s="48">
        <f t="shared" si="93"/>
        <v>3749.9966981132075</v>
      </c>
      <c r="I690" s="4">
        <f t="shared" si="94"/>
        <v>37.029499999999999</v>
      </c>
    </row>
    <row r="691" spans="1:10" x14ac:dyDescent="0.3">
      <c r="A691" s="3" t="s">
        <v>4604</v>
      </c>
      <c r="B691" s="9"/>
      <c r="C691" s="3" t="s">
        <v>4606</v>
      </c>
      <c r="D691" s="3" t="s">
        <v>73</v>
      </c>
      <c r="E691" s="4">
        <v>14847.8</v>
      </c>
      <c r="F691" s="4">
        <f t="shared" si="91"/>
        <v>14018.679245283018</v>
      </c>
      <c r="G691" s="4">
        <f t="shared" si="92"/>
        <v>981.3075471698113</v>
      </c>
      <c r="H691" s="48">
        <f t="shared" si="93"/>
        <v>14999.98679245283</v>
      </c>
      <c r="I691" s="4">
        <f t="shared" si="94"/>
        <v>148.47800000000001</v>
      </c>
    </row>
    <row r="692" spans="1:10" x14ac:dyDescent="0.3">
      <c r="A692" s="3" t="s">
        <v>4604</v>
      </c>
      <c r="B692" s="9"/>
      <c r="C692" s="3" t="s">
        <v>4607</v>
      </c>
      <c r="D692" s="3" t="s">
        <v>59</v>
      </c>
      <c r="E692" s="4">
        <v>14847.8</v>
      </c>
      <c r="F692" s="4">
        <f t="shared" si="91"/>
        <v>14018.679245283018</v>
      </c>
      <c r="G692" s="4">
        <f t="shared" si="92"/>
        <v>981.3075471698113</v>
      </c>
      <c r="H692" s="48">
        <f t="shared" si="93"/>
        <v>14999.98679245283</v>
      </c>
      <c r="I692" s="4">
        <f t="shared" si="94"/>
        <v>148.47800000000001</v>
      </c>
    </row>
    <row r="693" spans="1:10" x14ac:dyDescent="0.3">
      <c r="A693" s="3" t="s">
        <v>4604</v>
      </c>
      <c r="B693" s="9"/>
      <c r="C693" s="3" t="s">
        <v>4613</v>
      </c>
      <c r="D693" s="3" t="s">
        <v>59</v>
      </c>
      <c r="E693" s="4">
        <v>18644</v>
      </c>
      <c r="F693" s="4">
        <f t="shared" si="91"/>
        <v>17600</v>
      </c>
      <c r="G693" s="4">
        <f t="shared" si="92"/>
        <v>1232.0000000000002</v>
      </c>
      <c r="H693" s="48">
        <f t="shared" si="93"/>
        <v>18832</v>
      </c>
      <c r="I693" s="4">
        <f t="shared" si="94"/>
        <v>186.44</v>
      </c>
    </row>
    <row r="694" spans="1:10" x14ac:dyDescent="0.3">
      <c r="A694" s="3" t="s">
        <v>4604</v>
      </c>
      <c r="B694" s="9"/>
      <c r="C694" s="3" t="s">
        <v>4609</v>
      </c>
      <c r="D694" s="3" t="s">
        <v>73</v>
      </c>
      <c r="E694" s="4">
        <v>5038.8999999999996</v>
      </c>
      <c r="F694" s="4">
        <f t="shared" si="91"/>
        <v>4764.9999999999991</v>
      </c>
      <c r="G694" s="4">
        <f t="shared" si="92"/>
        <v>333.54999999999995</v>
      </c>
      <c r="H694" s="48">
        <f t="shared" si="93"/>
        <v>5098.5499999999993</v>
      </c>
      <c r="I694" s="4">
        <f t="shared" si="94"/>
        <v>50.388999999999996</v>
      </c>
    </row>
    <row r="695" spans="1:10" x14ac:dyDescent="0.3">
      <c r="A695" s="3" t="s">
        <v>4604</v>
      </c>
      <c r="B695" s="9"/>
      <c r="C695" s="3" t="s">
        <v>4612</v>
      </c>
      <c r="D695" s="3" t="s">
        <v>66</v>
      </c>
      <c r="E695" s="4">
        <v>3702.95</v>
      </c>
      <c r="F695" s="4">
        <f t="shared" si="91"/>
        <v>3504.6698113207544</v>
      </c>
      <c r="G695" s="4">
        <f t="shared" si="92"/>
        <v>245.32688679245283</v>
      </c>
      <c r="H695" s="48">
        <f t="shared" si="93"/>
        <v>3749.9966981132075</v>
      </c>
      <c r="I695" s="4">
        <f t="shared" si="94"/>
        <v>37.029499999999999</v>
      </c>
    </row>
    <row r="696" spans="1:10" x14ac:dyDescent="0.3">
      <c r="A696" s="3" t="s">
        <v>4604</v>
      </c>
      <c r="B696" s="9"/>
      <c r="C696" s="3" t="s">
        <v>4608</v>
      </c>
      <c r="D696" s="3" t="s">
        <v>526</v>
      </c>
      <c r="E696" s="4">
        <v>14847.8</v>
      </c>
      <c r="F696" s="4">
        <f t="shared" si="91"/>
        <v>14018.679245283018</v>
      </c>
      <c r="G696" s="4">
        <f t="shared" si="92"/>
        <v>981.3075471698113</v>
      </c>
      <c r="H696" s="48">
        <f t="shared" si="93"/>
        <v>14999.98679245283</v>
      </c>
      <c r="I696" s="4">
        <f t="shared" si="94"/>
        <v>148.47800000000001</v>
      </c>
    </row>
    <row r="697" spans="1:10" x14ac:dyDescent="0.3">
      <c r="A697" s="3" t="s">
        <v>4629</v>
      </c>
      <c r="B697" s="9"/>
      <c r="C697" s="3" t="s">
        <v>4630</v>
      </c>
      <c r="D697" s="3" t="s">
        <v>594</v>
      </c>
      <c r="E697" s="4">
        <v>3899.4</v>
      </c>
      <c r="F697" s="4">
        <f t="shared" si="91"/>
        <v>3690</v>
      </c>
      <c r="G697" s="4">
        <f t="shared" si="92"/>
        <v>258.3</v>
      </c>
      <c r="H697" s="48">
        <f t="shared" si="93"/>
        <v>3948.3</v>
      </c>
      <c r="I697" s="4">
        <f t="shared" si="94"/>
        <v>38.994</v>
      </c>
      <c r="J697" s="201">
        <f>SUM(E689:E696)</f>
        <v>79335.149999999994</v>
      </c>
    </row>
    <row r="698" spans="1:10" x14ac:dyDescent="0.3">
      <c r="A698" s="3" t="s">
        <v>4629</v>
      </c>
      <c r="B698" s="9"/>
      <c r="C698" s="3" t="s">
        <v>4631</v>
      </c>
      <c r="D698" s="3" t="s">
        <v>88</v>
      </c>
      <c r="E698" s="4">
        <v>4620.2</v>
      </c>
      <c r="F698" s="4">
        <f t="shared" si="91"/>
        <v>4370</v>
      </c>
      <c r="G698" s="4">
        <f t="shared" si="92"/>
        <v>305.90000000000003</v>
      </c>
      <c r="H698" s="48">
        <f t="shared" si="93"/>
        <v>4675.8999999999996</v>
      </c>
      <c r="I698" s="4">
        <f t="shared" si="94"/>
        <v>46.201999999999998</v>
      </c>
    </row>
    <row r="699" spans="1:10" x14ac:dyDescent="0.3">
      <c r="A699" s="3" t="s">
        <v>4633</v>
      </c>
      <c r="B699" s="9"/>
      <c r="C699" s="3" t="s">
        <v>4639</v>
      </c>
      <c r="D699" s="3" t="s">
        <v>1206</v>
      </c>
      <c r="E699" s="4">
        <v>3666.2</v>
      </c>
      <c r="F699" s="4">
        <f t="shared" si="91"/>
        <v>3469.9999999999995</v>
      </c>
      <c r="G699" s="4">
        <f t="shared" si="92"/>
        <v>242.89999999999998</v>
      </c>
      <c r="H699" s="48">
        <f t="shared" si="93"/>
        <v>3712.8999999999996</v>
      </c>
      <c r="I699" s="4">
        <f t="shared" si="94"/>
        <v>36.661999999999999</v>
      </c>
    </row>
    <row r="700" spans="1:10" x14ac:dyDescent="0.3">
      <c r="A700" s="3" t="s">
        <v>4632</v>
      </c>
      <c r="B700" s="9"/>
      <c r="C700" s="3" t="s">
        <v>4640</v>
      </c>
      <c r="D700" s="3" t="s">
        <v>88</v>
      </c>
      <c r="E700" s="4">
        <v>8245.4</v>
      </c>
      <c r="F700" s="4">
        <f t="shared" si="91"/>
        <v>7789.9999999999991</v>
      </c>
      <c r="G700" s="4">
        <f t="shared" si="92"/>
        <v>545.29999999999995</v>
      </c>
      <c r="H700" s="48">
        <f t="shared" si="93"/>
        <v>8335.2999999999993</v>
      </c>
      <c r="I700" s="4">
        <f t="shared" si="94"/>
        <v>82.453999999999994</v>
      </c>
    </row>
    <row r="701" spans="1:10" x14ac:dyDescent="0.3">
      <c r="A701" s="3" t="s">
        <v>4632</v>
      </c>
      <c r="B701" s="9"/>
      <c r="C701" s="3" t="s">
        <v>4641</v>
      </c>
      <c r="D701" s="3" t="s">
        <v>68</v>
      </c>
      <c r="E701" s="4">
        <v>9353.1</v>
      </c>
      <c r="F701" s="4">
        <f t="shared" si="91"/>
        <v>8835</v>
      </c>
      <c r="G701" s="4">
        <f t="shared" si="92"/>
        <v>618.45000000000005</v>
      </c>
      <c r="H701" s="48">
        <f t="shared" si="93"/>
        <v>9453.4500000000007</v>
      </c>
      <c r="I701" s="4">
        <f t="shared" si="94"/>
        <v>93.531000000000006</v>
      </c>
    </row>
    <row r="702" spans="1:10" x14ac:dyDescent="0.3">
      <c r="A702" s="3" t="s">
        <v>4642</v>
      </c>
      <c r="B702" s="9"/>
      <c r="C702" s="3" t="s">
        <v>4644</v>
      </c>
      <c r="D702" s="3" t="s">
        <v>72</v>
      </c>
      <c r="E702" s="4">
        <v>6671.3</v>
      </c>
      <c r="F702" s="4">
        <f>(E702+12)/1.06</f>
        <v>6305</v>
      </c>
      <c r="G702" s="4">
        <f t="shared" si="92"/>
        <v>441.35</v>
      </c>
      <c r="H702" s="48">
        <f t="shared" si="93"/>
        <v>6746.35</v>
      </c>
      <c r="I702" s="4">
        <f t="shared" si="94"/>
        <v>66.713000000000008</v>
      </c>
    </row>
    <row r="703" spans="1:10" x14ac:dyDescent="0.3">
      <c r="A703" s="3" t="s">
        <v>4642</v>
      </c>
      <c r="B703" s="9"/>
      <c r="C703" s="3" t="s">
        <v>4646</v>
      </c>
      <c r="D703" s="3" t="s">
        <v>71</v>
      </c>
      <c r="E703" s="4">
        <v>7111.2</v>
      </c>
      <c r="F703" s="4">
        <f t="shared" si="91"/>
        <v>6719.9999999999991</v>
      </c>
      <c r="G703" s="4">
        <f t="shared" si="92"/>
        <v>470.4</v>
      </c>
      <c r="H703" s="48">
        <f t="shared" si="93"/>
        <v>7190.3999999999987</v>
      </c>
      <c r="I703" s="4">
        <f t="shared" si="94"/>
        <v>71.111999999999995</v>
      </c>
    </row>
    <row r="704" spans="1:10" x14ac:dyDescent="0.3">
      <c r="A704" s="3" t="s">
        <v>4642</v>
      </c>
      <c r="B704" s="9"/>
      <c r="C704" s="3" t="s">
        <v>4645</v>
      </c>
      <c r="D704" s="3" t="s">
        <v>72</v>
      </c>
      <c r="E704" s="4">
        <v>9321.2999999999993</v>
      </c>
      <c r="F704" s="4">
        <f t="shared" si="91"/>
        <v>8804.9999999999982</v>
      </c>
      <c r="G704" s="4">
        <f t="shared" si="92"/>
        <v>616.34999999999991</v>
      </c>
      <c r="H704" s="48">
        <f t="shared" si="93"/>
        <v>9421.3499999999985</v>
      </c>
      <c r="I704" s="4">
        <f t="shared" si="94"/>
        <v>93.212999999999994</v>
      </c>
    </row>
    <row r="705" spans="1:10" x14ac:dyDescent="0.3">
      <c r="A705" s="3" t="s">
        <v>4671</v>
      </c>
      <c r="B705" s="9"/>
      <c r="C705" s="3" t="s">
        <v>4673</v>
      </c>
      <c r="D705" s="3" t="s">
        <v>63</v>
      </c>
      <c r="E705" s="4">
        <v>2613.23</v>
      </c>
      <c r="F705" s="4">
        <f t="shared" si="91"/>
        <v>2476.632075471698</v>
      </c>
      <c r="G705" s="4">
        <f t="shared" si="92"/>
        <v>173.36424528301887</v>
      </c>
      <c r="H705" s="48">
        <f t="shared" si="93"/>
        <v>2649.9963207547171</v>
      </c>
      <c r="I705" s="4">
        <f t="shared" si="94"/>
        <v>26.132300000000001</v>
      </c>
    </row>
    <row r="706" spans="1:10" x14ac:dyDescent="0.3">
      <c r="A706" s="3" t="s">
        <v>4671</v>
      </c>
      <c r="B706" s="9"/>
      <c r="C706" s="3" t="s">
        <v>4672</v>
      </c>
      <c r="D706" s="3" t="s">
        <v>3728</v>
      </c>
      <c r="E706" s="4">
        <v>3702.95</v>
      </c>
      <c r="F706" s="4">
        <f t="shared" si="91"/>
        <v>3504.6698113207544</v>
      </c>
      <c r="G706" s="4">
        <f t="shared" si="92"/>
        <v>245.32688679245283</v>
      </c>
      <c r="H706" s="48">
        <f t="shared" si="93"/>
        <v>3749.9966981132075</v>
      </c>
      <c r="I706" s="4">
        <f t="shared" si="94"/>
        <v>37.029499999999999</v>
      </c>
    </row>
    <row r="707" spans="1:10" x14ac:dyDescent="0.3">
      <c r="A707" s="3" t="s">
        <v>4671</v>
      </c>
      <c r="B707" s="9"/>
      <c r="C707" s="3" t="s">
        <v>4674</v>
      </c>
      <c r="D707" s="3" t="s">
        <v>65</v>
      </c>
      <c r="E707" s="4">
        <v>19598</v>
      </c>
      <c r="F707" s="4">
        <f t="shared" si="91"/>
        <v>18500</v>
      </c>
      <c r="G707" s="4">
        <f t="shared" si="92"/>
        <v>1295.0000000000002</v>
      </c>
      <c r="H707" s="48">
        <f t="shared" si="93"/>
        <v>19795</v>
      </c>
      <c r="I707" s="4">
        <f t="shared" si="94"/>
        <v>195.98000000000002</v>
      </c>
    </row>
    <row r="708" spans="1:10" x14ac:dyDescent="0.3">
      <c r="A708" s="3" t="s">
        <v>4671</v>
      </c>
      <c r="B708" s="9"/>
      <c r="C708" s="3" t="s">
        <v>4675</v>
      </c>
      <c r="D708" s="3" t="s">
        <v>594</v>
      </c>
      <c r="E708" s="4">
        <v>23488.2</v>
      </c>
      <c r="F708" s="4">
        <f t="shared" si="91"/>
        <v>22170</v>
      </c>
      <c r="G708" s="4">
        <f t="shared" si="92"/>
        <v>1551.9</v>
      </c>
      <c r="H708" s="48">
        <f t="shared" si="93"/>
        <v>23721.9</v>
      </c>
      <c r="I708" s="4">
        <f t="shared" si="94"/>
        <v>234.88200000000001</v>
      </c>
    </row>
    <row r="709" spans="1:10" x14ac:dyDescent="0.3">
      <c r="A709" s="3" t="s">
        <v>4671</v>
      </c>
      <c r="B709" s="9"/>
      <c r="C709" s="3" t="s">
        <v>4676</v>
      </c>
      <c r="D709" s="3" t="s">
        <v>526</v>
      </c>
      <c r="E709" s="4">
        <v>24998.7</v>
      </c>
      <c r="F709" s="4">
        <f t="shared" si="91"/>
        <v>23595</v>
      </c>
      <c r="G709" s="4">
        <f t="shared" si="92"/>
        <v>1651.65</v>
      </c>
      <c r="H709" s="48">
        <f t="shared" si="93"/>
        <v>25246.65</v>
      </c>
      <c r="I709" s="4">
        <f t="shared" si="94"/>
        <v>249.98700000000002</v>
      </c>
    </row>
    <row r="710" spans="1:10" x14ac:dyDescent="0.3">
      <c r="A710" s="3" t="s">
        <v>4671</v>
      </c>
      <c r="B710" s="9"/>
      <c r="C710" s="3" t="s">
        <v>4677</v>
      </c>
      <c r="D710" s="3" t="s">
        <v>72</v>
      </c>
      <c r="E710" s="4">
        <v>37978.400000000001</v>
      </c>
      <c r="F710" s="4">
        <f t="shared" si="91"/>
        <v>35840</v>
      </c>
      <c r="G710" s="4">
        <f t="shared" si="92"/>
        <v>2508.8000000000002</v>
      </c>
      <c r="H710" s="48">
        <f t="shared" si="93"/>
        <v>38348.800000000003</v>
      </c>
      <c r="I710" s="4">
        <f t="shared" si="94"/>
        <v>379.78400000000005</v>
      </c>
    </row>
    <row r="711" spans="1:10" x14ac:dyDescent="0.3">
      <c r="A711" s="189" t="s">
        <v>4671</v>
      </c>
      <c r="B711" s="202"/>
      <c r="C711" s="189" t="s">
        <v>4678</v>
      </c>
      <c r="D711" s="189" t="s">
        <v>68</v>
      </c>
      <c r="E711" s="190">
        <v>48960</v>
      </c>
      <c r="F711" s="190">
        <f t="shared" si="91"/>
        <v>46200</v>
      </c>
      <c r="G711" s="190">
        <f t="shared" si="92"/>
        <v>3234.0000000000005</v>
      </c>
      <c r="H711" s="191">
        <f t="shared" si="93"/>
        <v>49434</v>
      </c>
      <c r="I711" s="190">
        <f t="shared" si="94"/>
        <v>489.6</v>
      </c>
    </row>
    <row r="712" spans="1:10" x14ac:dyDescent="0.3">
      <c r="A712" s="3" t="s">
        <v>4689</v>
      </c>
      <c r="B712" s="9"/>
      <c r="C712" s="3" t="s">
        <v>4690</v>
      </c>
      <c r="D712" s="3" t="s">
        <v>2425</v>
      </c>
      <c r="E712" s="4">
        <v>3702.95</v>
      </c>
      <c r="F712" s="4">
        <f t="shared" si="91"/>
        <v>3504.6698113207544</v>
      </c>
      <c r="G712" s="4">
        <f t="shared" si="92"/>
        <v>245.32688679245283</v>
      </c>
      <c r="H712" s="48">
        <f t="shared" si="93"/>
        <v>3749.9966981132075</v>
      </c>
      <c r="I712" s="4">
        <f t="shared" si="94"/>
        <v>37.029499999999999</v>
      </c>
      <c r="J712" s="9"/>
    </row>
    <row r="713" spans="1:10" x14ac:dyDescent="0.3">
      <c r="A713" s="3" t="s">
        <v>4689</v>
      </c>
      <c r="B713" s="9"/>
      <c r="C713" s="3" t="s">
        <v>4691</v>
      </c>
      <c r="D713" s="3" t="s">
        <v>526</v>
      </c>
      <c r="E713" s="4">
        <v>5160.8</v>
      </c>
      <c r="F713" s="4">
        <f t="shared" si="91"/>
        <v>4880</v>
      </c>
      <c r="G713" s="4">
        <f t="shared" si="92"/>
        <v>341.6</v>
      </c>
      <c r="H713" s="48">
        <f t="shared" si="93"/>
        <v>5221.6000000000004</v>
      </c>
      <c r="I713" s="4">
        <f t="shared" si="94"/>
        <v>51.608000000000004</v>
      </c>
      <c r="J713" s="9"/>
    </row>
    <row r="714" spans="1:10" x14ac:dyDescent="0.3">
      <c r="A714" s="3" t="s">
        <v>4689</v>
      </c>
      <c r="B714" s="9"/>
      <c r="C714" s="3" t="s">
        <v>4692</v>
      </c>
      <c r="D714" s="3" t="s">
        <v>2048</v>
      </c>
      <c r="E714" s="4">
        <v>6703.1</v>
      </c>
      <c r="F714" s="4">
        <f t="shared" si="91"/>
        <v>6335</v>
      </c>
      <c r="G714" s="4">
        <f t="shared" si="92"/>
        <v>443.45000000000005</v>
      </c>
      <c r="H714" s="48">
        <f t="shared" si="93"/>
        <v>6778.45</v>
      </c>
      <c r="I714" s="4">
        <f t="shared" si="94"/>
        <v>67.031000000000006</v>
      </c>
      <c r="J714" s="9"/>
    </row>
    <row r="715" spans="1:10" x14ac:dyDescent="0.3">
      <c r="A715" s="3" t="s">
        <v>4689</v>
      </c>
      <c r="B715" s="9"/>
      <c r="C715" s="3" t="s">
        <v>4693</v>
      </c>
      <c r="D715" s="3" t="s">
        <v>2425</v>
      </c>
      <c r="E715" s="4">
        <v>9894.5</v>
      </c>
      <c r="F715" s="4">
        <f t="shared" si="91"/>
        <v>9345.7547169811314</v>
      </c>
      <c r="G715" s="4">
        <f t="shared" si="92"/>
        <v>654.20283018867929</v>
      </c>
      <c r="H715" s="48">
        <f t="shared" si="93"/>
        <v>9999.9575471698099</v>
      </c>
      <c r="I715" s="4">
        <f t="shared" si="94"/>
        <v>98.945000000000007</v>
      </c>
      <c r="J715" s="9"/>
    </row>
    <row r="716" spans="1:10" x14ac:dyDescent="0.3">
      <c r="A716" s="3" t="s">
        <v>4687</v>
      </c>
      <c r="B716" s="9"/>
      <c r="C716" s="3" t="s">
        <v>4694</v>
      </c>
      <c r="D716" s="3" t="s">
        <v>68</v>
      </c>
      <c r="E716" s="4">
        <v>77304.399999999994</v>
      </c>
      <c r="F716" s="4">
        <f t="shared" ref="F716:F750" si="95">(E716+12)/1.06</f>
        <v>72939.999999999985</v>
      </c>
      <c r="G716" s="4">
        <f t="shared" ref="G716:G750" si="96">F716*7%</f>
        <v>5105.7999999999993</v>
      </c>
      <c r="H716" s="48">
        <f t="shared" ref="H716:H750" si="97">F716+G716</f>
        <v>78045.799999999988</v>
      </c>
      <c r="I716" s="4">
        <f t="shared" ref="I716:I750" si="98">E716*1%</f>
        <v>773.04399999999998</v>
      </c>
      <c r="J716" s="9"/>
    </row>
    <row r="717" spans="1:10" x14ac:dyDescent="0.3">
      <c r="A717" s="3" t="s">
        <v>4687</v>
      </c>
      <c r="B717" s="9"/>
      <c r="C717" s="3" t="s">
        <v>4695</v>
      </c>
      <c r="D717" s="3" t="s">
        <v>59</v>
      </c>
      <c r="E717" s="4">
        <v>4832.2</v>
      </c>
      <c r="F717" s="4">
        <f t="shared" si="95"/>
        <v>4570</v>
      </c>
      <c r="G717" s="4">
        <f t="shared" si="96"/>
        <v>319.90000000000003</v>
      </c>
      <c r="H717" s="48">
        <f t="shared" si="97"/>
        <v>4889.8999999999996</v>
      </c>
      <c r="I717" s="4">
        <f t="shared" si="98"/>
        <v>48.322000000000003</v>
      </c>
      <c r="J717" s="9"/>
    </row>
    <row r="718" spans="1:10" x14ac:dyDescent="0.3">
      <c r="A718" s="3" t="s">
        <v>4703</v>
      </c>
      <c r="B718" s="9"/>
      <c r="C718" s="3" t="s">
        <v>4704</v>
      </c>
      <c r="D718" s="3" t="s">
        <v>88</v>
      </c>
      <c r="E718" s="4">
        <v>4758</v>
      </c>
      <c r="F718" s="4">
        <f t="shared" si="95"/>
        <v>4500</v>
      </c>
      <c r="G718" s="4">
        <f t="shared" si="96"/>
        <v>315.00000000000006</v>
      </c>
      <c r="H718" s="48">
        <f t="shared" si="97"/>
        <v>4815</v>
      </c>
      <c r="I718" s="4">
        <f t="shared" si="98"/>
        <v>47.58</v>
      </c>
      <c r="J718" s="9"/>
    </row>
    <row r="719" spans="1:10" x14ac:dyDescent="0.3">
      <c r="A719" s="3" t="s">
        <v>4718</v>
      </c>
      <c r="B719" s="9"/>
      <c r="C719" s="3" t="s">
        <v>4719</v>
      </c>
      <c r="D719" s="3" t="s">
        <v>65</v>
      </c>
      <c r="E719" s="4">
        <v>3702.95</v>
      </c>
      <c r="F719" s="4">
        <f t="shared" si="95"/>
        <v>3504.6698113207544</v>
      </c>
      <c r="G719" s="4">
        <f t="shared" si="96"/>
        <v>245.32688679245283</v>
      </c>
      <c r="H719" s="48">
        <f t="shared" si="97"/>
        <v>3749.9966981132075</v>
      </c>
      <c r="I719" s="4">
        <f t="shared" si="98"/>
        <v>37.029499999999999</v>
      </c>
      <c r="J719" s="9"/>
    </row>
    <row r="720" spans="1:10" x14ac:dyDescent="0.3">
      <c r="A720" s="3" t="s">
        <v>4720</v>
      </c>
      <c r="B720" s="9"/>
      <c r="C720" s="3" t="s">
        <v>4724</v>
      </c>
      <c r="D720" s="3" t="s">
        <v>73</v>
      </c>
      <c r="E720" s="4">
        <v>4524.8</v>
      </c>
      <c r="F720" s="4">
        <f t="shared" si="95"/>
        <v>4280</v>
      </c>
      <c r="G720" s="4">
        <f t="shared" si="96"/>
        <v>299.60000000000002</v>
      </c>
      <c r="H720" s="48">
        <f t="shared" si="97"/>
        <v>4579.6000000000004</v>
      </c>
      <c r="I720" s="4">
        <f t="shared" si="98"/>
        <v>45.248000000000005</v>
      </c>
      <c r="J720" s="9"/>
    </row>
    <row r="721" spans="1:10" x14ac:dyDescent="0.3">
      <c r="A721" s="3" t="s">
        <v>4728</v>
      </c>
      <c r="B721" s="9"/>
      <c r="C721" s="3" t="s">
        <v>4729</v>
      </c>
      <c r="D721" s="3" t="s">
        <v>267</v>
      </c>
      <c r="E721" s="4">
        <v>2341.1999999999998</v>
      </c>
      <c r="F721" s="4">
        <f t="shared" si="95"/>
        <v>2219.9999999999995</v>
      </c>
      <c r="G721" s="4">
        <f t="shared" si="96"/>
        <v>155.39999999999998</v>
      </c>
      <c r="H721" s="48">
        <f t="shared" si="97"/>
        <v>2375.3999999999996</v>
      </c>
      <c r="I721" s="4">
        <f t="shared" si="98"/>
        <v>23.411999999999999</v>
      </c>
      <c r="J721" s="9"/>
    </row>
    <row r="722" spans="1:10" x14ac:dyDescent="0.3">
      <c r="A722" s="3" t="s">
        <v>4728</v>
      </c>
      <c r="B722" s="9"/>
      <c r="C722" s="3" t="s">
        <v>4730</v>
      </c>
      <c r="D722" s="3" t="s">
        <v>7</v>
      </c>
      <c r="E722" s="4">
        <v>7863.8</v>
      </c>
      <c r="F722" s="4">
        <f t="shared" si="95"/>
        <v>7430</v>
      </c>
      <c r="G722" s="4">
        <f t="shared" si="96"/>
        <v>520.1</v>
      </c>
      <c r="H722" s="48">
        <f t="shared" si="97"/>
        <v>7950.1</v>
      </c>
      <c r="I722" s="4">
        <f t="shared" si="98"/>
        <v>78.638000000000005</v>
      </c>
      <c r="J722" s="9"/>
    </row>
    <row r="723" spans="1:10" x14ac:dyDescent="0.3">
      <c r="A723" s="3" t="s">
        <v>4743</v>
      </c>
      <c r="B723" s="9"/>
      <c r="C723" s="3" t="s">
        <v>4745</v>
      </c>
      <c r="D723" s="3" t="s">
        <v>60</v>
      </c>
      <c r="E723" s="4">
        <v>1048</v>
      </c>
      <c r="F723" s="4">
        <f t="shared" si="95"/>
        <v>1000</v>
      </c>
      <c r="G723" s="4">
        <f t="shared" si="96"/>
        <v>70</v>
      </c>
      <c r="H723" s="48">
        <f t="shared" si="97"/>
        <v>1070</v>
      </c>
      <c r="I723" s="4">
        <f t="shared" si="98"/>
        <v>10.48</v>
      </c>
      <c r="J723" s="9"/>
    </row>
    <row r="724" spans="1:10" x14ac:dyDescent="0.3">
      <c r="A724" s="3" t="s">
        <v>4743</v>
      </c>
      <c r="B724" s="9"/>
      <c r="C724" s="3" t="s">
        <v>4746</v>
      </c>
      <c r="D724" s="3" t="s">
        <v>594</v>
      </c>
      <c r="E724" s="4">
        <v>2977.2</v>
      </c>
      <c r="F724" s="4">
        <f t="shared" si="95"/>
        <v>2819.9999999999995</v>
      </c>
      <c r="G724" s="4">
        <f t="shared" si="96"/>
        <v>197.39999999999998</v>
      </c>
      <c r="H724" s="48">
        <f t="shared" si="97"/>
        <v>3017.3999999999996</v>
      </c>
      <c r="I724" s="4">
        <f t="shared" si="98"/>
        <v>29.771999999999998</v>
      </c>
      <c r="J724" s="9"/>
    </row>
    <row r="725" spans="1:10" x14ac:dyDescent="0.3">
      <c r="A725" s="3" t="s">
        <v>4743</v>
      </c>
      <c r="B725" s="9"/>
      <c r="C725" s="3" t="s">
        <v>4748</v>
      </c>
      <c r="D725" s="3" t="s">
        <v>59</v>
      </c>
      <c r="E725" s="4">
        <v>3702.95</v>
      </c>
      <c r="F725" s="4">
        <f t="shared" si="95"/>
        <v>3504.6698113207544</v>
      </c>
      <c r="G725" s="4">
        <f t="shared" si="96"/>
        <v>245.32688679245283</v>
      </c>
      <c r="H725" s="48">
        <f t="shared" si="97"/>
        <v>3749.9966981132075</v>
      </c>
      <c r="I725" s="4">
        <f t="shared" si="98"/>
        <v>37.029499999999999</v>
      </c>
      <c r="J725" s="9"/>
    </row>
    <row r="726" spans="1:10" x14ac:dyDescent="0.3">
      <c r="A726" s="3" t="s">
        <v>4743</v>
      </c>
      <c r="B726" s="9"/>
      <c r="C726" s="3" t="s">
        <v>4747</v>
      </c>
      <c r="D726" s="3" t="s">
        <v>65</v>
      </c>
      <c r="E726" s="4">
        <v>4567.2</v>
      </c>
      <c r="F726" s="4">
        <f t="shared" si="95"/>
        <v>4320</v>
      </c>
      <c r="G726" s="4">
        <f t="shared" si="96"/>
        <v>302.40000000000003</v>
      </c>
      <c r="H726" s="48">
        <f t="shared" si="97"/>
        <v>4622.3999999999996</v>
      </c>
      <c r="I726" s="4">
        <f t="shared" si="98"/>
        <v>45.671999999999997</v>
      </c>
      <c r="J726" s="9"/>
    </row>
    <row r="727" spans="1:10" x14ac:dyDescent="0.3">
      <c r="A727" s="3" t="s">
        <v>4743</v>
      </c>
      <c r="B727" s="9"/>
      <c r="C727" s="3" t="s">
        <v>4749</v>
      </c>
      <c r="D727" s="3" t="s">
        <v>7</v>
      </c>
      <c r="E727" s="4">
        <v>5924</v>
      </c>
      <c r="F727" s="4">
        <f t="shared" si="95"/>
        <v>5600</v>
      </c>
      <c r="G727" s="4">
        <f t="shared" si="96"/>
        <v>392.00000000000006</v>
      </c>
      <c r="H727" s="48">
        <f t="shared" si="97"/>
        <v>5992</v>
      </c>
      <c r="I727" s="4">
        <f t="shared" si="98"/>
        <v>59.24</v>
      </c>
      <c r="J727" s="9"/>
    </row>
    <row r="728" spans="1:10" x14ac:dyDescent="0.3">
      <c r="A728" s="3" t="s">
        <v>4762</v>
      </c>
      <c r="B728" s="9"/>
      <c r="C728" s="3" t="s">
        <v>4789</v>
      </c>
      <c r="D728" s="3" t="s">
        <v>11</v>
      </c>
      <c r="E728" s="4">
        <v>3702.95</v>
      </c>
      <c r="F728" s="4">
        <f t="shared" si="95"/>
        <v>3504.6698113207544</v>
      </c>
      <c r="G728" s="4">
        <f t="shared" si="96"/>
        <v>245.32688679245283</v>
      </c>
      <c r="H728" s="48">
        <f t="shared" si="97"/>
        <v>3749.9966981132075</v>
      </c>
      <c r="I728" s="4">
        <f t="shared" si="98"/>
        <v>37.029499999999999</v>
      </c>
      <c r="J728" s="9"/>
    </row>
    <row r="729" spans="1:10" x14ac:dyDescent="0.3">
      <c r="A729" s="3" t="s">
        <v>4762</v>
      </c>
      <c r="B729" s="9"/>
      <c r="C729" s="3" t="s">
        <v>4764</v>
      </c>
      <c r="D729" s="3" t="s">
        <v>11</v>
      </c>
      <c r="E729" s="4">
        <v>11677.72</v>
      </c>
      <c r="F729" s="4">
        <f t="shared" si="95"/>
        <v>11028.037735849055</v>
      </c>
      <c r="G729" s="4">
        <f t="shared" si="96"/>
        <v>771.96264150943398</v>
      </c>
      <c r="H729" s="48">
        <f t="shared" si="97"/>
        <v>11800.000377358489</v>
      </c>
      <c r="I729" s="4">
        <f t="shared" si="98"/>
        <v>116.77719999999999</v>
      </c>
      <c r="J729" s="9"/>
    </row>
    <row r="730" spans="1:10" x14ac:dyDescent="0.3">
      <c r="A730" s="3" t="s">
        <v>4762</v>
      </c>
      <c r="B730" s="9"/>
      <c r="C730" s="3" t="s">
        <v>4765</v>
      </c>
      <c r="D730" s="3" t="s">
        <v>11</v>
      </c>
      <c r="E730" s="4">
        <v>47497.2</v>
      </c>
      <c r="F730" s="4">
        <f t="shared" si="95"/>
        <v>44819.999999999993</v>
      </c>
      <c r="G730" s="4">
        <f t="shared" si="96"/>
        <v>3137.3999999999996</v>
      </c>
      <c r="H730" s="48">
        <f t="shared" si="97"/>
        <v>47957.399999999994</v>
      </c>
      <c r="I730" s="4">
        <f t="shared" si="98"/>
        <v>474.97199999999998</v>
      </c>
      <c r="J730" s="9"/>
    </row>
    <row r="731" spans="1:10" x14ac:dyDescent="0.3">
      <c r="A731" s="3" t="s">
        <v>4777</v>
      </c>
      <c r="B731" s="9"/>
      <c r="C731" s="3" t="s">
        <v>4778</v>
      </c>
      <c r="D731" s="3" t="s">
        <v>1727</v>
      </c>
      <c r="E731" s="4">
        <v>16836.7</v>
      </c>
      <c r="F731" s="4">
        <f t="shared" si="95"/>
        <v>15895</v>
      </c>
      <c r="G731" s="4">
        <f t="shared" si="96"/>
        <v>1112.6500000000001</v>
      </c>
      <c r="H731" s="48">
        <f t="shared" si="97"/>
        <v>17007.650000000001</v>
      </c>
      <c r="I731" s="4">
        <f t="shared" si="98"/>
        <v>168.36700000000002</v>
      </c>
      <c r="J731" s="9"/>
    </row>
    <row r="732" spans="1:10" x14ac:dyDescent="0.3">
      <c r="A732" s="3" t="s">
        <v>4777</v>
      </c>
      <c r="B732" s="9"/>
      <c r="C732" s="3" t="s">
        <v>4779</v>
      </c>
      <c r="D732" s="3" t="s">
        <v>92</v>
      </c>
      <c r="E732" s="4">
        <v>31713.8</v>
      </c>
      <c r="F732" s="4">
        <f t="shared" si="95"/>
        <v>29929.999999999996</v>
      </c>
      <c r="G732" s="4">
        <f t="shared" si="96"/>
        <v>2095.1</v>
      </c>
      <c r="H732" s="48">
        <f t="shared" si="97"/>
        <v>32025.099999999995</v>
      </c>
      <c r="I732" s="4">
        <f t="shared" si="98"/>
        <v>317.13799999999998</v>
      </c>
      <c r="J732" s="9"/>
    </row>
    <row r="733" spans="1:10" x14ac:dyDescent="0.3">
      <c r="A733" s="3" t="s">
        <v>4777</v>
      </c>
      <c r="B733" s="9"/>
      <c r="C733" s="3" t="s">
        <v>4780</v>
      </c>
      <c r="D733" s="3" t="s">
        <v>1727</v>
      </c>
      <c r="E733" s="4">
        <v>14847.8</v>
      </c>
      <c r="F733" s="4">
        <f>(E733+12)/1.06</f>
        <v>14018.679245283018</v>
      </c>
      <c r="G733" s="4">
        <f t="shared" si="96"/>
        <v>981.3075471698113</v>
      </c>
      <c r="H733" s="48">
        <f t="shared" si="97"/>
        <v>14999.98679245283</v>
      </c>
      <c r="I733" s="4">
        <f t="shared" si="98"/>
        <v>148.47800000000001</v>
      </c>
      <c r="J733" s="9"/>
    </row>
    <row r="734" spans="1:10" x14ac:dyDescent="0.3">
      <c r="A734" s="3" t="s">
        <v>4777</v>
      </c>
      <c r="B734" s="9"/>
      <c r="C734" s="3" t="s">
        <v>4781</v>
      </c>
      <c r="D734" s="3" t="s">
        <v>270</v>
      </c>
      <c r="E734" s="4">
        <v>32445.200000000001</v>
      </c>
      <c r="F734" s="4">
        <f t="shared" si="95"/>
        <v>30620</v>
      </c>
      <c r="G734" s="4">
        <f t="shared" si="96"/>
        <v>2143.4</v>
      </c>
      <c r="H734" s="48">
        <f t="shared" si="97"/>
        <v>32763.4</v>
      </c>
      <c r="I734" s="4">
        <f t="shared" si="98"/>
        <v>324.452</v>
      </c>
      <c r="J734" s="9"/>
    </row>
    <row r="735" spans="1:10" x14ac:dyDescent="0.3">
      <c r="A735" s="3" t="s">
        <v>4792</v>
      </c>
      <c r="B735" s="9"/>
      <c r="C735" s="3" t="s">
        <v>4793</v>
      </c>
      <c r="D735" s="3" t="s">
        <v>68</v>
      </c>
      <c r="E735" s="4">
        <v>28971.58</v>
      </c>
      <c r="F735" s="4">
        <f t="shared" si="95"/>
        <v>27343</v>
      </c>
      <c r="G735" s="4">
        <f t="shared" si="96"/>
        <v>1914.0100000000002</v>
      </c>
      <c r="H735" s="48">
        <f t="shared" si="97"/>
        <v>29257.010000000002</v>
      </c>
      <c r="I735" s="4">
        <f t="shared" si="98"/>
        <v>289.7158</v>
      </c>
      <c r="J735" s="9"/>
    </row>
    <row r="736" spans="1:10" x14ac:dyDescent="0.3">
      <c r="A736" s="3" t="s">
        <v>4792</v>
      </c>
      <c r="B736" s="9"/>
      <c r="C736" s="3" t="s">
        <v>4794</v>
      </c>
      <c r="D736" s="3" t="s">
        <v>81</v>
      </c>
      <c r="E736" s="4">
        <v>64891.8</v>
      </c>
      <c r="F736" s="4">
        <f t="shared" si="95"/>
        <v>61230</v>
      </c>
      <c r="G736" s="4">
        <f t="shared" si="96"/>
        <v>4286.1000000000004</v>
      </c>
      <c r="H736" s="48">
        <f t="shared" si="97"/>
        <v>65516.1</v>
      </c>
      <c r="I736" s="4">
        <f t="shared" si="98"/>
        <v>648.91800000000001</v>
      </c>
      <c r="J736" s="9"/>
    </row>
    <row r="737" spans="1:10" x14ac:dyDescent="0.3">
      <c r="A737" s="3" t="s">
        <v>4792</v>
      </c>
      <c r="B737" s="9"/>
      <c r="C737" s="3" t="s">
        <v>4795</v>
      </c>
      <c r="D737" s="3" t="s">
        <v>63</v>
      </c>
      <c r="E737" s="4">
        <v>21914.1</v>
      </c>
      <c r="F737" s="4">
        <f t="shared" si="95"/>
        <v>20684.999999999996</v>
      </c>
      <c r="G737" s="4">
        <f t="shared" si="96"/>
        <v>1447.9499999999998</v>
      </c>
      <c r="H737" s="48">
        <f t="shared" si="97"/>
        <v>22132.949999999997</v>
      </c>
      <c r="I737" s="4">
        <f t="shared" si="98"/>
        <v>219.14099999999999</v>
      </c>
      <c r="J737" s="9"/>
    </row>
    <row r="738" spans="1:10" x14ac:dyDescent="0.3">
      <c r="A738" s="3" t="s">
        <v>4792</v>
      </c>
      <c r="B738" s="9"/>
      <c r="C738" s="3" t="s">
        <v>4796</v>
      </c>
      <c r="D738" s="3" t="s">
        <v>73</v>
      </c>
      <c r="E738" s="4">
        <v>31830.400000000001</v>
      </c>
      <c r="F738" s="4">
        <f t="shared" si="95"/>
        <v>30040</v>
      </c>
      <c r="G738" s="4">
        <f t="shared" si="96"/>
        <v>2102.8000000000002</v>
      </c>
      <c r="H738" s="48">
        <f t="shared" si="97"/>
        <v>32142.799999999999</v>
      </c>
      <c r="I738" s="4">
        <f t="shared" si="98"/>
        <v>318.30400000000003</v>
      </c>
      <c r="J738" s="9"/>
    </row>
    <row r="739" spans="1:10" x14ac:dyDescent="0.3">
      <c r="A739" s="3" t="s">
        <v>4792</v>
      </c>
      <c r="B739" s="9"/>
      <c r="C739" s="3" t="s">
        <v>4797</v>
      </c>
      <c r="D739" s="3" t="s">
        <v>526</v>
      </c>
      <c r="E739" s="4">
        <v>5606</v>
      </c>
      <c r="F739" s="4">
        <f t="shared" si="95"/>
        <v>5300</v>
      </c>
      <c r="G739" s="4">
        <f t="shared" si="96"/>
        <v>371.00000000000006</v>
      </c>
      <c r="H739" s="48">
        <f t="shared" si="97"/>
        <v>5671</v>
      </c>
      <c r="I739" s="4">
        <f t="shared" si="98"/>
        <v>56.06</v>
      </c>
      <c r="J739" s="9"/>
    </row>
    <row r="740" spans="1:10" x14ac:dyDescent="0.3">
      <c r="A740" s="3" t="s">
        <v>4792</v>
      </c>
      <c r="B740" s="9"/>
      <c r="C740" s="3" t="s">
        <v>4798</v>
      </c>
      <c r="D740" s="3" t="s">
        <v>59</v>
      </c>
      <c r="E740" s="4">
        <v>11796.4</v>
      </c>
      <c r="F740" s="4">
        <f t="shared" si="95"/>
        <v>11140</v>
      </c>
      <c r="G740" s="4">
        <f t="shared" si="96"/>
        <v>779.80000000000007</v>
      </c>
      <c r="H740" s="48">
        <f t="shared" si="97"/>
        <v>11919.8</v>
      </c>
      <c r="I740" s="4">
        <f t="shared" si="98"/>
        <v>117.964</v>
      </c>
      <c r="J740" s="9"/>
    </row>
    <row r="741" spans="1:10" x14ac:dyDescent="0.3">
      <c r="A741" s="3" t="s">
        <v>4792</v>
      </c>
      <c r="B741" s="9"/>
      <c r="C741" s="3" t="s">
        <v>4799</v>
      </c>
      <c r="D741" s="3" t="s">
        <v>88</v>
      </c>
      <c r="E741" s="4">
        <v>8733</v>
      </c>
      <c r="F741" s="4">
        <f t="shared" si="95"/>
        <v>8250</v>
      </c>
      <c r="G741" s="4">
        <f t="shared" si="96"/>
        <v>577.5</v>
      </c>
      <c r="H741" s="48">
        <f t="shared" si="97"/>
        <v>8827.5</v>
      </c>
      <c r="I741" s="4">
        <f t="shared" si="98"/>
        <v>87.33</v>
      </c>
      <c r="J741" s="9"/>
    </row>
    <row r="742" spans="1:10" x14ac:dyDescent="0.3">
      <c r="A742" s="3" t="s">
        <v>4792</v>
      </c>
      <c r="B742" s="9"/>
      <c r="C742" s="3" t="s">
        <v>4800</v>
      </c>
      <c r="D742" s="3" t="s">
        <v>65</v>
      </c>
      <c r="E742" s="4">
        <v>16121.2</v>
      </c>
      <c r="F742" s="4">
        <f t="shared" si="95"/>
        <v>15220</v>
      </c>
      <c r="G742" s="4">
        <f t="shared" si="96"/>
        <v>1065.4000000000001</v>
      </c>
      <c r="H742" s="48">
        <f t="shared" si="97"/>
        <v>16285.4</v>
      </c>
      <c r="I742" s="4">
        <f t="shared" si="98"/>
        <v>161.21200000000002</v>
      </c>
      <c r="J742" s="9"/>
    </row>
    <row r="743" spans="1:10" x14ac:dyDescent="0.3">
      <c r="A743" s="3" t="s">
        <v>4792</v>
      </c>
      <c r="B743" s="9"/>
      <c r="C743" s="3" t="s">
        <v>4801</v>
      </c>
      <c r="D743" s="3" t="s">
        <v>538</v>
      </c>
      <c r="E743" s="4">
        <v>40268</v>
      </c>
      <c r="F743" s="4">
        <f t="shared" si="95"/>
        <v>38000</v>
      </c>
      <c r="G743" s="4">
        <f t="shared" si="96"/>
        <v>2660.0000000000005</v>
      </c>
      <c r="H743" s="48">
        <f t="shared" si="97"/>
        <v>40660</v>
      </c>
      <c r="I743" s="4">
        <f t="shared" si="98"/>
        <v>402.68</v>
      </c>
      <c r="J743" s="9"/>
    </row>
    <row r="744" spans="1:10" x14ac:dyDescent="0.3">
      <c r="A744" s="3" t="s">
        <v>4792</v>
      </c>
      <c r="B744" s="9"/>
      <c r="C744" s="3" t="s">
        <v>4802</v>
      </c>
      <c r="D744" s="3" t="s">
        <v>4803</v>
      </c>
      <c r="E744" s="4">
        <v>3666.2</v>
      </c>
      <c r="F744" s="4">
        <f t="shared" si="95"/>
        <v>3469.9999999999995</v>
      </c>
      <c r="G744" s="4">
        <f t="shared" si="96"/>
        <v>242.89999999999998</v>
      </c>
      <c r="H744" s="48">
        <f t="shared" si="97"/>
        <v>3712.8999999999996</v>
      </c>
      <c r="I744" s="4">
        <f t="shared" si="98"/>
        <v>36.661999999999999</v>
      </c>
      <c r="J744" s="9"/>
    </row>
    <row r="745" spans="1:10" x14ac:dyDescent="0.3">
      <c r="A745" s="3" t="s">
        <v>4807</v>
      </c>
      <c r="B745" s="9"/>
      <c r="C745" s="3" t="s">
        <v>4814</v>
      </c>
      <c r="D745" s="3" t="s">
        <v>71</v>
      </c>
      <c r="E745" s="4">
        <v>3702.95</v>
      </c>
      <c r="F745" s="4">
        <f t="shared" si="95"/>
        <v>3504.6698113207544</v>
      </c>
      <c r="G745" s="4">
        <f t="shared" si="96"/>
        <v>245.32688679245283</v>
      </c>
      <c r="H745" s="48">
        <f t="shared" si="97"/>
        <v>3749.9966981132075</v>
      </c>
      <c r="I745" s="4">
        <f t="shared" si="98"/>
        <v>37.029499999999999</v>
      </c>
      <c r="J745" s="9"/>
    </row>
    <row r="746" spans="1:10" x14ac:dyDescent="0.3">
      <c r="A746" s="3" t="s">
        <v>4807</v>
      </c>
      <c r="B746" s="9"/>
      <c r="C746" s="3" t="s">
        <v>4815</v>
      </c>
      <c r="D746" s="3" t="s">
        <v>1206</v>
      </c>
      <c r="E746" s="4">
        <v>13004.8</v>
      </c>
      <c r="F746" s="4">
        <f t="shared" si="95"/>
        <v>12279.999999999998</v>
      </c>
      <c r="G746" s="4">
        <f t="shared" si="96"/>
        <v>859.59999999999991</v>
      </c>
      <c r="H746" s="48">
        <f t="shared" si="97"/>
        <v>13139.599999999999</v>
      </c>
      <c r="I746" s="4">
        <f t="shared" si="98"/>
        <v>130.048</v>
      </c>
      <c r="J746" s="9"/>
    </row>
    <row r="747" spans="1:10" x14ac:dyDescent="0.3">
      <c r="A747" s="3" t="s">
        <v>4807</v>
      </c>
      <c r="B747" s="9"/>
      <c r="C747" s="3" t="s">
        <v>4818</v>
      </c>
      <c r="D747" s="3" t="s">
        <v>2425</v>
      </c>
      <c r="E747" s="4">
        <v>23043</v>
      </c>
      <c r="F747" s="4">
        <f t="shared" si="95"/>
        <v>21750</v>
      </c>
      <c r="G747" s="4">
        <f t="shared" si="96"/>
        <v>1522.5000000000002</v>
      </c>
      <c r="H747" s="48">
        <f t="shared" si="97"/>
        <v>23272.5</v>
      </c>
      <c r="I747" s="4">
        <f t="shared" si="98"/>
        <v>230.43</v>
      </c>
      <c r="J747" s="9"/>
    </row>
    <row r="748" spans="1:10" x14ac:dyDescent="0.3">
      <c r="A748" s="3" t="s">
        <v>4812</v>
      </c>
      <c r="B748" s="9"/>
      <c r="C748" s="3" t="s">
        <v>4816</v>
      </c>
      <c r="D748" s="3" t="s">
        <v>1799</v>
      </c>
      <c r="E748" s="4">
        <v>3950.62</v>
      </c>
      <c r="F748" s="4">
        <f t="shared" si="95"/>
        <v>3738.3207547169809</v>
      </c>
      <c r="G748" s="4">
        <f t="shared" si="96"/>
        <v>261.68245283018871</v>
      </c>
      <c r="H748" s="48">
        <f t="shared" si="97"/>
        <v>4000.0032075471695</v>
      </c>
      <c r="I748" s="4">
        <f t="shared" si="98"/>
        <v>39.5062</v>
      </c>
      <c r="J748" s="9"/>
    </row>
    <row r="749" spans="1:10" x14ac:dyDescent="0.3">
      <c r="A749" s="3" t="s">
        <v>4812</v>
      </c>
      <c r="B749" s="9"/>
      <c r="C749" s="3" t="s">
        <v>4817</v>
      </c>
      <c r="D749" s="3" t="s">
        <v>1799</v>
      </c>
      <c r="E749" s="4">
        <v>2659.2</v>
      </c>
      <c r="F749" s="4">
        <f t="shared" si="95"/>
        <v>2519.9999999999995</v>
      </c>
      <c r="G749" s="4">
        <f t="shared" si="96"/>
        <v>176.39999999999998</v>
      </c>
      <c r="H749" s="48">
        <f t="shared" si="97"/>
        <v>2696.3999999999996</v>
      </c>
      <c r="I749" s="4">
        <f t="shared" si="98"/>
        <v>26.591999999999999</v>
      </c>
      <c r="J749" s="9"/>
    </row>
    <row r="750" spans="1:10" x14ac:dyDescent="0.3">
      <c r="A750" s="3" t="s">
        <v>4831</v>
      </c>
      <c r="B750" s="9"/>
      <c r="C750" s="3" t="s">
        <v>4860</v>
      </c>
      <c r="D750" s="3" t="s">
        <v>538</v>
      </c>
      <c r="E750" s="4">
        <v>2811.36</v>
      </c>
      <c r="F750" s="4">
        <f t="shared" si="95"/>
        <v>2663.5471698113206</v>
      </c>
      <c r="G750" s="4">
        <f t="shared" si="96"/>
        <v>186.44830188679245</v>
      </c>
      <c r="H750" s="48">
        <f t="shared" si="97"/>
        <v>2849.9954716981129</v>
      </c>
      <c r="I750" s="4">
        <f t="shared" si="98"/>
        <v>28.113600000000002</v>
      </c>
      <c r="J750" s="9"/>
    </row>
    <row r="751" spans="1:10" x14ac:dyDescent="0.3">
      <c r="A751" s="3" t="s">
        <v>4864</v>
      </c>
      <c r="B751" s="3"/>
      <c r="C751" s="3" t="s">
        <v>4865</v>
      </c>
      <c r="D751" s="3" t="s">
        <v>4866</v>
      </c>
      <c r="E751" s="4">
        <v>6748.2</v>
      </c>
      <c r="F751" s="4"/>
      <c r="G751" s="4"/>
      <c r="H751" s="48"/>
      <c r="I751" s="4"/>
      <c r="J751" s="9"/>
    </row>
    <row r="752" spans="1:10" x14ac:dyDescent="0.3">
      <c r="A752" s="3" t="s">
        <v>4933</v>
      </c>
      <c r="B752" s="9"/>
      <c r="C752" s="3"/>
      <c r="D752" s="3" t="s">
        <v>4934</v>
      </c>
      <c r="E752" s="4">
        <v>6275.09</v>
      </c>
      <c r="F752" s="4"/>
      <c r="G752" s="4"/>
      <c r="H752" s="48"/>
      <c r="I752" s="4"/>
      <c r="J752" s="9"/>
    </row>
    <row r="753" spans="1:10" x14ac:dyDescent="0.3">
      <c r="A753" s="3" t="s">
        <v>4959</v>
      </c>
      <c r="B753" s="9"/>
      <c r="C753" s="3" t="s">
        <v>4961</v>
      </c>
      <c r="D753" s="3" t="s">
        <v>355</v>
      </c>
      <c r="E753" s="4">
        <v>3702.95</v>
      </c>
      <c r="F753" s="4">
        <f t="shared" ref="F753:F760" si="99">(E753+12)/1.06</f>
        <v>3504.6698113207544</v>
      </c>
      <c r="G753" s="4">
        <f t="shared" ref="G753:G760" si="100">F753*7%</f>
        <v>245.32688679245283</v>
      </c>
      <c r="H753" s="48">
        <f t="shared" ref="H753:H760" si="101">F753+G753</f>
        <v>3749.9966981132075</v>
      </c>
      <c r="I753" s="4">
        <f t="shared" ref="I753:I760" si="102">E753*1%</f>
        <v>37.029499999999999</v>
      </c>
      <c r="J753" s="9"/>
    </row>
    <row r="754" spans="1:10" x14ac:dyDescent="0.3">
      <c r="A754" s="3" t="s">
        <v>4960</v>
      </c>
      <c r="B754" s="9"/>
      <c r="C754" s="3" t="s">
        <v>4962</v>
      </c>
      <c r="D754" s="3" t="s">
        <v>355</v>
      </c>
      <c r="E754" s="4">
        <v>5759.7</v>
      </c>
      <c r="F754" s="4">
        <f t="shared" si="99"/>
        <v>5445</v>
      </c>
      <c r="G754" s="4">
        <f t="shared" si="100"/>
        <v>381.15000000000003</v>
      </c>
      <c r="H754" s="48">
        <f t="shared" si="101"/>
        <v>5826.15</v>
      </c>
      <c r="I754" s="4">
        <f t="shared" si="102"/>
        <v>57.597000000000001</v>
      </c>
      <c r="J754" s="9"/>
    </row>
    <row r="755" spans="1:10" x14ac:dyDescent="0.3">
      <c r="A755" s="3" t="s">
        <v>4958</v>
      </c>
      <c r="B755" s="9"/>
      <c r="C755" s="3" t="s">
        <v>4963</v>
      </c>
      <c r="D755" s="3" t="s">
        <v>267</v>
      </c>
      <c r="E755" s="4">
        <v>6922.56</v>
      </c>
      <c r="F755" s="4">
        <f t="shared" si="99"/>
        <v>6542.0377358490568</v>
      </c>
      <c r="G755" s="4">
        <f t="shared" si="100"/>
        <v>457.942641509434</v>
      </c>
      <c r="H755" s="48">
        <f t="shared" si="101"/>
        <v>6999.9803773584908</v>
      </c>
      <c r="I755" s="4">
        <f t="shared" si="102"/>
        <v>69.2256</v>
      </c>
      <c r="J755" s="9"/>
    </row>
    <row r="756" spans="1:10" x14ac:dyDescent="0.3">
      <c r="A756" s="3" t="s">
        <v>4967</v>
      </c>
      <c r="B756" s="9"/>
      <c r="C756" s="3" t="s">
        <v>4973</v>
      </c>
      <c r="D756" s="3" t="s">
        <v>4074</v>
      </c>
      <c r="E756" s="4">
        <v>4148.75</v>
      </c>
      <c r="F756" s="4">
        <f t="shared" si="99"/>
        <v>3925.2358490566035</v>
      </c>
      <c r="G756" s="4">
        <f t="shared" si="100"/>
        <v>274.76650943396226</v>
      </c>
      <c r="H756" s="48">
        <f t="shared" si="101"/>
        <v>4200.0023584905657</v>
      </c>
      <c r="I756" s="4">
        <f t="shared" si="102"/>
        <v>41.487500000000004</v>
      </c>
      <c r="J756" s="9"/>
    </row>
    <row r="757" spans="1:10" x14ac:dyDescent="0.3">
      <c r="A757" s="3" t="s">
        <v>4967</v>
      </c>
      <c r="B757" s="9"/>
      <c r="C757" s="3" t="s">
        <v>4972</v>
      </c>
      <c r="D757" s="3" t="s">
        <v>4074</v>
      </c>
      <c r="E757" s="4">
        <v>4678.5</v>
      </c>
      <c r="F757" s="4">
        <f t="shared" si="99"/>
        <v>4425</v>
      </c>
      <c r="G757" s="4">
        <f t="shared" si="100"/>
        <v>309.75000000000006</v>
      </c>
      <c r="H757" s="48">
        <f t="shared" si="101"/>
        <v>4734.75</v>
      </c>
      <c r="I757" s="4">
        <f t="shared" si="102"/>
        <v>46.785000000000004</v>
      </c>
      <c r="J757" s="9"/>
    </row>
    <row r="758" spans="1:10" x14ac:dyDescent="0.3">
      <c r="A758" s="3" t="s">
        <v>4991</v>
      </c>
      <c r="B758" s="9"/>
      <c r="C758" s="3" t="s">
        <v>5061</v>
      </c>
      <c r="D758" s="3" t="s">
        <v>267</v>
      </c>
      <c r="E758" s="4">
        <v>30871.1</v>
      </c>
      <c r="F758" s="4">
        <f t="shared" si="99"/>
        <v>29134.999999999996</v>
      </c>
      <c r="G758" s="4">
        <f t="shared" si="100"/>
        <v>2039.45</v>
      </c>
      <c r="H758" s="48">
        <f t="shared" si="101"/>
        <v>31174.449999999997</v>
      </c>
      <c r="I758" s="4">
        <f t="shared" si="102"/>
        <v>308.71100000000001</v>
      </c>
      <c r="J758" s="9" t="s">
        <v>5062</v>
      </c>
    </row>
    <row r="759" spans="1:10" x14ac:dyDescent="0.3">
      <c r="A759" s="3" t="s">
        <v>5031</v>
      </c>
      <c r="B759" s="9"/>
      <c r="C759" s="3"/>
      <c r="D759" s="3" t="s">
        <v>5032</v>
      </c>
      <c r="E759" s="4">
        <v>9536.7999999999993</v>
      </c>
      <c r="F759" s="4">
        <f t="shared" si="99"/>
        <v>9008.3018867924511</v>
      </c>
      <c r="G759" s="4">
        <f t="shared" si="100"/>
        <v>630.5811320754716</v>
      </c>
      <c r="H759" s="48">
        <f t="shared" si="101"/>
        <v>9638.8830188679221</v>
      </c>
      <c r="I759" s="4">
        <f t="shared" si="102"/>
        <v>95.367999999999995</v>
      </c>
      <c r="J759" s="9"/>
    </row>
    <row r="760" spans="1:10" x14ac:dyDescent="0.3">
      <c r="A760" s="3" t="s">
        <v>5060</v>
      </c>
      <c r="B760" s="9"/>
      <c r="C760" s="3" t="s">
        <v>5064</v>
      </c>
      <c r="D760" s="3" t="s">
        <v>1777</v>
      </c>
      <c r="E760" s="4">
        <v>2959.96</v>
      </c>
      <c r="F760" s="4">
        <f t="shared" si="99"/>
        <v>2803.7358490566035</v>
      </c>
      <c r="G760" s="4">
        <f t="shared" si="100"/>
        <v>196.26150943396226</v>
      </c>
      <c r="H760" s="48">
        <f t="shared" si="101"/>
        <v>2999.9973584905656</v>
      </c>
      <c r="I760" s="4">
        <f t="shared" si="102"/>
        <v>29.599600000000002</v>
      </c>
      <c r="J760" s="9"/>
    </row>
    <row r="761" spans="1:10" x14ac:dyDescent="0.3">
      <c r="A761" s="3" t="s">
        <v>5060</v>
      </c>
      <c r="B761" s="9"/>
      <c r="C761" s="3" t="s">
        <v>5063</v>
      </c>
      <c r="D761" s="3" t="s">
        <v>1777</v>
      </c>
      <c r="E761" s="4">
        <v>4233.3</v>
      </c>
      <c r="F761" s="4">
        <f t="shared" ref="F761:F783" si="103">(E761+12)/1.06</f>
        <v>4005</v>
      </c>
      <c r="G761" s="4">
        <f t="shared" ref="G761:G783" si="104">F761*7%</f>
        <v>280.35000000000002</v>
      </c>
      <c r="H761" s="48">
        <f t="shared" ref="H761:H783" si="105">F761+G761</f>
        <v>4285.3500000000004</v>
      </c>
      <c r="I761" s="4">
        <f t="shared" ref="I761:I783" si="106">E761*1%</f>
        <v>42.333000000000006</v>
      </c>
      <c r="J761" s="9"/>
    </row>
    <row r="762" spans="1:10" x14ac:dyDescent="0.3">
      <c r="A762" s="3" t="s">
        <v>5089</v>
      </c>
      <c r="B762" s="9"/>
      <c r="C762" s="3" t="s">
        <v>5099</v>
      </c>
      <c r="D762" s="3" t="s">
        <v>1777</v>
      </c>
      <c r="E762" s="4">
        <v>14847.8</v>
      </c>
      <c r="F762" s="4">
        <f t="shared" si="103"/>
        <v>14018.679245283018</v>
      </c>
      <c r="G762" s="4">
        <f t="shared" si="104"/>
        <v>981.3075471698113</v>
      </c>
      <c r="H762" s="48">
        <f t="shared" si="105"/>
        <v>14999.98679245283</v>
      </c>
      <c r="I762" s="4">
        <f t="shared" si="106"/>
        <v>148.47800000000001</v>
      </c>
      <c r="J762" s="9"/>
    </row>
    <row r="763" spans="1:10" x14ac:dyDescent="0.3">
      <c r="A763" s="3" t="s">
        <v>5173</v>
      </c>
      <c r="B763" s="9"/>
      <c r="C763" s="3" t="s">
        <v>5174</v>
      </c>
      <c r="D763" s="3" t="s">
        <v>73</v>
      </c>
      <c r="E763" s="4">
        <v>28798.799999999999</v>
      </c>
      <c r="F763" s="4">
        <f t="shared" si="103"/>
        <v>27179.999999999996</v>
      </c>
      <c r="G763" s="4">
        <f t="shared" si="104"/>
        <v>1902.6</v>
      </c>
      <c r="H763" s="48">
        <f t="shared" si="105"/>
        <v>29082.599999999995</v>
      </c>
      <c r="I763" s="4">
        <f t="shared" si="106"/>
        <v>287.988</v>
      </c>
      <c r="J763" s="9"/>
    </row>
    <row r="764" spans="1:10" x14ac:dyDescent="0.3">
      <c r="A764" s="3" t="s">
        <v>5177</v>
      </c>
      <c r="B764" s="9"/>
      <c r="C764" s="3" t="s">
        <v>5179</v>
      </c>
      <c r="D764" s="3" t="s">
        <v>2647</v>
      </c>
      <c r="E764" s="4">
        <v>2214</v>
      </c>
      <c r="F764" s="4">
        <f t="shared" si="103"/>
        <v>2100</v>
      </c>
      <c r="G764" s="4">
        <f t="shared" si="104"/>
        <v>147</v>
      </c>
      <c r="H764" s="48">
        <f t="shared" si="105"/>
        <v>2247</v>
      </c>
      <c r="I764" s="4">
        <f t="shared" si="106"/>
        <v>22.14</v>
      </c>
      <c r="J764" s="9"/>
    </row>
    <row r="765" spans="1:10" x14ac:dyDescent="0.3">
      <c r="A765" s="3" t="s">
        <v>5180</v>
      </c>
      <c r="B765" s="9"/>
      <c r="C765" s="3" t="s">
        <v>5183</v>
      </c>
      <c r="D765" s="3" t="s">
        <v>88</v>
      </c>
      <c r="E765" s="4">
        <v>4461.2</v>
      </c>
      <c r="F765" s="4">
        <f t="shared" si="103"/>
        <v>4220</v>
      </c>
      <c r="G765" s="4">
        <f t="shared" si="104"/>
        <v>295.40000000000003</v>
      </c>
      <c r="H765" s="48">
        <f t="shared" si="105"/>
        <v>4515.3999999999996</v>
      </c>
      <c r="I765" s="4">
        <f t="shared" si="106"/>
        <v>44.612000000000002</v>
      </c>
      <c r="J765" s="9"/>
    </row>
    <row r="766" spans="1:10" x14ac:dyDescent="0.3">
      <c r="A766" s="3" t="s">
        <v>5180</v>
      </c>
      <c r="B766" s="9"/>
      <c r="C766" s="3" t="s">
        <v>5184</v>
      </c>
      <c r="D766" s="3" t="s">
        <v>3728</v>
      </c>
      <c r="E766" s="4">
        <v>5971.7</v>
      </c>
      <c r="F766" s="4">
        <f t="shared" si="103"/>
        <v>5644.9999999999991</v>
      </c>
      <c r="G766" s="4">
        <f t="shared" si="104"/>
        <v>395.15</v>
      </c>
      <c r="H766" s="48">
        <f t="shared" si="105"/>
        <v>6040.1499999999987</v>
      </c>
      <c r="I766" s="4">
        <f t="shared" si="106"/>
        <v>59.716999999999999</v>
      </c>
      <c r="J766" s="9"/>
    </row>
    <row r="767" spans="1:10" x14ac:dyDescent="0.3">
      <c r="A767" s="3" t="s">
        <v>5180</v>
      </c>
      <c r="B767" s="9"/>
      <c r="C767" s="3" t="s">
        <v>5185</v>
      </c>
      <c r="D767" s="3" t="s">
        <v>5186</v>
      </c>
      <c r="E767" s="4">
        <v>7180.1</v>
      </c>
      <c r="F767" s="4">
        <f t="shared" si="103"/>
        <v>6785</v>
      </c>
      <c r="G767" s="4">
        <f t="shared" si="104"/>
        <v>474.95000000000005</v>
      </c>
      <c r="H767" s="48">
        <f t="shared" si="105"/>
        <v>7259.95</v>
      </c>
      <c r="I767" s="4">
        <f t="shared" si="106"/>
        <v>71.801000000000002</v>
      </c>
      <c r="J767" s="9"/>
    </row>
    <row r="768" spans="1:10" x14ac:dyDescent="0.3">
      <c r="A768" s="3" t="s">
        <v>5190</v>
      </c>
      <c r="B768" s="9"/>
      <c r="C768" s="3" t="s">
        <v>5191</v>
      </c>
      <c r="D768" s="3" t="s">
        <v>526</v>
      </c>
      <c r="E768" s="4">
        <v>24945.7</v>
      </c>
      <c r="F768" s="4">
        <f t="shared" si="103"/>
        <v>23545</v>
      </c>
      <c r="G768" s="4">
        <f t="shared" si="104"/>
        <v>1648.15</v>
      </c>
      <c r="H768" s="48">
        <f t="shared" si="105"/>
        <v>25193.15</v>
      </c>
      <c r="I768" s="4">
        <f t="shared" si="106"/>
        <v>249.45700000000002</v>
      </c>
      <c r="J768" s="9"/>
    </row>
    <row r="769" spans="1:10" x14ac:dyDescent="0.3">
      <c r="A769" s="3" t="s">
        <v>5190</v>
      </c>
      <c r="B769" s="9"/>
      <c r="C769" s="3" t="s">
        <v>5192</v>
      </c>
      <c r="D769" s="3" t="s">
        <v>66</v>
      </c>
      <c r="E769" s="4">
        <v>1758.2</v>
      </c>
      <c r="F769" s="4">
        <f t="shared" si="103"/>
        <v>1670</v>
      </c>
      <c r="G769" s="4">
        <f t="shared" si="104"/>
        <v>116.9</v>
      </c>
      <c r="H769" s="48">
        <f t="shared" si="105"/>
        <v>1786.9</v>
      </c>
      <c r="I769" s="4">
        <f t="shared" si="106"/>
        <v>17.582000000000001</v>
      </c>
      <c r="J769" s="9"/>
    </row>
    <row r="770" spans="1:10" x14ac:dyDescent="0.3">
      <c r="A770" s="3" t="s">
        <v>5198</v>
      </c>
      <c r="B770" s="9"/>
      <c r="C770" s="3" t="s">
        <v>5199</v>
      </c>
      <c r="D770" s="3" t="s">
        <v>5186</v>
      </c>
      <c r="E770" s="4">
        <v>15442.21</v>
      </c>
      <c r="F770" s="4">
        <f t="shared" si="103"/>
        <v>14579.443396226414</v>
      </c>
      <c r="G770" s="4">
        <f t="shared" si="104"/>
        <v>1020.561037735849</v>
      </c>
      <c r="H770" s="48">
        <f t="shared" si="105"/>
        <v>15600.004433962264</v>
      </c>
      <c r="I770" s="4">
        <f t="shared" si="106"/>
        <v>154.4221</v>
      </c>
      <c r="J770" s="9"/>
    </row>
    <row r="771" spans="1:10" x14ac:dyDescent="0.3">
      <c r="A771" s="3" t="s">
        <v>5236</v>
      </c>
      <c r="B771" s="9"/>
      <c r="C771" s="3" t="s">
        <v>5237</v>
      </c>
      <c r="D771" s="3" t="s">
        <v>73</v>
      </c>
      <c r="E771" s="4">
        <v>3702.95</v>
      </c>
      <c r="F771" s="4">
        <f t="shared" si="103"/>
        <v>3504.6698113207544</v>
      </c>
      <c r="G771" s="4">
        <f t="shared" si="104"/>
        <v>245.32688679245283</v>
      </c>
      <c r="H771" s="48">
        <f t="shared" si="105"/>
        <v>3749.9966981132075</v>
      </c>
      <c r="I771" s="4">
        <f t="shared" si="106"/>
        <v>37.029499999999999</v>
      </c>
      <c r="J771" s="9"/>
    </row>
    <row r="772" spans="1:10" x14ac:dyDescent="0.3">
      <c r="A772" s="3" t="s">
        <v>5236</v>
      </c>
      <c r="B772" s="9"/>
      <c r="C772" s="3" t="s">
        <v>5238</v>
      </c>
      <c r="D772" s="3" t="s">
        <v>62</v>
      </c>
      <c r="E772" s="4">
        <v>3702.95</v>
      </c>
      <c r="F772" s="4">
        <f t="shared" si="103"/>
        <v>3504.6698113207544</v>
      </c>
      <c r="G772" s="4">
        <f t="shared" si="104"/>
        <v>245.32688679245283</v>
      </c>
      <c r="H772" s="48">
        <f t="shared" si="105"/>
        <v>3749.9966981132075</v>
      </c>
      <c r="I772" s="4">
        <f t="shared" si="106"/>
        <v>37.029499999999999</v>
      </c>
      <c r="J772" s="9"/>
    </row>
    <row r="773" spans="1:10" x14ac:dyDescent="0.3">
      <c r="A773" s="3" t="s">
        <v>5276</v>
      </c>
      <c r="B773" s="9"/>
      <c r="C773" s="3" t="s">
        <v>5277</v>
      </c>
      <c r="D773" s="3" t="s">
        <v>1799</v>
      </c>
      <c r="E773" s="4">
        <v>14847.8</v>
      </c>
      <c r="F773" s="4">
        <f t="shared" si="103"/>
        <v>14018.679245283018</v>
      </c>
      <c r="G773" s="4">
        <f t="shared" si="104"/>
        <v>981.3075471698113</v>
      </c>
      <c r="H773" s="48">
        <f t="shared" si="105"/>
        <v>14999.98679245283</v>
      </c>
      <c r="I773" s="4">
        <f t="shared" si="106"/>
        <v>148.47800000000001</v>
      </c>
      <c r="J773" s="9"/>
    </row>
    <row r="774" spans="1:10" x14ac:dyDescent="0.3">
      <c r="A774" s="3" t="s">
        <v>5303</v>
      </c>
      <c r="B774" s="9"/>
      <c r="C774" s="3" t="s">
        <v>5314</v>
      </c>
      <c r="D774" s="3" t="s">
        <v>594</v>
      </c>
      <c r="E774" s="4">
        <v>3698</v>
      </c>
      <c r="F774" s="4">
        <f t="shared" si="103"/>
        <v>3500</v>
      </c>
      <c r="G774" s="4">
        <f t="shared" si="104"/>
        <v>245.00000000000003</v>
      </c>
      <c r="H774" s="48">
        <f t="shared" si="105"/>
        <v>3745</v>
      </c>
      <c r="I774" s="4">
        <f t="shared" si="106"/>
        <v>36.980000000000004</v>
      </c>
      <c r="J774" s="9"/>
    </row>
    <row r="775" spans="1:10" x14ac:dyDescent="0.3">
      <c r="A775" s="3" t="s">
        <v>5303</v>
      </c>
      <c r="B775" s="9"/>
      <c r="C775" s="3" t="s">
        <v>5307</v>
      </c>
      <c r="D775" s="3" t="s">
        <v>59</v>
      </c>
      <c r="E775" s="4">
        <v>8044</v>
      </c>
      <c r="F775" s="4">
        <f t="shared" si="103"/>
        <v>7600</v>
      </c>
      <c r="G775" s="4">
        <f t="shared" si="104"/>
        <v>532</v>
      </c>
      <c r="H775" s="48">
        <f t="shared" si="105"/>
        <v>8132</v>
      </c>
      <c r="I775" s="4">
        <f t="shared" si="106"/>
        <v>80.44</v>
      </c>
      <c r="J775" s="9"/>
    </row>
    <row r="776" spans="1:10" x14ac:dyDescent="0.3">
      <c r="A776" s="3" t="s">
        <v>5303</v>
      </c>
      <c r="B776" s="9"/>
      <c r="C776" s="3" t="s">
        <v>5313</v>
      </c>
      <c r="D776" s="3" t="s">
        <v>594</v>
      </c>
      <c r="E776" s="4">
        <v>14847.8</v>
      </c>
      <c r="F776" s="4">
        <f t="shared" si="103"/>
        <v>14018.679245283018</v>
      </c>
      <c r="G776" s="4">
        <f t="shared" si="104"/>
        <v>981.3075471698113</v>
      </c>
      <c r="H776" s="48">
        <f t="shared" si="105"/>
        <v>14999.98679245283</v>
      </c>
      <c r="I776" s="4">
        <f t="shared" si="106"/>
        <v>148.47800000000001</v>
      </c>
      <c r="J776" s="9"/>
    </row>
    <row r="777" spans="1:10" x14ac:dyDescent="0.3">
      <c r="A777" s="3" t="s">
        <v>5300</v>
      </c>
      <c r="B777" s="9"/>
      <c r="C777" s="3" t="s">
        <v>5308</v>
      </c>
      <c r="D777" s="3" t="s">
        <v>65</v>
      </c>
      <c r="E777" s="4">
        <v>5701.4</v>
      </c>
      <c r="F777" s="4">
        <f t="shared" si="103"/>
        <v>5389.9999999999991</v>
      </c>
      <c r="G777" s="4">
        <f t="shared" si="104"/>
        <v>377.29999999999995</v>
      </c>
      <c r="H777" s="48">
        <f t="shared" si="105"/>
        <v>5767.2999999999993</v>
      </c>
      <c r="I777" s="4">
        <f t="shared" si="106"/>
        <v>57.013999999999996</v>
      </c>
      <c r="J777" s="9"/>
    </row>
    <row r="778" spans="1:10" x14ac:dyDescent="0.3">
      <c r="A778" s="3" t="s">
        <v>5300</v>
      </c>
      <c r="B778" s="9"/>
      <c r="C778" s="3" t="s">
        <v>5312</v>
      </c>
      <c r="D778" s="3" t="s">
        <v>594</v>
      </c>
      <c r="E778" s="4">
        <v>7620</v>
      </c>
      <c r="F778" s="4">
        <f t="shared" si="103"/>
        <v>7200</v>
      </c>
      <c r="G778" s="4">
        <f t="shared" si="104"/>
        <v>504.00000000000006</v>
      </c>
      <c r="H778" s="48">
        <f t="shared" si="105"/>
        <v>7704</v>
      </c>
      <c r="I778" s="4">
        <f t="shared" si="106"/>
        <v>76.2</v>
      </c>
      <c r="J778" s="9"/>
    </row>
    <row r="779" spans="1:10" x14ac:dyDescent="0.3">
      <c r="A779" s="3" t="s">
        <v>5300</v>
      </c>
      <c r="B779" s="9"/>
      <c r="C779" s="3" t="s">
        <v>5310</v>
      </c>
      <c r="D779" s="3" t="s">
        <v>72</v>
      </c>
      <c r="E779" s="4">
        <v>14847.8</v>
      </c>
      <c r="F779" s="4">
        <f t="shared" si="103"/>
        <v>14018.679245283018</v>
      </c>
      <c r="G779" s="4">
        <f t="shared" si="104"/>
        <v>981.3075471698113</v>
      </c>
      <c r="H779" s="48">
        <f t="shared" si="105"/>
        <v>14999.98679245283</v>
      </c>
      <c r="I779" s="4">
        <f t="shared" si="106"/>
        <v>148.47800000000001</v>
      </c>
      <c r="J779" s="9"/>
    </row>
    <row r="780" spans="1:10" x14ac:dyDescent="0.3">
      <c r="A780" s="3" t="s">
        <v>5300</v>
      </c>
      <c r="B780" s="9"/>
      <c r="C780" s="3" t="s">
        <v>5311</v>
      </c>
      <c r="D780" s="3" t="s">
        <v>2048</v>
      </c>
      <c r="E780" s="4">
        <v>26064</v>
      </c>
      <c r="F780" s="4">
        <f t="shared" si="103"/>
        <v>24600</v>
      </c>
      <c r="G780" s="4">
        <f t="shared" si="104"/>
        <v>1722.0000000000002</v>
      </c>
      <c r="H780" s="48">
        <f t="shared" si="105"/>
        <v>26322</v>
      </c>
      <c r="I780" s="4">
        <f t="shared" si="106"/>
        <v>260.64</v>
      </c>
      <c r="J780" s="9"/>
    </row>
    <row r="781" spans="1:10" x14ac:dyDescent="0.3">
      <c r="A781" s="3" t="s">
        <v>5300</v>
      </c>
      <c r="B781" s="9"/>
      <c r="C781" s="3" t="s">
        <v>5309</v>
      </c>
      <c r="D781" s="3" t="s">
        <v>60</v>
      </c>
      <c r="E781" s="4">
        <v>28194.6</v>
      </c>
      <c r="F781" s="4">
        <f t="shared" si="103"/>
        <v>26609.999999999996</v>
      </c>
      <c r="G781" s="4">
        <f t="shared" si="104"/>
        <v>1862.6999999999998</v>
      </c>
      <c r="H781" s="48">
        <f t="shared" si="105"/>
        <v>28472.699999999997</v>
      </c>
      <c r="I781" s="4">
        <f t="shared" si="106"/>
        <v>281.94599999999997</v>
      </c>
      <c r="J781" s="9"/>
    </row>
    <row r="782" spans="1:10" x14ac:dyDescent="0.3">
      <c r="A782" s="3" t="s">
        <v>5306</v>
      </c>
      <c r="B782" s="9"/>
      <c r="C782" s="3" t="s">
        <v>5315</v>
      </c>
      <c r="D782" s="3" t="s">
        <v>267</v>
      </c>
      <c r="E782" s="4">
        <v>2811.36</v>
      </c>
      <c r="F782" s="4">
        <f t="shared" si="103"/>
        <v>2663.5471698113206</v>
      </c>
      <c r="G782" s="4">
        <f t="shared" si="104"/>
        <v>186.44830188679245</v>
      </c>
      <c r="H782" s="48">
        <f t="shared" si="105"/>
        <v>2849.9954716981129</v>
      </c>
      <c r="I782" s="4">
        <f t="shared" si="106"/>
        <v>28.113600000000002</v>
      </c>
      <c r="J782" s="9"/>
    </row>
    <row r="783" spans="1:10" x14ac:dyDescent="0.3">
      <c r="A783" s="3" t="s">
        <v>5306</v>
      </c>
      <c r="B783" s="9"/>
      <c r="C783" s="3" t="s">
        <v>5316</v>
      </c>
      <c r="D783" s="3" t="s">
        <v>267</v>
      </c>
      <c r="E783" s="4">
        <v>18598.95</v>
      </c>
      <c r="F783" s="4">
        <f t="shared" si="103"/>
        <v>17557.5</v>
      </c>
      <c r="G783" s="4">
        <f t="shared" si="104"/>
        <v>1229.0250000000001</v>
      </c>
      <c r="H783" s="48">
        <f t="shared" si="105"/>
        <v>18786.525000000001</v>
      </c>
      <c r="I783" s="4">
        <f t="shared" si="106"/>
        <v>185.98950000000002</v>
      </c>
      <c r="J783" s="9"/>
    </row>
    <row r="784" spans="1:10" x14ac:dyDescent="0.3">
      <c r="A784" s="3" t="s">
        <v>5331</v>
      </c>
      <c r="B784" s="9"/>
      <c r="C784" s="3"/>
      <c r="D784" s="3" t="s">
        <v>5344</v>
      </c>
      <c r="E784" s="4">
        <v>59248.800000000003</v>
      </c>
      <c r="F784" s="4"/>
      <c r="G784" s="4"/>
      <c r="H784" s="48"/>
      <c r="I784" s="4"/>
      <c r="J784" s="9"/>
    </row>
    <row r="785" spans="1:10" x14ac:dyDescent="0.3">
      <c r="A785" s="3" t="s">
        <v>5333</v>
      </c>
      <c r="B785" s="9"/>
      <c r="C785" s="3" t="s">
        <v>5334</v>
      </c>
      <c r="D785" s="3" t="s">
        <v>62</v>
      </c>
      <c r="E785" s="4">
        <v>61685.3</v>
      </c>
      <c r="F785" s="4">
        <f t="shared" ref="F785:F794" si="107">(E785+12)/1.06</f>
        <v>58205</v>
      </c>
      <c r="G785" s="4">
        <f t="shared" ref="G785:G796" si="108">F785*7%</f>
        <v>4074.3500000000004</v>
      </c>
      <c r="H785" s="48">
        <f t="shared" ref="H785:H796" si="109">F785+G785</f>
        <v>62279.35</v>
      </c>
      <c r="I785" s="4">
        <f t="shared" ref="I785:I795" si="110">E785*1%</f>
        <v>616.85300000000007</v>
      </c>
      <c r="J785" s="9"/>
    </row>
    <row r="786" spans="1:10" x14ac:dyDescent="0.3">
      <c r="A786" s="3" t="s">
        <v>5333</v>
      </c>
      <c r="B786" s="9"/>
      <c r="C786" s="3" t="s">
        <v>5335</v>
      </c>
      <c r="D786" s="3" t="s">
        <v>594</v>
      </c>
      <c r="E786" s="4">
        <v>43347.3</v>
      </c>
      <c r="F786" s="4">
        <f t="shared" si="107"/>
        <v>40905</v>
      </c>
      <c r="G786" s="4">
        <f t="shared" si="108"/>
        <v>2863.3500000000004</v>
      </c>
      <c r="H786" s="48">
        <f t="shared" si="109"/>
        <v>43768.35</v>
      </c>
      <c r="I786" s="4">
        <f t="shared" si="110"/>
        <v>433.47300000000001</v>
      </c>
      <c r="J786" s="9"/>
    </row>
    <row r="787" spans="1:10" x14ac:dyDescent="0.3">
      <c r="A787" s="3" t="s">
        <v>5333</v>
      </c>
      <c r="B787" s="9"/>
      <c r="C787" s="3" t="s">
        <v>5336</v>
      </c>
      <c r="D787" s="3" t="s">
        <v>72</v>
      </c>
      <c r="E787" s="4">
        <v>83086.7</v>
      </c>
      <c r="F787" s="4">
        <f t="shared" si="107"/>
        <v>78395</v>
      </c>
      <c r="G787" s="4">
        <f t="shared" si="108"/>
        <v>5487.6500000000005</v>
      </c>
      <c r="H787" s="48">
        <f t="shared" si="109"/>
        <v>83882.649999999994</v>
      </c>
      <c r="I787" s="4">
        <f t="shared" si="110"/>
        <v>830.86699999999996</v>
      </c>
      <c r="J787" s="9"/>
    </row>
    <row r="788" spans="1:10" x14ac:dyDescent="0.3">
      <c r="A788" s="3" t="s">
        <v>5355</v>
      </c>
      <c r="B788" s="9"/>
      <c r="C788" s="3" t="s">
        <v>5378</v>
      </c>
      <c r="D788" s="3" t="s">
        <v>59</v>
      </c>
      <c r="E788" s="4">
        <v>44953.2</v>
      </c>
      <c r="F788" s="4">
        <f t="shared" si="107"/>
        <v>42419.999999999993</v>
      </c>
      <c r="G788" s="4">
        <f t="shared" si="108"/>
        <v>2969.3999999999996</v>
      </c>
      <c r="H788" s="48">
        <f t="shared" si="109"/>
        <v>45389.399999999994</v>
      </c>
      <c r="I788" s="4">
        <f t="shared" si="110"/>
        <v>449.53199999999998</v>
      </c>
      <c r="J788" s="9"/>
    </row>
    <row r="789" spans="1:10" x14ac:dyDescent="0.3">
      <c r="A789" s="3" t="s">
        <v>5355</v>
      </c>
      <c r="B789" s="9"/>
      <c r="C789" s="3" t="s">
        <v>5379</v>
      </c>
      <c r="D789" s="3" t="s">
        <v>76</v>
      </c>
      <c r="E789" s="4">
        <v>57461.2</v>
      </c>
      <c r="F789" s="4">
        <f t="shared" si="107"/>
        <v>54219.999999999993</v>
      </c>
      <c r="G789" s="4">
        <f t="shared" si="108"/>
        <v>3795.3999999999996</v>
      </c>
      <c r="H789" s="48">
        <f t="shared" si="109"/>
        <v>58015.399999999994</v>
      </c>
      <c r="I789" s="4">
        <f t="shared" si="110"/>
        <v>574.61199999999997</v>
      </c>
      <c r="J789" s="9"/>
    </row>
    <row r="790" spans="1:10" x14ac:dyDescent="0.3">
      <c r="A790" s="3" t="s">
        <v>5355</v>
      </c>
      <c r="B790" s="9"/>
      <c r="C790" s="3" t="s">
        <v>5380</v>
      </c>
      <c r="D790" s="3" t="s">
        <v>71</v>
      </c>
      <c r="E790" s="4">
        <v>20817</v>
      </c>
      <c r="F790" s="4">
        <f t="shared" si="107"/>
        <v>19650</v>
      </c>
      <c r="G790" s="4">
        <f t="shared" si="108"/>
        <v>1375.5000000000002</v>
      </c>
      <c r="H790" s="48">
        <f t="shared" si="109"/>
        <v>21025.5</v>
      </c>
      <c r="I790" s="4">
        <f t="shared" si="110"/>
        <v>208.17000000000002</v>
      </c>
      <c r="J790" s="9"/>
    </row>
    <row r="791" spans="1:10" x14ac:dyDescent="0.3">
      <c r="A791" s="3" t="s">
        <v>5355</v>
      </c>
      <c r="B791" s="9"/>
      <c r="C791" s="3" t="s">
        <v>5381</v>
      </c>
      <c r="D791" s="3" t="s">
        <v>61</v>
      </c>
      <c r="E791" s="4">
        <v>14847.8</v>
      </c>
      <c r="F791" s="4">
        <f t="shared" si="107"/>
        <v>14018.679245283018</v>
      </c>
      <c r="G791" s="4">
        <f t="shared" si="108"/>
        <v>981.3075471698113</v>
      </c>
      <c r="H791" s="48">
        <f t="shared" si="109"/>
        <v>14999.98679245283</v>
      </c>
      <c r="I791" s="4">
        <f t="shared" si="110"/>
        <v>148.47800000000001</v>
      </c>
      <c r="J791" s="9"/>
    </row>
    <row r="792" spans="1:10" x14ac:dyDescent="0.3">
      <c r="A792" s="3" t="s">
        <v>5355</v>
      </c>
      <c r="B792" s="9"/>
      <c r="C792" s="3" t="s">
        <v>5382</v>
      </c>
      <c r="D792" s="3" t="s">
        <v>76</v>
      </c>
      <c r="E792" s="4">
        <v>11578.65</v>
      </c>
      <c r="F792" s="4">
        <f t="shared" si="107"/>
        <v>10934.575471698112</v>
      </c>
      <c r="G792" s="4">
        <f t="shared" si="108"/>
        <v>765.42028301886785</v>
      </c>
      <c r="H792" s="48">
        <f t="shared" si="109"/>
        <v>11699.99575471698</v>
      </c>
      <c r="I792" s="4">
        <f t="shared" si="110"/>
        <v>115.7865</v>
      </c>
      <c r="J792" s="9"/>
    </row>
    <row r="793" spans="1:10" x14ac:dyDescent="0.3">
      <c r="A793" s="3" t="s">
        <v>5386</v>
      </c>
      <c r="B793" s="9"/>
      <c r="C793" s="17" t="s">
        <v>5389</v>
      </c>
      <c r="D793" s="17" t="s">
        <v>72</v>
      </c>
      <c r="E793" s="4">
        <v>7042.3</v>
      </c>
      <c r="F793" s="4">
        <f t="shared" si="107"/>
        <v>6655</v>
      </c>
      <c r="G793" s="4">
        <f t="shared" si="108"/>
        <v>465.85</v>
      </c>
      <c r="H793" s="48">
        <f t="shared" si="109"/>
        <v>7120.85</v>
      </c>
      <c r="I793" s="4">
        <f t="shared" si="110"/>
        <v>70.423000000000002</v>
      </c>
      <c r="J793" s="9"/>
    </row>
    <row r="794" spans="1:10" x14ac:dyDescent="0.3">
      <c r="A794" s="3" t="s">
        <v>5386</v>
      </c>
      <c r="B794" s="9"/>
      <c r="C794" s="3" t="s">
        <v>5388</v>
      </c>
      <c r="D794" s="3" t="s">
        <v>61</v>
      </c>
      <c r="E794" s="4">
        <v>41561.199999999997</v>
      </c>
      <c r="F794" s="4">
        <f t="shared" si="107"/>
        <v>39219.999999999993</v>
      </c>
      <c r="G794" s="4">
        <f t="shared" si="108"/>
        <v>2745.3999999999996</v>
      </c>
      <c r="H794" s="48">
        <f t="shared" si="109"/>
        <v>41965.399999999994</v>
      </c>
      <c r="I794" s="4">
        <f t="shared" si="110"/>
        <v>415.61199999999997</v>
      </c>
      <c r="J794" s="9"/>
    </row>
    <row r="795" spans="1:10" x14ac:dyDescent="0.3">
      <c r="A795" s="237" t="s">
        <v>5386</v>
      </c>
      <c r="B795" s="9"/>
      <c r="C795" s="3" t="s">
        <v>5390</v>
      </c>
      <c r="D795" s="3" t="s">
        <v>72</v>
      </c>
      <c r="E795" s="235">
        <v>2415.4</v>
      </c>
      <c r="F795" s="4">
        <v>820</v>
      </c>
      <c r="G795" s="4">
        <f t="shared" si="108"/>
        <v>57.400000000000006</v>
      </c>
      <c r="H795" s="48">
        <f t="shared" si="109"/>
        <v>877.4</v>
      </c>
      <c r="I795" s="4">
        <f t="shared" si="110"/>
        <v>24.154</v>
      </c>
      <c r="J795" s="9"/>
    </row>
    <row r="796" spans="1:10" x14ac:dyDescent="0.3">
      <c r="A796" s="238"/>
      <c r="B796" s="9"/>
      <c r="C796" s="3" t="s">
        <v>5391</v>
      </c>
      <c r="D796" s="3" t="s">
        <v>71</v>
      </c>
      <c r="E796" s="236"/>
      <c r="F796" s="4">
        <v>1470</v>
      </c>
      <c r="G796" s="4">
        <f t="shared" si="108"/>
        <v>102.9</v>
      </c>
      <c r="H796" s="48">
        <f t="shared" si="109"/>
        <v>1572.9</v>
      </c>
      <c r="I796" s="4"/>
      <c r="J796" s="9"/>
    </row>
    <row r="797" spans="1:10" x14ac:dyDescent="0.3">
      <c r="A797" s="3" t="s">
        <v>5409</v>
      </c>
      <c r="B797" s="9"/>
      <c r="C797" s="3" t="s">
        <v>5413</v>
      </c>
      <c r="D797" s="3" t="s">
        <v>65</v>
      </c>
      <c r="E797" s="4">
        <v>3702.95</v>
      </c>
      <c r="F797" s="4">
        <f t="shared" ref="F797:F803" si="111">(E797+12)/1.06</f>
        <v>3504.6698113207544</v>
      </c>
      <c r="G797" s="4">
        <f t="shared" ref="G797:G811" si="112">F797*7%</f>
        <v>245.32688679245283</v>
      </c>
      <c r="H797" s="48">
        <f t="shared" ref="H797:H811" si="113">F797+G797</f>
        <v>3749.9966981132075</v>
      </c>
      <c r="I797" s="4">
        <f>E797*1%</f>
        <v>37.029499999999999</v>
      </c>
      <c r="J797" s="9"/>
    </row>
    <row r="798" spans="1:10" x14ac:dyDescent="0.3">
      <c r="A798" s="3" t="s">
        <v>5409</v>
      </c>
      <c r="B798" s="9"/>
      <c r="C798" s="3" t="s">
        <v>5410</v>
      </c>
      <c r="D798" s="3" t="s">
        <v>66</v>
      </c>
      <c r="E798" s="4">
        <v>3702.95</v>
      </c>
      <c r="F798" s="4">
        <f t="shared" si="111"/>
        <v>3504.6698113207544</v>
      </c>
      <c r="G798" s="4">
        <f t="shared" si="112"/>
        <v>245.32688679245283</v>
      </c>
      <c r="H798" s="48">
        <f t="shared" si="113"/>
        <v>3749.9966981132075</v>
      </c>
      <c r="I798" s="4">
        <f t="shared" ref="I798:I806" si="114">E798*1%</f>
        <v>37.029499999999999</v>
      </c>
      <c r="J798" s="9"/>
    </row>
    <row r="799" spans="1:10" x14ac:dyDescent="0.3">
      <c r="A799" s="3" t="s">
        <v>5409</v>
      </c>
      <c r="B799" s="9"/>
      <c r="C799" s="3" t="s">
        <v>5411</v>
      </c>
      <c r="D799" s="3" t="s">
        <v>72</v>
      </c>
      <c r="E799" s="4">
        <v>3702.95</v>
      </c>
      <c r="F799" s="4">
        <f t="shared" si="111"/>
        <v>3504.6698113207544</v>
      </c>
      <c r="G799" s="4">
        <f t="shared" si="112"/>
        <v>245.32688679245283</v>
      </c>
      <c r="H799" s="48">
        <f t="shared" si="113"/>
        <v>3749.9966981132075</v>
      </c>
      <c r="I799" s="4">
        <f t="shared" si="114"/>
        <v>37.029499999999999</v>
      </c>
      <c r="J799" s="9"/>
    </row>
    <row r="800" spans="1:10" x14ac:dyDescent="0.3">
      <c r="A800" s="3" t="s">
        <v>5409</v>
      </c>
      <c r="B800" s="9"/>
      <c r="C800" s="3" t="s">
        <v>5412</v>
      </c>
      <c r="D800" s="3" t="s">
        <v>526</v>
      </c>
      <c r="E800" s="4">
        <v>3702.95</v>
      </c>
      <c r="F800" s="4">
        <f t="shared" si="111"/>
        <v>3504.6698113207544</v>
      </c>
      <c r="G800" s="4">
        <f t="shared" si="112"/>
        <v>245.32688679245283</v>
      </c>
      <c r="H800" s="48">
        <f t="shared" si="113"/>
        <v>3749.9966981132075</v>
      </c>
      <c r="I800" s="4">
        <f t="shared" si="114"/>
        <v>37.029499999999999</v>
      </c>
      <c r="J800" s="9"/>
    </row>
    <row r="801" spans="1:10" x14ac:dyDescent="0.3">
      <c r="A801" s="3" t="s">
        <v>5409</v>
      </c>
      <c r="B801" s="9"/>
      <c r="C801" s="106" t="s">
        <v>5310</v>
      </c>
      <c r="D801" s="106" t="s">
        <v>72</v>
      </c>
      <c r="E801" s="108">
        <v>14847.8</v>
      </c>
      <c r="F801" s="108">
        <f t="shared" si="111"/>
        <v>14018.679245283018</v>
      </c>
      <c r="G801" s="108">
        <f t="shared" si="112"/>
        <v>981.3075471698113</v>
      </c>
      <c r="H801" s="204">
        <f t="shared" si="113"/>
        <v>14999.98679245283</v>
      </c>
      <c r="I801" s="108">
        <f t="shared" si="114"/>
        <v>148.47800000000001</v>
      </c>
      <c r="J801" s="114" t="s">
        <v>5421</v>
      </c>
    </row>
    <row r="802" spans="1:10" x14ac:dyDescent="0.3">
      <c r="A802" s="189" t="s">
        <v>5408</v>
      </c>
      <c r="B802" s="9"/>
      <c r="C802" s="3" t="s">
        <v>5561</v>
      </c>
      <c r="D802" s="3" t="s">
        <v>73</v>
      </c>
      <c r="E802" s="190">
        <v>2659.2</v>
      </c>
      <c r="F802" s="4">
        <f t="shared" si="111"/>
        <v>2519.9999999999995</v>
      </c>
      <c r="G802" s="4">
        <f t="shared" si="112"/>
        <v>176.39999999999998</v>
      </c>
      <c r="H802" s="48">
        <f t="shared" si="113"/>
        <v>2696.3999999999996</v>
      </c>
      <c r="I802" s="4">
        <f t="shared" si="114"/>
        <v>26.591999999999999</v>
      </c>
      <c r="J802" s="114"/>
    </row>
    <row r="803" spans="1:10" x14ac:dyDescent="0.3">
      <c r="A803" s="189" t="s">
        <v>5408</v>
      </c>
      <c r="B803" s="9"/>
      <c r="C803" s="3" t="s">
        <v>5560</v>
      </c>
      <c r="D803" s="3" t="s">
        <v>526</v>
      </c>
      <c r="E803" s="190">
        <v>2749.3</v>
      </c>
      <c r="F803" s="4">
        <f t="shared" si="111"/>
        <v>2605</v>
      </c>
      <c r="G803" s="4">
        <f t="shared" si="112"/>
        <v>182.35000000000002</v>
      </c>
      <c r="H803" s="48">
        <f t="shared" si="113"/>
        <v>2787.35</v>
      </c>
      <c r="I803" s="4">
        <f t="shared" si="114"/>
        <v>27.493000000000002</v>
      </c>
      <c r="J803" s="114"/>
    </row>
    <row r="804" spans="1:10" x14ac:dyDescent="0.3">
      <c r="A804" s="237" t="s">
        <v>5422</v>
      </c>
      <c r="B804" s="9"/>
      <c r="C804" s="3" t="s">
        <v>5423</v>
      </c>
      <c r="D804" s="3"/>
      <c r="E804" s="235">
        <v>10164</v>
      </c>
      <c r="F804" s="4">
        <v>3500</v>
      </c>
      <c r="G804" s="4">
        <f t="shared" si="112"/>
        <v>245.00000000000003</v>
      </c>
      <c r="H804" s="48">
        <f t="shared" si="113"/>
        <v>3745</v>
      </c>
      <c r="I804" s="4">
        <f t="shared" si="114"/>
        <v>101.64</v>
      </c>
      <c r="J804" s="9"/>
    </row>
    <row r="805" spans="1:10" x14ac:dyDescent="0.3">
      <c r="A805" s="239"/>
      <c r="B805" s="9"/>
      <c r="C805" s="3" t="s">
        <v>5424</v>
      </c>
      <c r="D805" s="3"/>
      <c r="E805" s="240"/>
      <c r="F805" s="4">
        <v>2500</v>
      </c>
      <c r="G805" s="4">
        <f t="shared" si="112"/>
        <v>175.00000000000003</v>
      </c>
      <c r="H805" s="48">
        <f t="shared" si="113"/>
        <v>2675</v>
      </c>
      <c r="I805" s="4">
        <f t="shared" si="114"/>
        <v>0</v>
      </c>
      <c r="J805" s="9"/>
    </row>
    <row r="806" spans="1:10" x14ac:dyDescent="0.3">
      <c r="A806" s="238"/>
      <c r="B806" s="9"/>
      <c r="C806" s="3" t="s">
        <v>5425</v>
      </c>
      <c r="D806" s="3"/>
      <c r="E806" s="236"/>
      <c r="F806" s="4">
        <v>3600</v>
      </c>
      <c r="G806" s="4">
        <f t="shared" si="112"/>
        <v>252.00000000000003</v>
      </c>
      <c r="H806" s="48">
        <f t="shared" si="113"/>
        <v>3852</v>
      </c>
      <c r="I806" s="4">
        <f t="shared" si="114"/>
        <v>0</v>
      </c>
      <c r="J806" s="9"/>
    </row>
    <row r="807" spans="1:10" x14ac:dyDescent="0.3">
      <c r="A807" s="3" t="s">
        <v>5463</v>
      </c>
      <c r="B807" s="9"/>
      <c r="C807" s="3" t="s">
        <v>5466</v>
      </c>
      <c r="D807" s="3" t="s">
        <v>4441</v>
      </c>
      <c r="E807" s="4">
        <v>3702.95</v>
      </c>
      <c r="F807" s="4">
        <f t="shared" ref="F807:F815" si="115">(E807+12)/1.06</f>
        <v>3504.6698113207544</v>
      </c>
      <c r="G807" s="4">
        <f t="shared" si="112"/>
        <v>245.32688679245283</v>
      </c>
      <c r="H807" s="48">
        <f t="shared" si="113"/>
        <v>3749.9966981132075</v>
      </c>
      <c r="I807" s="4">
        <f t="shared" ref="I807:I815" si="116">E807*1%</f>
        <v>37.029499999999999</v>
      </c>
      <c r="J807" s="9"/>
    </row>
    <row r="808" spans="1:10" x14ac:dyDescent="0.3">
      <c r="A808" s="3" t="s">
        <v>5463</v>
      </c>
      <c r="B808" s="9"/>
      <c r="C808" s="3" t="s">
        <v>5467</v>
      </c>
      <c r="D808" s="3" t="s">
        <v>267</v>
      </c>
      <c r="E808" s="4">
        <v>6984</v>
      </c>
      <c r="F808" s="4">
        <f t="shared" si="115"/>
        <v>6600</v>
      </c>
      <c r="G808" s="4">
        <f t="shared" si="112"/>
        <v>462.00000000000006</v>
      </c>
      <c r="H808" s="48">
        <f t="shared" si="113"/>
        <v>7062</v>
      </c>
      <c r="I808" s="4">
        <f t="shared" si="116"/>
        <v>69.84</v>
      </c>
      <c r="J808" s="9"/>
    </row>
    <row r="809" spans="1:10" x14ac:dyDescent="0.3">
      <c r="A809" s="3" t="s">
        <v>5463</v>
      </c>
      <c r="B809" s="9"/>
      <c r="C809" s="3" t="s">
        <v>5465</v>
      </c>
      <c r="D809" s="3" t="s">
        <v>4441</v>
      </c>
      <c r="E809" s="4">
        <v>13741.5</v>
      </c>
      <c r="F809" s="4">
        <f t="shared" si="115"/>
        <v>12975</v>
      </c>
      <c r="G809" s="4">
        <f t="shared" si="112"/>
        <v>908.25000000000011</v>
      </c>
      <c r="H809" s="48">
        <f t="shared" si="113"/>
        <v>13883.25</v>
      </c>
      <c r="I809" s="4">
        <f t="shared" si="116"/>
        <v>137.41499999999999</v>
      </c>
      <c r="J809" s="9"/>
    </row>
    <row r="810" spans="1:10" x14ac:dyDescent="0.3">
      <c r="A810" s="3" t="s">
        <v>5462</v>
      </c>
      <c r="B810" s="9"/>
      <c r="C810" s="3" t="s">
        <v>5464</v>
      </c>
      <c r="D810" s="3" t="s">
        <v>1799</v>
      </c>
      <c r="E810" s="4">
        <v>4932.8999999999996</v>
      </c>
      <c r="F810" s="4">
        <f t="shared" si="115"/>
        <v>4664.9999999999991</v>
      </c>
      <c r="G810" s="4">
        <f t="shared" si="112"/>
        <v>326.54999999999995</v>
      </c>
      <c r="H810" s="48">
        <f t="shared" si="113"/>
        <v>4991.5499999999993</v>
      </c>
      <c r="I810" s="4">
        <f t="shared" si="116"/>
        <v>49.329000000000001</v>
      </c>
      <c r="J810" s="9"/>
    </row>
    <row r="811" spans="1:10" x14ac:dyDescent="0.3">
      <c r="A811" s="3" t="s">
        <v>5476</v>
      </c>
      <c r="B811" s="9"/>
      <c r="C811" s="3" t="s">
        <v>5484</v>
      </c>
      <c r="D811" s="3" t="s">
        <v>81</v>
      </c>
      <c r="E811" s="4">
        <v>4577.8</v>
      </c>
      <c r="F811" s="4">
        <f t="shared" si="115"/>
        <v>4330</v>
      </c>
      <c r="G811" s="4">
        <f t="shared" si="112"/>
        <v>303.10000000000002</v>
      </c>
      <c r="H811" s="48">
        <f t="shared" si="113"/>
        <v>4633.1000000000004</v>
      </c>
      <c r="I811" s="4">
        <f t="shared" si="116"/>
        <v>45.778000000000006</v>
      </c>
      <c r="J811" s="9"/>
    </row>
    <row r="812" spans="1:10" x14ac:dyDescent="0.3">
      <c r="A812" s="3" t="s">
        <v>5475</v>
      </c>
      <c r="B812" s="9"/>
      <c r="C812" s="3" t="s">
        <v>5485</v>
      </c>
      <c r="D812" s="3" t="s">
        <v>355</v>
      </c>
      <c r="E812" s="4">
        <v>4116.7</v>
      </c>
      <c r="F812" s="4">
        <f t="shared" si="115"/>
        <v>3894.9999999999995</v>
      </c>
      <c r="G812" s="4">
        <f t="shared" ref="G812:G815" si="117">F812*7%</f>
        <v>272.64999999999998</v>
      </c>
      <c r="H812" s="48">
        <f t="shared" ref="H812:H815" si="118">F812+G812</f>
        <v>4167.6499999999996</v>
      </c>
      <c r="I812" s="4">
        <f t="shared" si="116"/>
        <v>41.167000000000002</v>
      </c>
      <c r="J812" s="9"/>
    </row>
    <row r="813" spans="1:10" x14ac:dyDescent="0.3">
      <c r="A813" s="3" t="s">
        <v>5486</v>
      </c>
      <c r="B813" s="9"/>
      <c r="C813" s="3" t="s">
        <v>5487</v>
      </c>
      <c r="D813" s="3" t="s">
        <v>81</v>
      </c>
      <c r="E813" s="4">
        <v>9167.6</v>
      </c>
      <c r="F813" s="4">
        <f t="shared" si="115"/>
        <v>8660</v>
      </c>
      <c r="G813" s="4">
        <f t="shared" si="117"/>
        <v>606.20000000000005</v>
      </c>
      <c r="H813" s="48">
        <f t="shared" si="118"/>
        <v>9266.2000000000007</v>
      </c>
      <c r="I813" s="4">
        <f t="shared" si="116"/>
        <v>91.676000000000002</v>
      </c>
      <c r="J813" s="9"/>
    </row>
    <row r="814" spans="1:10" x14ac:dyDescent="0.3">
      <c r="A814" s="3" t="s">
        <v>5490</v>
      </c>
      <c r="B814" s="9"/>
      <c r="C814" s="3" t="s">
        <v>5491</v>
      </c>
      <c r="D814" s="3" t="s">
        <v>59</v>
      </c>
      <c r="E814" s="4">
        <v>62480.3</v>
      </c>
      <c r="F814" s="4">
        <f t="shared" si="115"/>
        <v>58955</v>
      </c>
      <c r="G814" s="4">
        <f t="shared" si="117"/>
        <v>4126.8500000000004</v>
      </c>
      <c r="H814" s="48">
        <f t="shared" si="118"/>
        <v>63081.85</v>
      </c>
      <c r="I814" s="4">
        <f t="shared" si="116"/>
        <v>624.803</v>
      </c>
      <c r="J814" s="9"/>
    </row>
    <row r="815" spans="1:10" x14ac:dyDescent="0.3">
      <c r="A815" s="3" t="s">
        <v>5490</v>
      </c>
      <c r="B815" s="9"/>
      <c r="C815" s="3" t="s">
        <v>5492</v>
      </c>
      <c r="D815" s="3" t="s">
        <v>1799</v>
      </c>
      <c r="E815" s="4">
        <v>2479</v>
      </c>
      <c r="F815" s="4">
        <f t="shared" si="115"/>
        <v>2350</v>
      </c>
      <c r="G815" s="4">
        <f t="shared" si="117"/>
        <v>164.50000000000003</v>
      </c>
      <c r="H815" s="48">
        <f t="shared" si="118"/>
        <v>2514.5</v>
      </c>
      <c r="I815" s="4">
        <f t="shared" si="116"/>
        <v>24.79</v>
      </c>
      <c r="J815" s="9"/>
    </row>
    <row r="816" spans="1:10" x14ac:dyDescent="0.3">
      <c r="A816" s="3" t="s">
        <v>5494</v>
      </c>
      <c r="B816" s="9"/>
      <c r="C816" s="3" t="s">
        <v>5496</v>
      </c>
      <c r="D816" s="3" t="s">
        <v>1206</v>
      </c>
      <c r="E816" s="4">
        <v>10588</v>
      </c>
      <c r="F816" s="4">
        <f t="shared" ref="F816:F824" si="119">(E816+12)/1.06</f>
        <v>10000</v>
      </c>
      <c r="G816" s="4">
        <f t="shared" ref="G816:G824" si="120">F816*7%</f>
        <v>700.00000000000011</v>
      </c>
      <c r="H816" s="48">
        <f t="shared" ref="H816:H824" si="121">F816+G816</f>
        <v>10700</v>
      </c>
      <c r="I816" s="4">
        <f t="shared" ref="I816:I824" si="122">E816*1%</f>
        <v>105.88</v>
      </c>
      <c r="J816" s="9"/>
    </row>
    <row r="817" spans="1:10" x14ac:dyDescent="0.3">
      <c r="A817" s="3" t="s">
        <v>5658</v>
      </c>
      <c r="B817" s="9"/>
      <c r="C817" s="3" t="s">
        <v>5659</v>
      </c>
      <c r="D817" s="3" t="s">
        <v>71</v>
      </c>
      <c r="E817" s="4">
        <v>14847.8</v>
      </c>
      <c r="F817" s="4">
        <f t="shared" si="119"/>
        <v>14018.679245283018</v>
      </c>
      <c r="G817" s="4">
        <f t="shared" si="120"/>
        <v>981.3075471698113</v>
      </c>
      <c r="H817" s="48">
        <f t="shared" si="121"/>
        <v>14999.98679245283</v>
      </c>
      <c r="I817" s="4">
        <f t="shared" si="122"/>
        <v>148.47800000000001</v>
      </c>
      <c r="J817" s="9"/>
    </row>
    <row r="818" spans="1:10" x14ac:dyDescent="0.3">
      <c r="A818" s="3" t="s">
        <v>5689</v>
      </c>
      <c r="B818" s="9"/>
      <c r="C818" s="3" t="s">
        <v>5700</v>
      </c>
      <c r="D818" s="3" t="s">
        <v>1792</v>
      </c>
      <c r="E818" s="4">
        <v>11677.72</v>
      </c>
      <c r="F818" s="4">
        <f t="shared" si="119"/>
        <v>11028.037735849055</v>
      </c>
      <c r="G818" s="4">
        <f t="shared" si="120"/>
        <v>771.96264150943398</v>
      </c>
      <c r="H818" s="48">
        <f t="shared" si="121"/>
        <v>11800.000377358489</v>
      </c>
      <c r="I818" s="4">
        <f t="shared" si="122"/>
        <v>116.77719999999999</v>
      </c>
      <c r="J818" s="9"/>
    </row>
    <row r="819" spans="1:10" x14ac:dyDescent="0.3">
      <c r="A819" s="3" t="s">
        <v>5753</v>
      </c>
      <c r="B819" s="9"/>
      <c r="C819" s="3" t="s">
        <v>5754</v>
      </c>
      <c r="D819" s="3" t="s">
        <v>2048</v>
      </c>
      <c r="E819" s="4">
        <v>14847.8</v>
      </c>
      <c r="F819" s="4">
        <f t="shared" si="119"/>
        <v>14018.679245283018</v>
      </c>
      <c r="G819" s="4">
        <f t="shared" si="120"/>
        <v>981.3075471698113</v>
      </c>
      <c r="H819" s="48">
        <f t="shared" si="121"/>
        <v>14999.98679245283</v>
      </c>
      <c r="I819" s="4">
        <f t="shared" si="122"/>
        <v>148.47800000000001</v>
      </c>
      <c r="J819" s="9"/>
    </row>
    <row r="820" spans="1:10" x14ac:dyDescent="0.3">
      <c r="A820" s="3" t="s">
        <v>5825</v>
      </c>
      <c r="B820" s="9"/>
      <c r="C820" s="3" t="s">
        <v>5826</v>
      </c>
      <c r="D820" s="3" t="s">
        <v>4803</v>
      </c>
      <c r="E820" s="4">
        <v>5892.2</v>
      </c>
      <c r="F820" s="4">
        <f t="shared" si="119"/>
        <v>5570</v>
      </c>
      <c r="G820" s="4">
        <f t="shared" si="120"/>
        <v>389.90000000000003</v>
      </c>
      <c r="H820" s="48">
        <f t="shared" si="121"/>
        <v>5959.9</v>
      </c>
      <c r="I820" s="4">
        <f t="shared" si="122"/>
        <v>58.921999999999997</v>
      </c>
      <c r="J820" s="9"/>
    </row>
    <row r="821" spans="1:10" x14ac:dyDescent="0.3">
      <c r="A821" s="3" t="s">
        <v>5831</v>
      </c>
      <c r="B821" s="9"/>
      <c r="C821" s="3" t="s">
        <v>5832</v>
      </c>
      <c r="D821" s="3" t="s">
        <v>2647</v>
      </c>
      <c r="E821" s="4">
        <v>3702.95</v>
      </c>
      <c r="F821" s="4">
        <f t="shared" si="119"/>
        <v>3504.6698113207544</v>
      </c>
      <c r="G821" s="4">
        <f t="shared" si="120"/>
        <v>245.32688679245283</v>
      </c>
      <c r="H821" s="48">
        <f t="shared" si="121"/>
        <v>3749.9966981132075</v>
      </c>
      <c r="I821" s="4">
        <f t="shared" si="122"/>
        <v>37.029499999999999</v>
      </c>
      <c r="J821" s="9"/>
    </row>
    <row r="822" spans="1:10" x14ac:dyDescent="0.3">
      <c r="A822" s="3" t="s">
        <v>5882</v>
      </c>
      <c r="B822" s="9"/>
      <c r="C822" s="3" t="s">
        <v>5883</v>
      </c>
      <c r="D822" s="3" t="s">
        <v>2647</v>
      </c>
      <c r="E822" s="4">
        <v>6501.7</v>
      </c>
      <c r="F822" s="4">
        <f t="shared" si="119"/>
        <v>6144.9999999999991</v>
      </c>
      <c r="G822" s="4">
        <f t="shared" si="120"/>
        <v>430.15</v>
      </c>
      <c r="H822" s="48">
        <f t="shared" si="121"/>
        <v>6575.1499999999987</v>
      </c>
      <c r="I822" s="4">
        <f t="shared" si="122"/>
        <v>65.016999999999996</v>
      </c>
      <c r="J822" s="9"/>
    </row>
    <row r="823" spans="1:10" x14ac:dyDescent="0.3">
      <c r="A823" s="3" t="s">
        <v>5882</v>
      </c>
      <c r="B823" s="9"/>
      <c r="C823" s="3" t="s">
        <v>5884</v>
      </c>
      <c r="D823" s="3" t="s">
        <v>4803</v>
      </c>
      <c r="E823" s="4">
        <v>19157.16</v>
      </c>
      <c r="F823" s="4">
        <f t="shared" si="119"/>
        <v>18084.113207547169</v>
      </c>
      <c r="G823" s="4">
        <f t="shared" si="120"/>
        <v>1265.8879245283019</v>
      </c>
      <c r="H823" s="48">
        <f t="shared" si="121"/>
        <v>19350.001132075471</v>
      </c>
      <c r="I823" s="4">
        <f t="shared" si="122"/>
        <v>191.57159999999999</v>
      </c>
      <c r="J823" s="9"/>
    </row>
    <row r="824" spans="1:10" x14ac:dyDescent="0.3">
      <c r="A824" s="189" t="s">
        <v>5922</v>
      </c>
      <c r="B824" s="202"/>
      <c r="C824" s="189" t="s">
        <v>5923</v>
      </c>
      <c r="D824" s="189" t="s">
        <v>1799</v>
      </c>
      <c r="E824" s="190">
        <v>46257</v>
      </c>
      <c r="F824" s="190">
        <f t="shared" si="119"/>
        <v>43650</v>
      </c>
      <c r="G824" s="190">
        <f t="shared" si="120"/>
        <v>3055.5000000000005</v>
      </c>
      <c r="H824" s="191">
        <f t="shared" si="121"/>
        <v>46705.5</v>
      </c>
      <c r="I824" s="190">
        <f t="shared" si="122"/>
        <v>462.57</v>
      </c>
      <c r="J824" s="202"/>
    </row>
    <row r="825" spans="1:10" x14ac:dyDescent="0.3">
      <c r="A825" s="3" t="s">
        <v>5919</v>
      </c>
      <c r="B825" s="9"/>
      <c r="C825" s="3" t="s">
        <v>5924</v>
      </c>
      <c r="D825" s="3" t="s">
        <v>60</v>
      </c>
      <c r="E825" s="4">
        <v>3702.95</v>
      </c>
      <c r="F825" s="4">
        <f t="shared" ref="F825" si="123">(E825+12)/1.06</f>
        <v>3504.6698113207544</v>
      </c>
      <c r="G825" s="4">
        <f t="shared" ref="G825" si="124">F825*7%</f>
        <v>245.32688679245283</v>
      </c>
      <c r="H825" s="48">
        <f t="shared" ref="H825" si="125">F825+G825</f>
        <v>3749.9966981132075</v>
      </c>
      <c r="I825" s="4">
        <f t="shared" ref="I825" si="126">E825*1%</f>
        <v>37.029499999999999</v>
      </c>
      <c r="J825" s="9"/>
    </row>
    <row r="826" spans="1:10" x14ac:dyDescent="0.3">
      <c r="A826" s="3" t="s">
        <v>5919</v>
      </c>
      <c r="B826" s="9"/>
      <c r="C826" s="3" t="s">
        <v>5925</v>
      </c>
      <c r="D826" s="3" t="s">
        <v>2048</v>
      </c>
      <c r="E826" s="4">
        <v>3702.95</v>
      </c>
      <c r="F826" s="4">
        <f t="shared" ref="F826:F846" si="127">(E826+12)/1.06</f>
        <v>3504.6698113207544</v>
      </c>
      <c r="G826" s="4">
        <f t="shared" ref="G826:G846" si="128">F826*7%</f>
        <v>245.32688679245283</v>
      </c>
      <c r="H826" s="48">
        <f t="shared" ref="H826:H846" si="129">F826+G826</f>
        <v>3749.9966981132075</v>
      </c>
      <c r="I826" s="4">
        <f t="shared" ref="I826:I846" si="130">E826*1%</f>
        <v>37.029499999999999</v>
      </c>
      <c r="J826" s="9"/>
    </row>
    <row r="827" spans="1:10" x14ac:dyDescent="0.3">
      <c r="A827" s="3" t="s">
        <v>5966</v>
      </c>
      <c r="B827" s="9"/>
      <c r="C827" s="3" t="s">
        <v>5967</v>
      </c>
      <c r="D827" s="3" t="s">
        <v>73</v>
      </c>
      <c r="E827" s="4">
        <v>12729.2</v>
      </c>
      <c r="F827" s="4">
        <f t="shared" si="127"/>
        <v>12020</v>
      </c>
      <c r="G827" s="4">
        <f t="shared" si="128"/>
        <v>841.40000000000009</v>
      </c>
      <c r="H827" s="48">
        <f t="shared" si="129"/>
        <v>12861.4</v>
      </c>
      <c r="I827" s="4">
        <f t="shared" si="130"/>
        <v>127.29200000000002</v>
      </c>
      <c r="J827" s="9"/>
    </row>
    <row r="828" spans="1:10" x14ac:dyDescent="0.3">
      <c r="A828" s="3" t="s">
        <v>5966</v>
      </c>
      <c r="B828" s="9"/>
      <c r="C828" s="3" t="s">
        <v>5968</v>
      </c>
      <c r="D828" s="3" t="s">
        <v>63</v>
      </c>
      <c r="E828" s="4">
        <v>26537.52</v>
      </c>
      <c r="F828" s="4">
        <f t="shared" si="127"/>
        <v>25046.716981132075</v>
      </c>
      <c r="G828" s="4">
        <f t="shared" si="128"/>
        <v>1753.2701886792454</v>
      </c>
      <c r="H828" s="48">
        <f t="shared" si="129"/>
        <v>26799.98716981132</v>
      </c>
      <c r="I828" s="4">
        <f t="shared" si="130"/>
        <v>265.37520000000001</v>
      </c>
      <c r="J828" s="9"/>
    </row>
    <row r="829" spans="1:10" x14ac:dyDescent="0.3">
      <c r="A829" s="3" t="s">
        <v>5978</v>
      </c>
      <c r="B829" s="9"/>
      <c r="C829" s="3" t="s">
        <v>5982</v>
      </c>
      <c r="D829" s="3" t="s">
        <v>1792</v>
      </c>
      <c r="E829" s="4">
        <v>2266.5</v>
      </c>
      <c r="F829" s="4">
        <f t="shared" si="127"/>
        <v>2149.5283018867922</v>
      </c>
      <c r="G829" s="4">
        <f t="shared" si="128"/>
        <v>150.46698113207546</v>
      </c>
      <c r="H829" s="48">
        <f t="shared" si="129"/>
        <v>2299.9952830188677</v>
      </c>
      <c r="I829" s="4">
        <f t="shared" si="130"/>
        <v>22.664999999999999</v>
      </c>
      <c r="J829" s="9"/>
    </row>
    <row r="830" spans="1:10" x14ac:dyDescent="0.3">
      <c r="A830" s="3"/>
      <c r="B830" s="9"/>
      <c r="C830" s="3"/>
      <c r="D830" s="3"/>
      <c r="E830" s="4"/>
      <c r="F830" s="4"/>
      <c r="G830" s="4"/>
      <c r="H830" s="48"/>
      <c r="I830" s="4"/>
      <c r="J830" s="9"/>
    </row>
    <row r="831" spans="1:10" x14ac:dyDescent="0.3">
      <c r="A831" s="3" t="s">
        <v>6134</v>
      </c>
      <c r="B831" s="9"/>
      <c r="C831" s="3" t="s">
        <v>6136</v>
      </c>
      <c r="D831" s="3" t="s">
        <v>60</v>
      </c>
      <c r="E831" s="4">
        <v>32392.2</v>
      </c>
      <c r="F831" s="4">
        <f t="shared" si="127"/>
        <v>30570</v>
      </c>
      <c r="G831" s="4">
        <f t="shared" si="128"/>
        <v>2139.9</v>
      </c>
      <c r="H831" s="48">
        <f t="shared" si="129"/>
        <v>32709.9</v>
      </c>
      <c r="I831" s="4">
        <f t="shared" si="130"/>
        <v>323.92200000000003</v>
      </c>
      <c r="J831" s="9"/>
    </row>
    <row r="832" spans="1:10" x14ac:dyDescent="0.3">
      <c r="A832" s="3" t="s">
        <v>6134</v>
      </c>
      <c r="B832" s="9"/>
      <c r="C832" s="3" t="s">
        <v>6137</v>
      </c>
      <c r="D832" s="3" t="s">
        <v>66</v>
      </c>
      <c r="E832" s="4">
        <v>36542.1</v>
      </c>
      <c r="F832" s="4">
        <f t="shared" si="127"/>
        <v>34485</v>
      </c>
      <c r="G832" s="4">
        <f t="shared" si="128"/>
        <v>2413.9500000000003</v>
      </c>
      <c r="H832" s="48">
        <f t="shared" si="129"/>
        <v>36898.949999999997</v>
      </c>
      <c r="I832" s="4">
        <f t="shared" si="130"/>
        <v>365.42099999999999</v>
      </c>
      <c r="J832" s="9"/>
    </row>
    <row r="833" spans="1:10" x14ac:dyDescent="0.3">
      <c r="A833" s="3" t="s">
        <v>6134</v>
      </c>
      <c r="B833" s="9"/>
      <c r="C833" s="3" t="s">
        <v>6138</v>
      </c>
      <c r="D833" s="3" t="s">
        <v>594</v>
      </c>
      <c r="E833" s="4">
        <v>36770</v>
      </c>
      <c r="F833" s="4">
        <f t="shared" si="127"/>
        <v>34700</v>
      </c>
      <c r="G833" s="4">
        <f t="shared" si="128"/>
        <v>2429.0000000000005</v>
      </c>
      <c r="H833" s="48">
        <f t="shared" si="129"/>
        <v>37129</v>
      </c>
      <c r="I833" s="4">
        <f t="shared" si="130"/>
        <v>367.7</v>
      </c>
      <c r="J833" s="9"/>
    </row>
    <row r="834" spans="1:10" x14ac:dyDescent="0.3">
      <c r="A834" s="3" t="s">
        <v>6134</v>
      </c>
      <c r="B834" s="9"/>
      <c r="C834" s="3" t="s">
        <v>6139</v>
      </c>
      <c r="D834" s="3" t="s">
        <v>11</v>
      </c>
      <c r="E834" s="4">
        <v>90289.4</v>
      </c>
      <c r="F834" s="4">
        <f t="shared" si="127"/>
        <v>85189.999999999985</v>
      </c>
      <c r="G834" s="4">
        <f t="shared" si="128"/>
        <v>5963.2999999999993</v>
      </c>
      <c r="H834" s="48">
        <f t="shared" si="129"/>
        <v>91153.299999999988</v>
      </c>
      <c r="I834" s="4">
        <f t="shared" si="130"/>
        <v>902.89400000000001</v>
      </c>
      <c r="J834" s="9"/>
    </row>
    <row r="835" spans="1:10" x14ac:dyDescent="0.3">
      <c r="A835" s="3" t="s">
        <v>6196</v>
      </c>
      <c r="B835" s="9"/>
      <c r="C835" s="3" t="s">
        <v>6201</v>
      </c>
      <c r="D835" s="3" t="s">
        <v>526</v>
      </c>
      <c r="E835" s="4">
        <v>14847.8</v>
      </c>
      <c r="F835" s="4">
        <f t="shared" si="127"/>
        <v>14018.679245283018</v>
      </c>
      <c r="G835" s="4">
        <f t="shared" si="128"/>
        <v>981.3075471698113</v>
      </c>
      <c r="H835" s="48">
        <f t="shared" si="129"/>
        <v>14999.98679245283</v>
      </c>
      <c r="I835" s="4">
        <f t="shared" si="130"/>
        <v>148.47800000000001</v>
      </c>
      <c r="J835" s="9"/>
    </row>
    <row r="836" spans="1:10" x14ac:dyDescent="0.3">
      <c r="A836" s="3" t="s">
        <v>6196</v>
      </c>
      <c r="B836" s="9"/>
      <c r="C836" s="3" t="s">
        <v>6205</v>
      </c>
      <c r="D836" s="3" t="s">
        <v>62</v>
      </c>
      <c r="E836" s="4">
        <v>14847.8</v>
      </c>
      <c r="F836" s="4">
        <f t="shared" si="127"/>
        <v>14018.679245283018</v>
      </c>
      <c r="G836" s="4">
        <f t="shared" si="128"/>
        <v>981.3075471698113</v>
      </c>
      <c r="H836" s="48">
        <f t="shared" si="129"/>
        <v>14999.98679245283</v>
      </c>
      <c r="I836" s="4">
        <f t="shared" si="130"/>
        <v>148.47800000000001</v>
      </c>
      <c r="J836" s="9"/>
    </row>
    <row r="837" spans="1:10" x14ac:dyDescent="0.3">
      <c r="A837" s="3" t="s">
        <v>6196</v>
      </c>
      <c r="B837" s="9"/>
      <c r="C837" s="3" t="s">
        <v>6206</v>
      </c>
      <c r="D837" s="3" t="s">
        <v>1792</v>
      </c>
      <c r="E837" s="4">
        <v>20371.8</v>
      </c>
      <c r="F837" s="4">
        <f t="shared" si="127"/>
        <v>19230</v>
      </c>
      <c r="G837" s="4">
        <f t="shared" si="128"/>
        <v>1346.1000000000001</v>
      </c>
      <c r="H837" s="48">
        <f t="shared" si="129"/>
        <v>20576.099999999999</v>
      </c>
      <c r="I837" s="4">
        <f t="shared" si="130"/>
        <v>203.71799999999999</v>
      </c>
      <c r="J837" s="9"/>
    </row>
    <row r="838" spans="1:10" x14ac:dyDescent="0.3">
      <c r="A838" s="3" t="s">
        <v>6196</v>
      </c>
      <c r="B838" s="9"/>
      <c r="C838" s="3" t="s">
        <v>6197</v>
      </c>
      <c r="D838" s="3" t="s">
        <v>59</v>
      </c>
      <c r="E838" s="4">
        <v>20642.099999999999</v>
      </c>
      <c r="F838" s="4">
        <f t="shared" si="127"/>
        <v>19484.999999999996</v>
      </c>
      <c r="G838" s="4">
        <f t="shared" si="128"/>
        <v>1363.9499999999998</v>
      </c>
      <c r="H838" s="48">
        <f t="shared" si="129"/>
        <v>20848.949999999997</v>
      </c>
      <c r="I838" s="4">
        <f t="shared" si="130"/>
        <v>206.42099999999999</v>
      </c>
      <c r="J838" s="9"/>
    </row>
    <row r="839" spans="1:10" x14ac:dyDescent="0.3">
      <c r="A839" s="3" t="s">
        <v>6196</v>
      </c>
      <c r="B839" s="9"/>
      <c r="C839" s="3" t="s">
        <v>6199</v>
      </c>
      <c r="D839" s="3" t="s">
        <v>71</v>
      </c>
      <c r="E839" s="4">
        <v>24903.3</v>
      </c>
      <c r="F839" s="4">
        <f t="shared" si="127"/>
        <v>23504.999999999996</v>
      </c>
      <c r="G839" s="4">
        <f t="shared" si="128"/>
        <v>1645.35</v>
      </c>
      <c r="H839" s="48">
        <f t="shared" si="129"/>
        <v>25150.349999999995</v>
      </c>
      <c r="I839" s="4">
        <f t="shared" si="130"/>
        <v>249.03299999999999</v>
      </c>
      <c r="J839" s="9"/>
    </row>
    <row r="840" spans="1:10" x14ac:dyDescent="0.3">
      <c r="A840" s="3" t="s">
        <v>6196</v>
      </c>
      <c r="B840" s="9"/>
      <c r="C840" s="3" t="s">
        <v>6207</v>
      </c>
      <c r="D840" s="3" t="s">
        <v>2048</v>
      </c>
      <c r="E840" s="4">
        <v>34146.5</v>
      </c>
      <c r="F840" s="4">
        <f t="shared" si="127"/>
        <v>32225</v>
      </c>
      <c r="G840" s="4">
        <f t="shared" si="128"/>
        <v>2255.75</v>
      </c>
      <c r="H840" s="48">
        <f t="shared" si="129"/>
        <v>34480.75</v>
      </c>
      <c r="I840" s="4">
        <f t="shared" si="130"/>
        <v>341.46500000000003</v>
      </c>
      <c r="J840" s="9"/>
    </row>
    <row r="841" spans="1:10" x14ac:dyDescent="0.3">
      <c r="A841" s="3" t="s">
        <v>6196</v>
      </c>
      <c r="B841" s="9"/>
      <c r="C841" s="3" t="s">
        <v>6200</v>
      </c>
      <c r="D841" s="3" t="s">
        <v>61</v>
      </c>
      <c r="E841" s="4">
        <v>34342.6</v>
      </c>
      <c r="F841" s="4">
        <f t="shared" si="127"/>
        <v>32409.999999999996</v>
      </c>
      <c r="G841" s="4">
        <f t="shared" si="128"/>
        <v>2268.6999999999998</v>
      </c>
      <c r="H841" s="48">
        <f t="shared" si="129"/>
        <v>34678.699999999997</v>
      </c>
      <c r="I841" s="4">
        <f t="shared" si="130"/>
        <v>343.42599999999999</v>
      </c>
      <c r="J841" s="9"/>
    </row>
    <row r="842" spans="1:10" x14ac:dyDescent="0.3">
      <c r="A842" s="3" t="s">
        <v>6196</v>
      </c>
      <c r="B842" s="9"/>
      <c r="C842" s="3" t="s">
        <v>6204</v>
      </c>
      <c r="D842" s="3" t="s">
        <v>73</v>
      </c>
      <c r="E842" s="4">
        <v>42446.3</v>
      </c>
      <c r="F842" s="4">
        <f t="shared" si="127"/>
        <v>40055</v>
      </c>
      <c r="G842" s="4">
        <f t="shared" si="128"/>
        <v>2803.8500000000004</v>
      </c>
      <c r="H842" s="48">
        <f t="shared" si="129"/>
        <v>42858.85</v>
      </c>
      <c r="I842" s="4">
        <f t="shared" si="130"/>
        <v>424.46300000000002</v>
      </c>
      <c r="J842" s="9"/>
    </row>
    <row r="843" spans="1:10" x14ac:dyDescent="0.3">
      <c r="A843" s="3" t="s">
        <v>6196</v>
      </c>
      <c r="B843" s="9"/>
      <c r="C843" s="3" t="s">
        <v>6202</v>
      </c>
      <c r="D843" s="3" t="s">
        <v>526</v>
      </c>
      <c r="E843" s="4">
        <v>43236</v>
      </c>
      <c r="F843" s="4">
        <f t="shared" si="127"/>
        <v>40800</v>
      </c>
      <c r="G843" s="4">
        <f t="shared" si="128"/>
        <v>2856.0000000000005</v>
      </c>
      <c r="H843" s="48">
        <f t="shared" si="129"/>
        <v>43656</v>
      </c>
      <c r="I843" s="4">
        <f t="shared" si="130"/>
        <v>432.36</v>
      </c>
      <c r="J843" s="9"/>
    </row>
    <row r="844" spans="1:10" x14ac:dyDescent="0.3">
      <c r="A844" s="3" t="s">
        <v>6196</v>
      </c>
      <c r="B844" s="9"/>
      <c r="C844" s="3" t="s">
        <v>6198</v>
      </c>
      <c r="D844" s="3" t="s">
        <v>594</v>
      </c>
      <c r="E844" s="4">
        <v>43585.8</v>
      </c>
      <c r="F844" s="4">
        <f t="shared" si="127"/>
        <v>41130</v>
      </c>
      <c r="G844" s="4">
        <f t="shared" si="128"/>
        <v>2879.1000000000004</v>
      </c>
      <c r="H844" s="48">
        <f t="shared" si="129"/>
        <v>44009.1</v>
      </c>
      <c r="I844" s="4">
        <f t="shared" si="130"/>
        <v>435.85800000000006</v>
      </c>
      <c r="J844" s="9"/>
    </row>
    <row r="845" spans="1:10" x14ac:dyDescent="0.3">
      <c r="A845" s="3" t="s">
        <v>6196</v>
      </c>
      <c r="B845" s="9"/>
      <c r="C845" s="3" t="s">
        <v>6208</v>
      </c>
      <c r="D845" s="3" t="s">
        <v>62</v>
      </c>
      <c r="E845" s="4">
        <v>49707.3</v>
      </c>
      <c r="F845" s="4">
        <f t="shared" si="127"/>
        <v>46905</v>
      </c>
      <c r="G845" s="4">
        <f t="shared" si="128"/>
        <v>3283.3500000000004</v>
      </c>
      <c r="H845" s="48">
        <f t="shared" si="129"/>
        <v>50188.35</v>
      </c>
      <c r="I845" s="4">
        <f t="shared" si="130"/>
        <v>497.07300000000004</v>
      </c>
      <c r="J845" s="9"/>
    </row>
    <row r="846" spans="1:10" x14ac:dyDescent="0.3">
      <c r="A846" s="3" t="s">
        <v>6196</v>
      </c>
      <c r="B846" s="9"/>
      <c r="C846" s="3" t="s">
        <v>6203</v>
      </c>
      <c r="D846" s="3" t="s">
        <v>72</v>
      </c>
      <c r="E846" s="4">
        <v>56152.1</v>
      </c>
      <c r="F846" s="4">
        <f t="shared" si="127"/>
        <v>52984.999999999993</v>
      </c>
      <c r="G846" s="4">
        <f t="shared" si="128"/>
        <v>3708.95</v>
      </c>
      <c r="H846" s="48">
        <f t="shared" si="129"/>
        <v>56693.94999999999</v>
      </c>
      <c r="I846" s="4">
        <f t="shared" si="130"/>
        <v>561.52099999999996</v>
      </c>
      <c r="J846" s="9"/>
    </row>
    <row r="847" spans="1:10" x14ac:dyDescent="0.3">
      <c r="A847" s="3" t="s">
        <v>6196</v>
      </c>
      <c r="B847" s="9"/>
      <c r="C847" s="3" t="s">
        <v>6143</v>
      </c>
      <c r="D847" s="3" t="s">
        <v>1206</v>
      </c>
      <c r="E847" s="4">
        <v>5669.6</v>
      </c>
      <c r="F847" s="4">
        <f t="shared" ref="F847:F853" si="131">(E847+12)/1.06</f>
        <v>5360</v>
      </c>
      <c r="G847" s="4">
        <f t="shared" ref="G847:G853" si="132">F847*7%</f>
        <v>375.20000000000005</v>
      </c>
      <c r="H847" s="48">
        <f t="shared" ref="H847:H853" si="133">F847+G847</f>
        <v>5735.2</v>
      </c>
      <c r="I847" s="4">
        <f t="shared" ref="I847:I854" si="134">E847*1%</f>
        <v>56.696000000000005</v>
      </c>
      <c r="J847" s="9"/>
    </row>
    <row r="848" spans="1:10" x14ac:dyDescent="0.3">
      <c r="A848" s="3" t="s">
        <v>6141</v>
      </c>
      <c r="B848" s="9"/>
      <c r="C848" s="3" t="s">
        <v>6145</v>
      </c>
      <c r="D848" s="3" t="s">
        <v>2425</v>
      </c>
      <c r="E848" s="4">
        <v>6401</v>
      </c>
      <c r="F848" s="4">
        <f t="shared" si="131"/>
        <v>6050</v>
      </c>
      <c r="G848" s="4">
        <f t="shared" si="132"/>
        <v>423.50000000000006</v>
      </c>
      <c r="H848" s="48">
        <f t="shared" si="133"/>
        <v>6473.5</v>
      </c>
      <c r="I848" s="4">
        <f t="shared" si="134"/>
        <v>64.010000000000005</v>
      </c>
      <c r="J848" s="9"/>
    </row>
    <row r="849" spans="1:10" x14ac:dyDescent="0.3">
      <c r="A849" s="237" t="s">
        <v>6141</v>
      </c>
      <c r="B849" s="9"/>
      <c r="C849" s="3" t="s">
        <v>6146</v>
      </c>
      <c r="D849" s="3" t="s">
        <v>67</v>
      </c>
      <c r="E849" s="235">
        <v>14847.8</v>
      </c>
      <c r="F849" s="4">
        <v>3504.67</v>
      </c>
      <c r="G849" s="4">
        <f t="shared" si="132"/>
        <v>245.32690000000002</v>
      </c>
      <c r="H849" s="48">
        <f t="shared" si="133"/>
        <v>3749.9969000000001</v>
      </c>
      <c r="I849" s="4">
        <f t="shared" si="134"/>
        <v>148.47800000000001</v>
      </c>
      <c r="J849" s="9"/>
    </row>
    <row r="850" spans="1:10" x14ac:dyDescent="0.3">
      <c r="A850" s="239"/>
      <c r="B850" s="9"/>
      <c r="C850" s="3" t="s">
        <v>6147</v>
      </c>
      <c r="D850" s="3" t="s">
        <v>61</v>
      </c>
      <c r="E850" s="240"/>
      <c r="F850" s="4">
        <v>3504.67</v>
      </c>
      <c r="G850" s="4">
        <f t="shared" ref="G850:G852" si="135">F850*7%</f>
        <v>245.32690000000002</v>
      </c>
      <c r="H850" s="48">
        <f t="shared" ref="H850:H852" si="136">F850+G850</f>
        <v>3749.9969000000001</v>
      </c>
      <c r="I850" s="4">
        <f t="shared" ref="I850:I852" si="137">E850*1%</f>
        <v>0</v>
      </c>
      <c r="J850" s="9"/>
    </row>
    <row r="851" spans="1:10" x14ac:dyDescent="0.3">
      <c r="A851" s="239"/>
      <c r="B851" s="9"/>
      <c r="C851" s="3" t="s">
        <v>6148</v>
      </c>
      <c r="D851" s="3" t="s">
        <v>2425</v>
      </c>
      <c r="E851" s="240"/>
      <c r="F851" s="4">
        <v>3504.67</v>
      </c>
      <c r="G851" s="4">
        <f t="shared" si="135"/>
        <v>245.32690000000002</v>
      </c>
      <c r="H851" s="48">
        <f t="shared" si="136"/>
        <v>3749.9969000000001</v>
      </c>
      <c r="I851" s="4">
        <f t="shared" si="137"/>
        <v>0</v>
      </c>
      <c r="J851" s="9"/>
    </row>
    <row r="852" spans="1:10" x14ac:dyDescent="0.3">
      <c r="A852" s="238"/>
      <c r="B852" s="9"/>
      <c r="C852" s="3" t="s">
        <v>6149</v>
      </c>
      <c r="D852" s="3" t="s">
        <v>1206</v>
      </c>
      <c r="E852" s="236"/>
      <c r="F852" s="4">
        <v>3504.67</v>
      </c>
      <c r="G852" s="4">
        <f t="shared" si="135"/>
        <v>245.32690000000002</v>
      </c>
      <c r="H852" s="48">
        <f t="shared" si="136"/>
        <v>3749.9969000000001</v>
      </c>
      <c r="I852" s="4">
        <f t="shared" si="137"/>
        <v>0</v>
      </c>
      <c r="J852" s="9"/>
    </row>
    <row r="853" spans="1:10" x14ac:dyDescent="0.3">
      <c r="A853" s="3" t="s">
        <v>6141</v>
      </c>
      <c r="B853" s="9"/>
      <c r="C853" s="3" t="s">
        <v>6144</v>
      </c>
      <c r="D853" s="3" t="s">
        <v>2034</v>
      </c>
      <c r="E853" s="4">
        <v>39027.800000000003</v>
      </c>
      <c r="F853" s="4">
        <f t="shared" si="131"/>
        <v>36830</v>
      </c>
      <c r="G853" s="4">
        <f t="shared" si="132"/>
        <v>2578.1000000000004</v>
      </c>
      <c r="H853" s="48">
        <f t="shared" si="133"/>
        <v>39408.1</v>
      </c>
      <c r="I853" s="4">
        <f t="shared" si="134"/>
        <v>390.27800000000002</v>
      </c>
      <c r="J853" s="9"/>
    </row>
    <row r="854" spans="1:10" x14ac:dyDescent="0.3">
      <c r="A854" s="3" t="s">
        <v>6152</v>
      </c>
      <c r="B854" s="9"/>
      <c r="C854" s="3" t="s">
        <v>6153</v>
      </c>
      <c r="D854" s="3" t="s">
        <v>67</v>
      </c>
      <c r="E854" s="4">
        <v>48949.4</v>
      </c>
      <c r="F854" s="4">
        <f t="shared" ref="F854" si="138">(E854+12)/1.06</f>
        <v>46190</v>
      </c>
      <c r="G854" s="4">
        <f t="shared" ref="G854" si="139">F854*7%</f>
        <v>3233.3</v>
      </c>
      <c r="H854" s="48">
        <f t="shared" ref="H854" si="140">F854+G854</f>
        <v>49423.3</v>
      </c>
      <c r="I854" s="4">
        <f t="shared" si="134"/>
        <v>489.49400000000003</v>
      </c>
      <c r="J854" s="9"/>
    </row>
    <row r="855" spans="1:10" x14ac:dyDescent="0.3">
      <c r="A855" s="3" t="s">
        <v>6195</v>
      </c>
      <c r="B855" s="9"/>
      <c r="C855" s="3" t="s">
        <v>6209</v>
      </c>
      <c r="D855" s="3" t="s">
        <v>3728</v>
      </c>
      <c r="E855" s="4">
        <v>17266</v>
      </c>
      <c r="F855" s="4">
        <f t="shared" ref="F855:F866" si="141">(E855+12)/1.06</f>
        <v>16300</v>
      </c>
      <c r="G855" s="4">
        <f t="shared" ref="G855:G866" si="142">F855*7%</f>
        <v>1141</v>
      </c>
      <c r="H855" s="48">
        <f t="shared" ref="H855:H866" si="143">F855+G855</f>
        <v>17441</v>
      </c>
      <c r="I855" s="4">
        <f t="shared" ref="I855:I866" si="144">E855*1%</f>
        <v>172.66</v>
      </c>
      <c r="J855" s="9"/>
    </row>
    <row r="856" spans="1:10" x14ac:dyDescent="0.3">
      <c r="A856" s="3" t="s">
        <v>6195</v>
      </c>
      <c r="B856" s="9"/>
      <c r="C856" s="3" t="s">
        <v>6210</v>
      </c>
      <c r="D856" s="3" t="s">
        <v>76</v>
      </c>
      <c r="E856" s="4">
        <v>19206.689999999999</v>
      </c>
      <c r="F856" s="4">
        <f t="shared" si="141"/>
        <v>18130.839622641506</v>
      </c>
      <c r="G856" s="4">
        <f t="shared" si="142"/>
        <v>1269.1587735849055</v>
      </c>
      <c r="H856" s="48">
        <f t="shared" si="143"/>
        <v>19399.998396226412</v>
      </c>
      <c r="I856" s="4">
        <f t="shared" si="144"/>
        <v>192.0669</v>
      </c>
      <c r="J856" s="9"/>
    </row>
    <row r="857" spans="1:10" x14ac:dyDescent="0.3">
      <c r="A857" s="3" t="s">
        <v>6195</v>
      </c>
      <c r="B857" s="9"/>
      <c r="C857" s="3" t="s">
        <v>6211</v>
      </c>
      <c r="D857" s="3" t="s">
        <v>62</v>
      </c>
      <c r="E857" s="4">
        <v>3702.9</v>
      </c>
      <c r="F857" s="4">
        <f t="shared" si="141"/>
        <v>3504.6226415094338</v>
      </c>
      <c r="G857" s="4">
        <f t="shared" si="142"/>
        <v>245.3235849056604</v>
      </c>
      <c r="H857" s="48">
        <f t="shared" si="143"/>
        <v>3749.9462264150943</v>
      </c>
      <c r="I857" s="4">
        <f t="shared" si="144"/>
        <v>37.029000000000003</v>
      </c>
      <c r="J857" s="9"/>
    </row>
    <row r="858" spans="1:10" x14ac:dyDescent="0.3">
      <c r="A858" s="3" t="s">
        <v>6195</v>
      </c>
      <c r="B858" s="9"/>
      <c r="C858" s="3" t="s">
        <v>6212</v>
      </c>
      <c r="D858" s="3" t="s">
        <v>65</v>
      </c>
      <c r="E858" s="4">
        <v>54970.2</v>
      </c>
      <c r="F858" s="4">
        <f t="shared" si="141"/>
        <v>51869.999999999993</v>
      </c>
      <c r="G858" s="4">
        <f t="shared" si="142"/>
        <v>3630.8999999999996</v>
      </c>
      <c r="H858" s="48">
        <f t="shared" si="143"/>
        <v>55500.899999999994</v>
      </c>
      <c r="I858" s="4">
        <f t="shared" si="144"/>
        <v>549.702</v>
      </c>
      <c r="J858" s="9"/>
    </row>
    <row r="859" spans="1:10" x14ac:dyDescent="0.3">
      <c r="A859" s="3" t="s">
        <v>6195</v>
      </c>
      <c r="B859" s="9"/>
      <c r="C859" s="3" t="s">
        <v>6213</v>
      </c>
      <c r="D859" s="3" t="s">
        <v>63</v>
      </c>
      <c r="E859" s="4">
        <v>65776.899999999994</v>
      </c>
      <c r="F859" s="4">
        <f t="shared" si="141"/>
        <v>62064.999999999993</v>
      </c>
      <c r="G859" s="4">
        <f t="shared" si="142"/>
        <v>4344.55</v>
      </c>
      <c r="H859" s="48">
        <f t="shared" si="143"/>
        <v>66409.549999999988</v>
      </c>
      <c r="I859" s="4">
        <f t="shared" si="144"/>
        <v>657.76900000000001</v>
      </c>
      <c r="J859" s="9"/>
    </row>
    <row r="860" spans="1:10" x14ac:dyDescent="0.3">
      <c r="A860" s="3" t="s">
        <v>6195</v>
      </c>
      <c r="B860" s="9"/>
      <c r="C860" s="3" t="s">
        <v>6214</v>
      </c>
      <c r="D860" s="3" t="s">
        <v>63</v>
      </c>
      <c r="E860" s="4">
        <v>98626.3</v>
      </c>
      <c r="F860" s="4">
        <f t="shared" si="141"/>
        <v>93055</v>
      </c>
      <c r="G860" s="4">
        <f t="shared" si="142"/>
        <v>6513.85</v>
      </c>
      <c r="H860" s="48">
        <f t="shared" si="143"/>
        <v>99568.85</v>
      </c>
      <c r="I860" s="4">
        <f t="shared" si="144"/>
        <v>986.26300000000003</v>
      </c>
      <c r="J860" s="9"/>
    </row>
    <row r="861" spans="1:10" x14ac:dyDescent="0.3">
      <c r="A861" s="3" t="s">
        <v>6195</v>
      </c>
      <c r="B861" s="9"/>
      <c r="C861" s="3" t="s">
        <v>6215</v>
      </c>
      <c r="D861" s="3" t="s">
        <v>79</v>
      </c>
      <c r="E861" s="4">
        <v>98907.199999999997</v>
      </c>
      <c r="F861" s="4">
        <f t="shared" si="141"/>
        <v>93319.999999999985</v>
      </c>
      <c r="G861" s="4">
        <f t="shared" si="142"/>
        <v>6532.4</v>
      </c>
      <c r="H861" s="48">
        <f t="shared" si="143"/>
        <v>99852.39999999998</v>
      </c>
      <c r="I861" s="4">
        <f t="shared" si="144"/>
        <v>989.072</v>
      </c>
      <c r="J861" s="9"/>
    </row>
    <row r="862" spans="1:10" x14ac:dyDescent="0.3">
      <c r="A862" s="3" t="s">
        <v>6223</v>
      </c>
      <c r="B862" s="9"/>
      <c r="C862" s="3" t="s">
        <v>6224</v>
      </c>
      <c r="D862" s="3" t="s">
        <v>65</v>
      </c>
      <c r="E862" s="4">
        <v>99007.9</v>
      </c>
      <c r="F862" s="4">
        <f t="shared" si="141"/>
        <v>93414.999999999985</v>
      </c>
      <c r="G862" s="4">
        <f t="shared" si="142"/>
        <v>6539.0499999999993</v>
      </c>
      <c r="H862" s="48">
        <f t="shared" si="143"/>
        <v>99954.049999999988</v>
      </c>
      <c r="I862" s="4">
        <f t="shared" si="144"/>
        <v>990.07899999999995</v>
      </c>
      <c r="J862" s="9"/>
    </row>
    <row r="863" spans="1:10" x14ac:dyDescent="0.3">
      <c r="A863" s="3" t="s">
        <v>6234</v>
      </c>
      <c r="B863" s="9"/>
      <c r="C863" s="3" t="s">
        <v>6235</v>
      </c>
      <c r="D863" s="3" t="s">
        <v>355</v>
      </c>
      <c r="E863" s="4">
        <v>3702.95</v>
      </c>
      <c r="F863" s="4">
        <f t="shared" si="141"/>
        <v>3504.6698113207544</v>
      </c>
      <c r="G863" s="4">
        <f t="shared" si="142"/>
        <v>245.32688679245283</v>
      </c>
      <c r="H863" s="48">
        <f t="shared" si="143"/>
        <v>3749.9966981132075</v>
      </c>
      <c r="I863" s="4">
        <f t="shared" si="144"/>
        <v>37.029499999999999</v>
      </c>
      <c r="J863" s="9"/>
    </row>
    <row r="864" spans="1:10" x14ac:dyDescent="0.3">
      <c r="A864" s="3" t="s">
        <v>6263</v>
      </c>
      <c r="B864" s="9"/>
      <c r="C864" s="3"/>
      <c r="D864" s="3"/>
      <c r="E864" s="4">
        <v>6522.88</v>
      </c>
      <c r="F864" s="4">
        <f t="shared" si="141"/>
        <v>6164.9811320754716</v>
      </c>
      <c r="G864" s="4">
        <f t="shared" si="142"/>
        <v>431.54867924528304</v>
      </c>
      <c r="H864" s="48">
        <f t="shared" si="143"/>
        <v>6596.5298113207546</v>
      </c>
      <c r="I864" s="4">
        <f t="shared" si="144"/>
        <v>65.228800000000007</v>
      </c>
      <c r="J864" s="9"/>
    </row>
    <row r="865" spans="1:10" x14ac:dyDescent="0.3">
      <c r="A865" s="3" t="s">
        <v>6282</v>
      </c>
      <c r="B865" s="9"/>
      <c r="C865" s="3"/>
      <c r="D865" s="3"/>
      <c r="E865" s="4">
        <v>3484</v>
      </c>
      <c r="F865" s="4">
        <f t="shared" si="141"/>
        <v>3298.1132075471696</v>
      </c>
      <c r="G865" s="4">
        <f t="shared" si="142"/>
        <v>230.8679245283019</v>
      </c>
      <c r="H865" s="48">
        <f t="shared" si="143"/>
        <v>3528.9811320754716</v>
      </c>
      <c r="I865" s="4">
        <f t="shared" si="144"/>
        <v>34.840000000000003</v>
      </c>
      <c r="J865" s="9"/>
    </row>
    <row r="866" spans="1:10" x14ac:dyDescent="0.3">
      <c r="A866" s="3" t="s">
        <v>6279</v>
      </c>
      <c r="B866" s="9"/>
      <c r="C866" s="3"/>
      <c r="D866" s="3" t="s">
        <v>6284</v>
      </c>
      <c r="E866" s="4">
        <v>27300</v>
      </c>
      <c r="F866" s="4">
        <f t="shared" si="141"/>
        <v>25766.037735849055</v>
      </c>
      <c r="G866" s="4">
        <f t="shared" si="142"/>
        <v>1803.6226415094341</v>
      </c>
      <c r="H866" s="48">
        <f t="shared" si="143"/>
        <v>27569.66037735849</v>
      </c>
      <c r="I866" s="4">
        <f t="shared" si="144"/>
        <v>273</v>
      </c>
      <c r="J866" s="9"/>
    </row>
    <row r="867" spans="1:10" x14ac:dyDescent="0.3">
      <c r="A867" s="3" t="s">
        <v>6298</v>
      </c>
      <c r="B867" s="9" t="s">
        <v>4970</v>
      </c>
      <c r="C867" s="3"/>
      <c r="D867" s="3"/>
      <c r="E867" s="4">
        <v>16137.68</v>
      </c>
      <c r="F867" s="4"/>
      <c r="G867" s="4"/>
      <c r="H867" s="48"/>
      <c r="I867" s="4"/>
      <c r="J867" s="9"/>
    </row>
    <row r="868" spans="1:10" x14ac:dyDescent="0.3">
      <c r="A868" s="3">
        <v>44524</v>
      </c>
      <c r="B868" s="9"/>
      <c r="C868" s="3"/>
      <c r="D868" s="3"/>
      <c r="E868" s="4">
        <v>17205</v>
      </c>
      <c r="F868" s="4"/>
      <c r="G868" s="4"/>
      <c r="H868" s="48"/>
      <c r="I868" s="4"/>
      <c r="J868" s="9"/>
    </row>
    <row r="869" spans="1:10" x14ac:dyDescent="0.3">
      <c r="A869" s="3" t="s">
        <v>6326</v>
      </c>
      <c r="B869" s="9"/>
      <c r="C869" s="3" t="s">
        <v>6327</v>
      </c>
      <c r="D869" s="3" t="s">
        <v>59</v>
      </c>
      <c r="E869" s="4">
        <v>3702.95</v>
      </c>
      <c r="F869" s="4">
        <f t="shared" ref="F869" si="145">(E869+12)/1.06</f>
        <v>3504.6698113207544</v>
      </c>
      <c r="G869" s="4">
        <f t="shared" ref="G869" si="146">F869*7%</f>
        <v>245.32688679245283</v>
      </c>
      <c r="H869" s="48">
        <f t="shared" ref="H869" si="147">F869+G869</f>
        <v>3749.9966981132075</v>
      </c>
      <c r="I869" s="4">
        <f t="shared" ref="I869" si="148">E869*1%</f>
        <v>37.029499999999999</v>
      </c>
      <c r="J869" s="9"/>
    </row>
    <row r="870" spans="1:10" x14ac:dyDescent="0.3">
      <c r="A870" s="3" t="s">
        <v>6332</v>
      </c>
      <c r="B870" s="3"/>
      <c r="C870" s="3"/>
      <c r="D870" s="3"/>
      <c r="E870" s="4">
        <v>3484</v>
      </c>
      <c r="F870" s="4">
        <f>(E870+12)/1.06</f>
        <v>3298.1132075471696</v>
      </c>
      <c r="G870" s="4">
        <f>F870*7%</f>
        <v>230.8679245283019</v>
      </c>
      <c r="H870" s="46">
        <f>F870+G870</f>
        <v>3528.9811320754716</v>
      </c>
      <c r="I870" s="4"/>
      <c r="J870" s="9"/>
    </row>
    <row r="871" spans="1:10" x14ac:dyDescent="0.3">
      <c r="A871" s="3" t="s">
        <v>6495</v>
      </c>
      <c r="B871" s="3"/>
      <c r="C871" s="3" t="s">
        <v>6539</v>
      </c>
      <c r="D871" s="3" t="s">
        <v>5186</v>
      </c>
      <c r="E871" s="4">
        <v>3666.2</v>
      </c>
      <c r="F871" s="4">
        <f t="shared" ref="F871" si="149">(E871+12)/1.06</f>
        <v>3469.9999999999995</v>
      </c>
      <c r="G871" s="4">
        <f t="shared" ref="G871" si="150">F871*7%</f>
        <v>242.89999999999998</v>
      </c>
      <c r="H871" s="48">
        <f t="shared" ref="H871" si="151">F871+G871</f>
        <v>3712.8999999999996</v>
      </c>
      <c r="I871" s="4">
        <f t="shared" ref="I871" si="152">E871*1%</f>
        <v>36.661999999999999</v>
      </c>
      <c r="J871" s="9"/>
    </row>
    <row r="872" spans="1:10" x14ac:dyDescent="0.3">
      <c r="A872" s="3" t="s">
        <v>6499</v>
      </c>
      <c r="B872" s="3"/>
      <c r="C872" s="3" t="s">
        <v>6546</v>
      </c>
      <c r="D872" s="3" t="s">
        <v>5186</v>
      </c>
      <c r="E872" s="4">
        <v>3702.95</v>
      </c>
      <c r="F872" s="4">
        <f t="shared" ref="F872" si="153">(E872+12)/1.06</f>
        <v>3504.6698113207544</v>
      </c>
      <c r="G872" s="4">
        <f t="shared" ref="G872" si="154">F872*7%</f>
        <v>245.32688679245283</v>
      </c>
      <c r="H872" s="48">
        <f t="shared" ref="H872" si="155">F872+G872</f>
        <v>3749.9966981132075</v>
      </c>
      <c r="I872" s="4">
        <f t="shared" ref="I872" si="156">E872*1%</f>
        <v>37.029499999999999</v>
      </c>
      <c r="J872" s="9"/>
    </row>
    <row r="873" spans="1:10" x14ac:dyDescent="0.3">
      <c r="A873" s="3" t="s">
        <v>6517</v>
      </c>
      <c r="B873" s="9"/>
      <c r="C873" s="3" t="s">
        <v>6520</v>
      </c>
      <c r="D873" s="3" t="s">
        <v>4803</v>
      </c>
      <c r="E873" s="4">
        <v>25189.5</v>
      </c>
      <c r="F873" s="4">
        <f t="shared" ref="F873" si="157">(E873+12)/1.06</f>
        <v>23775</v>
      </c>
      <c r="G873" s="4">
        <f t="shared" ref="G873" si="158">F873*7%</f>
        <v>1664.2500000000002</v>
      </c>
      <c r="H873" s="48">
        <f t="shared" ref="H873" si="159">F873+G873</f>
        <v>25439.25</v>
      </c>
      <c r="I873" s="4">
        <f t="shared" ref="I873" si="160">E873*1%</f>
        <v>251.89500000000001</v>
      </c>
      <c r="J873" s="9"/>
    </row>
    <row r="874" spans="1:10" x14ac:dyDescent="0.3">
      <c r="A874" s="3" t="s">
        <v>6518</v>
      </c>
      <c r="B874" s="9"/>
      <c r="C874" s="3" t="s">
        <v>6525</v>
      </c>
      <c r="D874" s="3" t="s">
        <v>71</v>
      </c>
      <c r="E874" s="4">
        <v>3702.95</v>
      </c>
      <c r="F874" s="4">
        <f t="shared" ref="F874:F885" si="161">(E874+12)/1.06</f>
        <v>3504.6698113207544</v>
      </c>
      <c r="G874" s="4">
        <f t="shared" ref="G874:G885" si="162">F874*7%</f>
        <v>245.32688679245283</v>
      </c>
      <c r="H874" s="48">
        <f t="shared" ref="H874:H885" si="163">F874+G874</f>
        <v>3749.9966981132075</v>
      </c>
      <c r="I874" s="4">
        <f t="shared" ref="I874:I885" si="164">E874*1%</f>
        <v>37.029499999999999</v>
      </c>
      <c r="J874" s="9"/>
    </row>
    <row r="875" spans="1:10" x14ac:dyDescent="0.3">
      <c r="A875" s="3" t="s">
        <v>6518</v>
      </c>
      <c r="B875" s="9"/>
      <c r="C875" s="3" t="s">
        <v>6521</v>
      </c>
      <c r="D875" s="3" t="s">
        <v>1792</v>
      </c>
      <c r="E875" s="4">
        <v>5669.6</v>
      </c>
      <c r="F875" s="4">
        <f t="shared" si="161"/>
        <v>5360</v>
      </c>
      <c r="G875" s="4">
        <f t="shared" si="162"/>
        <v>375.20000000000005</v>
      </c>
      <c r="H875" s="48">
        <f t="shared" si="163"/>
        <v>5735.2</v>
      </c>
      <c r="I875" s="4">
        <f t="shared" si="164"/>
        <v>56.696000000000005</v>
      </c>
      <c r="J875" s="9"/>
    </row>
    <row r="876" spans="1:10" x14ac:dyDescent="0.3">
      <c r="A876" s="3" t="s">
        <v>6518</v>
      </c>
      <c r="B876" s="9"/>
      <c r="C876" s="3" t="s">
        <v>6522</v>
      </c>
      <c r="D876" s="3" t="s">
        <v>81</v>
      </c>
      <c r="E876" s="4">
        <v>15914.5</v>
      </c>
      <c r="F876" s="4">
        <f t="shared" si="161"/>
        <v>15025</v>
      </c>
      <c r="G876" s="4">
        <f t="shared" si="162"/>
        <v>1051.75</v>
      </c>
      <c r="H876" s="48">
        <f t="shared" si="163"/>
        <v>16076.75</v>
      </c>
      <c r="I876" s="4">
        <f t="shared" si="164"/>
        <v>159.14500000000001</v>
      </c>
      <c r="J876" s="9"/>
    </row>
    <row r="877" spans="1:10" x14ac:dyDescent="0.3">
      <c r="A877" s="3" t="s">
        <v>6518</v>
      </c>
      <c r="B877" s="9"/>
      <c r="C877" s="3" t="s">
        <v>6523</v>
      </c>
      <c r="D877" s="3" t="s">
        <v>59</v>
      </c>
      <c r="E877" s="4">
        <v>34946.800000000003</v>
      </c>
      <c r="F877" s="4">
        <f t="shared" si="161"/>
        <v>32980</v>
      </c>
      <c r="G877" s="4">
        <f t="shared" si="162"/>
        <v>2308.6000000000004</v>
      </c>
      <c r="H877" s="48">
        <f t="shared" si="163"/>
        <v>35288.6</v>
      </c>
      <c r="I877" s="4">
        <f t="shared" si="164"/>
        <v>349.46800000000002</v>
      </c>
      <c r="J877" s="9"/>
    </row>
    <row r="878" spans="1:10" x14ac:dyDescent="0.3">
      <c r="A878" s="3" t="s">
        <v>6519</v>
      </c>
      <c r="B878" s="9"/>
      <c r="C878" s="3" t="s">
        <v>6524</v>
      </c>
      <c r="D878" s="3" t="s">
        <v>72</v>
      </c>
      <c r="E878" s="4">
        <v>8261.2999999999993</v>
      </c>
      <c r="F878" s="4">
        <f t="shared" si="161"/>
        <v>7804.9999999999991</v>
      </c>
      <c r="G878" s="4">
        <f t="shared" si="162"/>
        <v>546.35</v>
      </c>
      <c r="H878" s="48">
        <f t="shared" si="163"/>
        <v>8351.3499999999985</v>
      </c>
      <c r="I878" s="4">
        <f t="shared" si="164"/>
        <v>82.613</v>
      </c>
      <c r="J878" s="9"/>
    </row>
    <row r="879" spans="1:10" x14ac:dyDescent="0.3">
      <c r="A879" s="3" t="s">
        <v>6536</v>
      </c>
      <c r="B879" s="9"/>
      <c r="C879" s="3" t="s">
        <v>6537</v>
      </c>
      <c r="D879" s="3" t="s">
        <v>65</v>
      </c>
      <c r="E879" s="4">
        <v>3702.95</v>
      </c>
      <c r="F879" s="4">
        <f t="shared" si="161"/>
        <v>3504.6698113207544</v>
      </c>
      <c r="G879" s="4">
        <f t="shared" si="162"/>
        <v>245.32688679245283</v>
      </c>
      <c r="H879" s="48">
        <f t="shared" si="163"/>
        <v>3749.9966981132075</v>
      </c>
      <c r="I879" s="4">
        <f t="shared" si="164"/>
        <v>37.029499999999999</v>
      </c>
      <c r="J879" s="9"/>
    </row>
    <row r="880" spans="1:10" x14ac:dyDescent="0.3">
      <c r="A880" s="3" t="s">
        <v>6536</v>
      </c>
      <c r="B880" s="9"/>
      <c r="C880" s="3" t="s">
        <v>6538</v>
      </c>
      <c r="D880" s="3" t="s">
        <v>59</v>
      </c>
      <c r="E880" s="4">
        <v>31475.3</v>
      </c>
      <c r="F880" s="4">
        <f t="shared" si="161"/>
        <v>29704.999999999996</v>
      </c>
      <c r="G880" s="4">
        <f t="shared" si="162"/>
        <v>2079.35</v>
      </c>
      <c r="H880" s="48">
        <f t="shared" si="163"/>
        <v>31784.349999999995</v>
      </c>
      <c r="I880" s="4">
        <f t="shared" si="164"/>
        <v>314.75299999999999</v>
      </c>
      <c r="J880" s="9"/>
    </row>
    <row r="881" spans="1:10" x14ac:dyDescent="0.3">
      <c r="A881" s="3" t="s">
        <v>6542</v>
      </c>
      <c r="B881" s="9"/>
      <c r="C881" s="3" t="s">
        <v>6543</v>
      </c>
      <c r="D881" s="3" t="s">
        <v>2647</v>
      </c>
      <c r="E881" s="4">
        <v>22783.3</v>
      </c>
      <c r="F881" s="4">
        <f t="shared" si="161"/>
        <v>21505</v>
      </c>
      <c r="G881" s="4">
        <f t="shared" si="162"/>
        <v>1505.3500000000001</v>
      </c>
      <c r="H881" s="48">
        <f t="shared" si="163"/>
        <v>23010.35</v>
      </c>
      <c r="I881" s="4">
        <f t="shared" si="164"/>
        <v>227.833</v>
      </c>
      <c r="J881" s="9"/>
    </row>
    <row r="882" spans="1:10" x14ac:dyDescent="0.3">
      <c r="A882" s="3" t="s">
        <v>6542</v>
      </c>
      <c r="B882" s="9"/>
      <c r="C882" s="3" t="s">
        <v>6544</v>
      </c>
      <c r="D882" s="3" t="s">
        <v>81</v>
      </c>
      <c r="E882" s="4">
        <v>11677.72</v>
      </c>
      <c r="F882" s="4">
        <f t="shared" si="161"/>
        <v>11028.037735849055</v>
      </c>
      <c r="G882" s="4">
        <f t="shared" si="162"/>
        <v>771.96264150943398</v>
      </c>
      <c r="H882" s="48">
        <f t="shared" si="163"/>
        <v>11800.000377358489</v>
      </c>
      <c r="I882" s="4">
        <f t="shared" si="164"/>
        <v>116.77719999999999</v>
      </c>
      <c r="J882" s="9"/>
    </row>
    <row r="883" spans="1:10" x14ac:dyDescent="0.3">
      <c r="A883" s="3" t="s">
        <v>6547</v>
      </c>
      <c r="B883" s="9"/>
      <c r="C883" s="3" t="s">
        <v>6548</v>
      </c>
      <c r="D883" s="3" t="s">
        <v>71</v>
      </c>
      <c r="E883" s="4">
        <v>20043.2</v>
      </c>
      <c r="F883" s="4">
        <f t="shared" si="161"/>
        <v>18920</v>
      </c>
      <c r="G883" s="4">
        <f t="shared" si="162"/>
        <v>1324.4</v>
      </c>
      <c r="H883" s="48">
        <f t="shared" si="163"/>
        <v>20244.400000000001</v>
      </c>
      <c r="I883" s="4">
        <f t="shared" si="164"/>
        <v>200.43200000000002</v>
      </c>
      <c r="J883" s="9"/>
    </row>
    <row r="884" spans="1:10" x14ac:dyDescent="0.3">
      <c r="A884" s="3" t="s">
        <v>6547</v>
      </c>
      <c r="B884" s="9"/>
      <c r="C884" s="3" t="s">
        <v>6549</v>
      </c>
      <c r="D884" s="3" t="s">
        <v>60</v>
      </c>
      <c r="E884" s="4">
        <v>14847.8</v>
      </c>
      <c r="F884" s="4">
        <f t="shared" si="161"/>
        <v>14018.679245283018</v>
      </c>
      <c r="G884" s="4">
        <f t="shared" si="162"/>
        <v>981.3075471698113</v>
      </c>
      <c r="H884" s="48">
        <f t="shared" si="163"/>
        <v>14999.98679245283</v>
      </c>
      <c r="I884" s="4">
        <f t="shared" si="164"/>
        <v>148.47800000000001</v>
      </c>
      <c r="J884" s="9"/>
    </row>
    <row r="885" spans="1:10" x14ac:dyDescent="0.3">
      <c r="A885" s="3" t="s">
        <v>6547</v>
      </c>
      <c r="B885" s="9"/>
      <c r="C885" s="3" t="s">
        <v>6551</v>
      </c>
      <c r="D885" s="3" t="s">
        <v>65</v>
      </c>
      <c r="E885" s="4">
        <v>14847.8</v>
      </c>
      <c r="F885" s="4">
        <f t="shared" si="161"/>
        <v>14018.679245283018</v>
      </c>
      <c r="G885" s="4">
        <f t="shared" si="162"/>
        <v>981.3075471698113</v>
      </c>
      <c r="H885" s="48">
        <f t="shared" si="163"/>
        <v>14999.98679245283</v>
      </c>
      <c r="I885" s="4">
        <f t="shared" si="164"/>
        <v>148.47800000000001</v>
      </c>
      <c r="J885" s="9"/>
    </row>
    <row r="886" spans="1:10" x14ac:dyDescent="0.3">
      <c r="A886" s="3" t="s">
        <v>6547</v>
      </c>
      <c r="B886" s="9"/>
      <c r="C886" s="3" t="s">
        <v>6550</v>
      </c>
      <c r="D886" s="3" t="s">
        <v>59</v>
      </c>
      <c r="E886" s="4">
        <v>14847.8</v>
      </c>
      <c r="F886" s="4">
        <f t="shared" ref="F886:F888" si="165">(E886+12)/1.06</f>
        <v>14018.679245283018</v>
      </c>
      <c r="G886" s="4">
        <f t="shared" ref="G886:G888" si="166">F886*7%</f>
        <v>981.3075471698113</v>
      </c>
      <c r="H886" s="48">
        <f t="shared" ref="H886:H888" si="167">F886+G886</f>
        <v>14999.98679245283</v>
      </c>
      <c r="I886" s="4">
        <f t="shared" ref="I886:I888" si="168">E886*1%</f>
        <v>148.47800000000001</v>
      </c>
      <c r="J886" s="9"/>
    </row>
    <row r="887" spans="1:10" x14ac:dyDescent="0.3">
      <c r="A887" s="3" t="s">
        <v>6547</v>
      </c>
      <c r="B887" s="9"/>
      <c r="C887" s="3" t="s">
        <v>6552</v>
      </c>
      <c r="D887" s="3" t="s">
        <v>526</v>
      </c>
      <c r="E887" s="4">
        <v>10863.6</v>
      </c>
      <c r="F887" s="4">
        <f t="shared" si="165"/>
        <v>10260</v>
      </c>
      <c r="G887" s="4">
        <f t="shared" si="166"/>
        <v>718.2</v>
      </c>
      <c r="H887" s="48">
        <f t="shared" si="167"/>
        <v>10978.2</v>
      </c>
      <c r="I887" s="4">
        <f t="shared" si="168"/>
        <v>108.63600000000001</v>
      </c>
      <c r="J887" s="9"/>
    </row>
    <row r="888" spans="1:10" x14ac:dyDescent="0.3">
      <c r="A888" s="3" t="s">
        <v>6547</v>
      </c>
      <c r="B888" s="9"/>
      <c r="C888" s="3" t="s">
        <v>6553</v>
      </c>
      <c r="D888" s="3" t="s">
        <v>65</v>
      </c>
      <c r="E888" s="4">
        <v>27272.400000000001</v>
      </c>
      <c r="F888" s="4">
        <f t="shared" si="165"/>
        <v>25740</v>
      </c>
      <c r="G888" s="4">
        <f t="shared" si="166"/>
        <v>1801.8000000000002</v>
      </c>
      <c r="H888" s="48">
        <f t="shared" si="167"/>
        <v>27541.8</v>
      </c>
      <c r="I888" s="4">
        <f t="shared" si="168"/>
        <v>272.72400000000005</v>
      </c>
      <c r="J888" s="9"/>
    </row>
    <row r="889" spans="1:10" x14ac:dyDescent="0.3">
      <c r="A889" s="3" t="s">
        <v>6560</v>
      </c>
      <c r="B889" s="9"/>
      <c r="C889" s="3" t="s">
        <v>6561</v>
      </c>
      <c r="D889" s="3" t="s">
        <v>60</v>
      </c>
      <c r="E889" s="4">
        <v>15877.4</v>
      </c>
      <c r="F889" s="4">
        <f t="shared" ref="F889:F896" si="169">(E889+12)/1.06</f>
        <v>14989.999999999998</v>
      </c>
      <c r="G889" s="4">
        <f t="shared" ref="G889:G896" si="170">F889*7%</f>
        <v>1049.3</v>
      </c>
      <c r="H889" s="48">
        <f t="shared" ref="H889:H896" si="171">F889+G889</f>
        <v>16039.299999999997</v>
      </c>
      <c r="I889" s="4">
        <f t="shared" ref="I889:I896" si="172">E889*1%</f>
        <v>158.774</v>
      </c>
      <c r="J889" s="9"/>
    </row>
    <row r="890" spans="1:10" x14ac:dyDescent="0.3">
      <c r="A890" s="3" t="s">
        <v>6579</v>
      </c>
      <c r="B890" s="9"/>
      <c r="C890" s="3" t="s">
        <v>6580</v>
      </c>
      <c r="D890" s="3" t="s">
        <v>4803</v>
      </c>
      <c r="E890" s="4">
        <v>8309</v>
      </c>
      <c r="F890" s="4">
        <f t="shared" si="169"/>
        <v>7850</v>
      </c>
      <c r="G890" s="4">
        <f t="shared" si="170"/>
        <v>549.5</v>
      </c>
      <c r="H890" s="48">
        <f t="shared" si="171"/>
        <v>8399.5</v>
      </c>
      <c r="I890" s="4">
        <f t="shared" si="172"/>
        <v>83.09</v>
      </c>
      <c r="J890" s="9"/>
    </row>
    <row r="891" spans="1:10" x14ac:dyDescent="0.3">
      <c r="A891" s="3" t="s">
        <v>6579</v>
      </c>
      <c r="B891" s="9"/>
      <c r="C891" s="3" t="s">
        <v>6581</v>
      </c>
      <c r="D891" s="3" t="s">
        <v>60</v>
      </c>
      <c r="E891" s="4">
        <v>24315</v>
      </c>
      <c r="F891" s="4">
        <f t="shared" si="169"/>
        <v>22950</v>
      </c>
      <c r="G891" s="4">
        <f t="shared" si="170"/>
        <v>1606.5000000000002</v>
      </c>
      <c r="H891" s="48">
        <f t="shared" si="171"/>
        <v>24556.5</v>
      </c>
      <c r="I891" s="4">
        <f t="shared" si="172"/>
        <v>243.15</v>
      </c>
      <c r="J891" s="9"/>
    </row>
    <row r="892" spans="1:10" x14ac:dyDescent="0.3">
      <c r="A892" s="3" t="s">
        <v>6579</v>
      </c>
      <c r="B892" s="9"/>
      <c r="C892" s="3" t="s">
        <v>6582</v>
      </c>
      <c r="D892" s="3" t="s">
        <v>594</v>
      </c>
      <c r="E892" s="4">
        <v>31008.9</v>
      </c>
      <c r="F892" s="4">
        <f t="shared" si="169"/>
        <v>29265</v>
      </c>
      <c r="G892" s="4">
        <f t="shared" si="170"/>
        <v>2048.5500000000002</v>
      </c>
      <c r="H892" s="48">
        <f t="shared" si="171"/>
        <v>31313.55</v>
      </c>
      <c r="I892" s="4">
        <f t="shared" si="172"/>
        <v>310.089</v>
      </c>
      <c r="J892" s="9"/>
    </row>
    <row r="893" spans="1:10" x14ac:dyDescent="0.3">
      <c r="A893" s="3" t="s">
        <v>6579</v>
      </c>
      <c r="B893" s="9"/>
      <c r="C893" s="3" t="s">
        <v>6583</v>
      </c>
      <c r="D893" s="3" t="s">
        <v>76</v>
      </c>
      <c r="E893" s="4">
        <v>98997.3</v>
      </c>
      <c r="F893" s="4">
        <f t="shared" si="169"/>
        <v>93405</v>
      </c>
      <c r="G893" s="4">
        <f t="shared" si="170"/>
        <v>6538.35</v>
      </c>
      <c r="H893" s="48">
        <f t="shared" si="171"/>
        <v>99943.35</v>
      </c>
      <c r="I893" s="4">
        <f t="shared" si="172"/>
        <v>989.97300000000007</v>
      </c>
      <c r="J893" s="9"/>
    </row>
    <row r="894" spans="1:10" x14ac:dyDescent="0.3">
      <c r="A894" s="3" t="s">
        <v>6579</v>
      </c>
      <c r="B894" s="9"/>
      <c r="C894" s="17" t="s">
        <v>6585</v>
      </c>
      <c r="D894" s="17" t="s">
        <v>63</v>
      </c>
      <c r="E894" s="4">
        <v>5521.2</v>
      </c>
      <c r="F894" s="4">
        <f t="shared" si="169"/>
        <v>5220</v>
      </c>
      <c r="G894" s="4">
        <f t="shared" si="170"/>
        <v>365.40000000000003</v>
      </c>
      <c r="H894" s="48">
        <f t="shared" si="171"/>
        <v>5585.4</v>
      </c>
      <c r="I894" s="4">
        <f t="shared" si="172"/>
        <v>55.211999999999996</v>
      </c>
      <c r="J894" s="9"/>
    </row>
    <row r="895" spans="1:10" x14ac:dyDescent="0.3">
      <c r="A895" s="3" t="s">
        <v>6575</v>
      </c>
      <c r="B895" s="9"/>
      <c r="C895" s="3" t="s">
        <v>6584</v>
      </c>
      <c r="D895" s="3" t="s">
        <v>2048</v>
      </c>
      <c r="E895" s="4">
        <v>15193.7</v>
      </c>
      <c r="F895" s="4">
        <f t="shared" si="169"/>
        <v>14345</v>
      </c>
      <c r="G895" s="4">
        <f t="shared" si="170"/>
        <v>1004.1500000000001</v>
      </c>
      <c r="H895" s="48">
        <f t="shared" si="171"/>
        <v>15349.15</v>
      </c>
      <c r="I895" s="4">
        <f t="shared" si="172"/>
        <v>151.93700000000001</v>
      </c>
      <c r="J895" s="9"/>
    </row>
    <row r="896" spans="1:10" x14ac:dyDescent="0.3">
      <c r="A896" s="3" t="s">
        <v>6578</v>
      </c>
      <c r="B896" s="9"/>
      <c r="C896" s="3" t="s">
        <v>6586</v>
      </c>
      <c r="D896" s="3" t="s">
        <v>594</v>
      </c>
      <c r="E896" s="4">
        <v>16958.599999999999</v>
      </c>
      <c r="F896" s="4">
        <f t="shared" si="169"/>
        <v>16009.999999999998</v>
      </c>
      <c r="G896" s="4">
        <f t="shared" si="170"/>
        <v>1120.7</v>
      </c>
      <c r="H896" s="48">
        <f t="shared" si="171"/>
        <v>17130.699999999997</v>
      </c>
      <c r="I896" s="4">
        <f t="shared" si="172"/>
        <v>169.58599999999998</v>
      </c>
      <c r="J896" s="9"/>
    </row>
    <row r="897" spans="1:10" x14ac:dyDescent="0.3">
      <c r="A897" s="3" t="s">
        <v>6615</v>
      </c>
      <c r="B897" s="9"/>
      <c r="C897" s="3" t="s">
        <v>6621</v>
      </c>
      <c r="D897" s="3" t="s">
        <v>1777</v>
      </c>
      <c r="E897" s="4">
        <v>3702.95</v>
      </c>
      <c r="F897" s="4">
        <f t="shared" ref="F897:F898" si="173">(E897+12)/1.06</f>
        <v>3504.6698113207544</v>
      </c>
      <c r="G897" s="4">
        <f t="shared" ref="G897:G898" si="174">F897*7%</f>
        <v>245.32688679245283</v>
      </c>
      <c r="H897" s="48">
        <f t="shared" ref="H897:H898" si="175">F897+G897</f>
        <v>3749.9966981132075</v>
      </c>
      <c r="I897" s="4">
        <f t="shared" ref="I897:I898" si="176">E897*1%</f>
        <v>37.029499999999999</v>
      </c>
      <c r="J897" s="9"/>
    </row>
    <row r="898" spans="1:10" x14ac:dyDescent="0.3">
      <c r="A898" s="3" t="s">
        <v>6616</v>
      </c>
      <c r="B898" s="9"/>
      <c r="C898" s="3"/>
      <c r="D898" s="3"/>
      <c r="E898" s="4">
        <v>34402.660000000003</v>
      </c>
      <c r="F898" s="4">
        <f t="shared" si="173"/>
        <v>32466.660377358494</v>
      </c>
      <c r="G898" s="4">
        <f t="shared" si="174"/>
        <v>2272.6662264150946</v>
      </c>
      <c r="H898" s="48">
        <f t="shared" si="175"/>
        <v>34739.326603773588</v>
      </c>
      <c r="I898" s="4">
        <f t="shared" si="176"/>
        <v>344.02660000000003</v>
      </c>
      <c r="J898" s="9" t="s">
        <v>6617</v>
      </c>
    </row>
    <row r="899" spans="1:10" x14ac:dyDescent="0.3">
      <c r="A899" s="3" t="s">
        <v>6630</v>
      </c>
      <c r="B899" s="9"/>
      <c r="C899" s="3" t="s">
        <v>6631</v>
      </c>
      <c r="D899" s="3" t="s">
        <v>72</v>
      </c>
      <c r="E899" s="4">
        <v>13857.17</v>
      </c>
      <c r="F899" s="4">
        <f t="shared" ref="F899:F908" si="177">(E899+12)/1.06</f>
        <v>13084.122641509433</v>
      </c>
      <c r="G899" s="4">
        <f t="shared" ref="G899:G908" si="178">F899*7%</f>
        <v>915.88858490566042</v>
      </c>
      <c r="H899" s="48">
        <f t="shared" ref="H899:H908" si="179">F899+G899</f>
        <v>14000.011226415094</v>
      </c>
      <c r="I899" s="4">
        <f t="shared" ref="I899:I908" si="180">E899*1%</f>
        <v>138.57169999999999</v>
      </c>
      <c r="J899" s="9"/>
    </row>
    <row r="900" spans="1:10" x14ac:dyDescent="0.3">
      <c r="A900" s="3" t="s">
        <v>6676</v>
      </c>
      <c r="B900" s="9"/>
      <c r="C900" s="3" t="s">
        <v>6688</v>
      </c>
      <c r="D900" s="3" t="s">
        <v>81</v>
      </c>
      <c r="E900" s="4">
        <v>2514.17</v>
      </c>
      <c r="F900" s="4">
        <f t="shared" si="177"/>
        <v>2383.1792452830186</v>
      </c>
      <c r="G900" s="4">
        <f t="shared" si="178"/>
        <v>166.82254716981132</v>
      </c>
      <c r="H900" s="48">
        <f t="shared" si="179"/>
        <v>2550.0017924528302</v>
      </c>
      <c r="I900" s="4">
        <f t="shared" si="180"/>
        <v>25.1417</v>
      </c>
      <c r="J900" s="9"/>
    </row>
    <row r="901" spans="1:10" x14ac:dyDescent="0.3">
      <c r="A901" s="3" t="s">
        <v>6676</v>
      </c>
      <c r="B901" s="9"/>
      <c r="C901" s="3" t="s">
        <v>6689</v>
      </c>
      <c r="D901" s="3" t="s">
        <v>79</v>
      </c>
      <c r="E901" s="4">
        <v>34257.800000000003</v>
      </c>
      <c r="F901" s="4">
        <f t="shared" si="177"/>
        <v>32330</v>
      </c>
      <c r="G901" s="4">
        <f t="shared" si="178"/>
        <v>2263.1000000000004</v>
      </c>
      <c r="H901" s="48">
        <f t="shared" si="179"/>
        <v>34593.1</v>
      </c>
      <c r="I901" s="4">
        <f t="shared" si="180"/>
        <v>342.57800000000003</v>
      </c>
      <c r="J901" s="9"/>
    </row>
    <row r="902" spans="1:10" x14ac:dyDescent="0.3">
      <c r="A902" s="3" t="s">
        <v>6679</v>
      </c>
      <c r="B902" s="9"/>
      <c r="C902" s="3" t="s">
        <v>6690</v>
      </c>
      <c r="D902" s="3" t="s">
        <v>76</v>
      </c>
      <c r="E902" s="4">
        <v>7913.22</v>
      </c>
      <c r="F902" s="4">
        <f t="shared" si="177"/>
        <v>7476.6226415094334</v>
      </c>
      <c r="G902" s="4">
        <f t="shared" si="178"/>
        <v>523.36358490566033</v>
      </c>
      <c r="H902" s="48">
        <f t="shared" si="179"/>
        <v>7999.9862264150934</v>
      </c>
      <c r="I902" s="4">
        <f t="shared" si="180"/>
        <v>79.132199999999997</v>
      </c>
      <c r="J902" s="9"/>
    </row>
    <row r="903" spans="1:10" x14ac:dyDescent="0.3">
      <c r="A903" s="3" t="s">
        <v>6680</v>
      </c>
      <c r="B903" s="9"/>
      <c r="C903" s="3" t="s">
        <v>6691</v>
      </c>
      <c r="D903" s="3" t="s">
        <v>76</v>
      </c>
      <c r="E903" s="4">
        <v>17112.3</v>
      </c>
      <c r="F903" s="4">
        <f t="shared" si="177"/>
        <v>16154.999999999998</v>
      </c>
      <c r="G903" s="4">
        <f t="shared" si="178"/>
        <v>1130.8499999999999</v>
      </c>
      <c r="H903" s="48">
        <f t="shared" si="179"/>
        <v>17285.849999999999</v>
      </c>
      <c r="I903" s="4">
        <f t="shared" si="180"/>
        <v>171.12299999999999</v>
      </c>
      <c r="J903" s="9"/>
    </row>
    <row r="904" spans="1:10" x14ac:dyDescent="0.3">
      <c r="A904" s="237" t="s">
        <v>6699</v>
      </c>
      <c r="B904" s="9"/>
      <c r="C904" s="3" t="s">
        <v>6703</v>
      </c>
      <c r="D904" s="3" t="s">
        <v>6704</v>
      </c>
      <c r="E904" s="235">
        <v>9655.2000000000007</v>
      </c>
      <c r="F904" s="4">
        <v>4080</v>
      </c>
      <c r="G904" s="4">
        <f t="shared" si="178"/>
        <v>285.60000000000002</v>
      </c>
      <c r="H904" s="48">
        <f t="shared" si="179"/>
        <v>4365.6000000000004</v>
      </c>
      <c r="I904" s="235">
        <f t="shared" si="180"/>
        <v>96.552000000000007</v>
      </c>
      <c r="J904" s="9"/>
    </row>
    <row r="905" spans="1:10" x14ac:dyDescent="0.3">
      <c r="A905" s="239"/>
      <c r="B905" s="9"/>
      <c r="C905" s="3" t="s">
        <v>6705</v>
      </c>
      <c r="D905" s="3" t="s">
        <v>61</v>
      </c>
      <c r="E905" s="240"/>
      <c r="F905" s="4">
        <v>2520</v>
      </c>
      <c r="G905" s="4">
        <f t="shared" si="178"/>
        <v>176.4</v>
      </c>
      <c r="H905" s="48">
        <f t="shared" si="179"/>
        <v>2696.4</v>
      </c>
      <c r="I905" s="240"/>
      <c r="J905" s="9"/>
    </row>
    <row r="906" spans="1:10" x14ac:dyDescent="0.3">
      <c r="A906" s="238"/>
      <c r="B906" s="9"/>
      <c r="C906" s="3" t="s">
        <v>6706</v>
      </c>
      <c r="D906" s="3" t="s">
        <v>65</v>
      </c>
      <c r="E906" s="236"/>
      <c r="F906" s="4">
        <v>2520</v>
      </c>
      <c r="G906" s="4">
        <f t="shared" ref="G906" si="181">F906*7%</f>
        <v>176.4</v>
      </c>
      <c r="H906" s="48">
        <f t="shared" ref="H906" si="182">F906+G906</f>
        <v>2696.4</v>
      </c>
      <c r="I906" s="236"/>
      <c r="J906" s="9"/>
    </row>
    <row r="907" spans="1:10" x14ac:dyDescent="0.3">
      <c r="A907" s="3" t="s">
        <v>6699</v>
      </c>
      <c r="B907" s="9"/>
      <c r="C907" s="3" t="s">
        <v>6701</v>
      </c>
      <c r="D907" s="3" t="s">
        <v>1792</v>
      </c>
      <c r="E907" s="4">
        <v>20143.900000000001</v>
      </c>
      <c r="F907" s="4">
        <f t="shared" si="177"/>
        <v>19015</v>
      </c>
      <c r="G907" s="4">
        <f t="shared" si="178"/>
        <v>1331.0500000000002</v>
      </c>
      <c r="H907" s="48">
        <f t="shared" si="179"/>
        <v>20346.05</v>
      </c>
      <c r="I907" s="4">
        <f t="shared" si="180"/>
        <v>201.43900000000002</v>
      </c>
      <c r="J907" s="9"/>
    </row>
    <row r="908" spans="1:10" x14ac:dyDescent="0.3">
      <c r="A908" s="3" t="s">
        <v>6699</v>
      </c>
      <c r="B908" s="9"/>
      <c r="C908" s="3" t="s">
        <v>6702</v>
      </c>
      <c r="D908" s="3" t="s">
        <v>60</v>
      </c>
      <c r="E908" s="4">
        <v>22523.599999999999</v>
      </c>
      <c r="F908" s="4">
        <f t="shared" si="177"/>
        <v>21259.999999999996</v>
      </c>
      <c r="G908" s="4">
        <f t="shared" si="178"/>
        <v>1488.1999999999998</v>
      </c>
      <c r="H908" s="48">
        <f t="shared" si="179"/>
        <v>22748.199999999997</v>
      </c>
      <c r="I908" s="4">
        <f t="shared" si="180"/>
        <v>225.23599999999999</v>
      </c>
      <c r="J908" s="9"/>
    </row>
    <row r="909" spans="1:10" x14ac:dyDescent="0.3">
      <c r="A909" s="3" t="s">
        <v>6714</v>
      </c>
      <c r="B909" s="9"/>
      <c r="C909" s="3" t="s">
        <v>6772</v>
      </c>
      <c r="D909" s="3" t="s">
        <v>526</v>
      </c>
      <c r="E909" s="4">
        <v>3862.3</v>
      </c>
      <c r="F909" s="4">
        <f t="shared" ref="F909:F910" si="183">(E909+12)/1.06</f>
        <v>3655</v>
      </c>
      <c r="G909" s="4">
        <f t="shared" ref="G909:G910" si="184">F909*7%</f>
        <v>255.85000000000002</v>
      </c>
      <c r="H909" s="48">
        <f t="shared" ref="H909:H910" si="185">F909+G909</f>
        <v>3910.85</v>
      </c>
      <c r="I909" s="4">
        <f t="shared" ref="I909:I910" si="186">E909*1%</f>
        <v>38.623000000000005</v>
      </c>
      <c r="J909" s="9"/>
    </row>
    <row r="910" spans="1:10" x14ac:dyDescent="0.3">
      <c r="A910" s="3" t="s">
        <v>6714</v>
      </c>
      <c r="B910" s="9"/>
      <c r="C910" s="3" t="s">
        <v>6773</v>
      </c>
      <c r="D910" s="3" t="s">
        <v>2048</v>
      </c>
      <c r="E910" s="4">
        <v>3380</v>
      </c>
      <c r="F910" s="4">
        <f t="shared" si="183"/>
        <v>3200</v>
      </c>
      <c r="G910" s="4">
        <f t="shared" si="184"/>
        <v>224.00000000000003</v>
      </c>
      <c r="H910" s="48">
        <f t="shared" si="185"/>
        <v>3424</v>
      </c>
      <c r="I910" s="4">
        <f t="shared" si="186"/>
        <v>33.799999999999997</v>
      </c>
      <c r="J910" s="9"/>
    </row>
    <row r="911" spans="1:10" x14ac:dyDescent="0.3">
      <c r="A911" s="3" t="s">
        <v>6718</v>
      </c>
      <c r="B911" s="9"/>
      <c r="C911" s="3" t="s">
        <v>6724</v>
      </c>
      <c r="D911" s="3" t="s">
        <v>6725</v>
      </c>
      <c r="E911" s="4">
        <v>3756.3</v>
      </c>
      <c r="F911" s="4">
        <f>(E911+12)/1.06</f>
        <v>3555</v>
      </c>
      <c r="G911" s="4">
        <f>F911*7%</f>
        <v>248.85000000000002</v>
      </c>
      <c r="H911" s="48">
        <f>F911+G911</f>
        <v>3803.85</v>
      </c>
      <c r="I911" s="4">
        <f>E911*1%</f>
        <v>37.563000000000002</v>
      </c>
      <c r="J911" s="9"/>
    </row>
    <row r="912" spans="1:10" x14ac:dyDescent="0.3">
      <c r="A912" s="3" t="s">
        <v>6719</v>
      </c>
      <c r="B912" s="9"/>
      <c r="C912" s="3" t="s">
        <v>6722</v>
      </c>
      <c r="D912" s="3" t="s">
        <v>6723</v>
      </c>
      <c r="E912" s="4">
        <v>2266.5</v>
      </c>
      <c r="F912" s="4">
        <f t="shared" ref="F912:F937" si="187">(E912+12)/1.06</f>
        <v>2149.5283018867922</v>
      </c>
      <c r="G912" s="4">
        <f t="shared" ref="G912:G937" si="188">F912*7%</f>
        <v>150.46698113207546</v>
      </c>
      <c r="H912" s="48">
        <f t="shared" ref="H912:H937" si="189">F912+G912</f>
        <v>2299.9952830188677</v>
      </c>
      <c r="I912" s="4">
        <f t="shared" ref="I912:I937" si="190">E912*1%</f>
        <v>22.664999999999999</v>
      </c>
      <c r="J912" s="9"/>
    </row>
    <row r="913" spans="1:10" x14ac:dyDescent="0.3">
      <c r="A913" s="3" t="s">
        <v>6719</v>
      </c>
      <c r="B913" s="9"/>
      <c r="C913" s="3"/>
      <c r="D913" s="3"/>
      <c r="E913" s="4">
        <v>5537.28</v>
      </c>
      <c r="F913" s="4">
        <f t="shared" si="187"/>
        <v>5235.169811320754</v>
      </c>
      <c r="G913" s="4">
        <f t="shared" si="188"/>
        <v>366.46188679245279</v>
      </c>
      <c r="H913" s="48">
        <f t="shared" si="189"/>
        <v>5601.6316981132068</v>
      </c>
      <c r="I913" s="4">
        <f t="shared" si="190"/>
        <v>55.372799999999998</v>
      </c>
      <c r="J913" s="9" t="s">
        <v>6259</v>
      </c>
    </row>
    <row r="914" spans="1:10" x14ac:dyDescent="0.3">
      <c r="A914" s="3" t="s">
        <v>6726</v>
      </c>
      <c r="B914" s="9"/>
      <c r="C914" s="3" t="s">
        <v>6735</v>
      </c>
      <c r="D914" s="3" t="s">
        <v>6736</v>
      </c>
      <c r="E914" s="4">
        <v>3756.3</v>
      </c>
      <c r="F914" s="4">
        <f t="shared" si="187"/>
        <v>3555</v>
      </c>
      <c r="G914" s="4">
        <f t="shared" si="188"/>
        <v>248.85000000000002</v>
      </c>
      <c r="H914" s="48">
        <f t="shared" si="189"/>
        <v>3803.85</v>
      </c>
      <c r="I914" s="4">
        <f t="shared" si="190"/>
        <v>37.563000000000002</v>
      </c>
      <c r="J914" s="9"/>
    </row>
    <row r="915" spans="1:10" x14ac:dyDescent="0.3">
      <c r="A915" s="3" t="s">
        <v>6726</v>
      </c>
      <c r="B915" s="9"/>
      <c r="C915" s="3" t="s">
        <v>6733</v>
      </c>
      <c r="D915" s="3" t="s">
        <v>6734</v>
      </c>
      <c r="E915" s="4">
        <v>2876.5</v>
      </c>
      <c r="F915" s="4">
        <f t="shared" si="187"/>
        <v>2725</v>
      </c>
      <c r="G915" s="4">
        <f t="shared" si="188"/>
        <v>190.75000000000003</v>
      </c>
      <c r="H915" s="48">
        <f t="shared" si="189"/>
        <v>2915.75</v>
      </c>
      <c r="I915" s="4">
        <f t="shared" si="190"/>
        <v>28.765000000000001</v>
      </c>
      <c r="J915" s="9"/>
    </row>
    <row r="916" spans="1:10" x14ac:dyDescent="0.3">
      <c r="A916" s="3" t="s">
        <v>6726</v>
      </c>
      <c r="B916" s="9"/>
      <c r="C916" s="3" t="s">
        <v>6731</v>
      </c>
      <c r="D916" s="3" t="s">
        <v>4074</v>
      </c>
      <c r="E916" s="4">
        <v>27924.47</v>
      </c>
      <c r="F916" s="4">
        <f t="shared" si="187"/>
        <v>26355.16037735849</v>
      </c>
      <c r="G916" s="4">
        <f t="shared" si="188"/>
        <v>1844.8612264150945</v>
      </c>
      <c r="H916" s="48">
        <f t="shared" si="189"/>
        <v>28200.021603773585</v>
      </c>
      <c r="I916" s="4">
        <f t="shared" si="190"/>
        <v>279.24470000000002</v>
      </c>
      <c r="J916" s="9"/>
    </row>
    <row r="917" spans="1:10" x14ac:dyDescent="0.3">
      <c r="A917" s="3" t="s">
        <v>6726</v>
      </c>
      <c r="B917" s="9"/>
      <c r="C917" s="3" t="s">
        <v>6732</v>
      </c>
      <c r="D917" s="3" t="s">
        <v>4074</v>
      </c>
      <c r="E917" s="4">
        <v>11695.7</v>
      </c>
      <c r="F917" s="4">
        <f t="shared" si="187"/>
        <v>11045</v>
      </c>
      <c r="G917" s="4">
        <f t="shared" si="188"/>
        <v>773.15000000000009</v>
      </c>
      <c r="H917" s="48">
        <f t="shared" si="189"/>
        <v>11818.15</v>
      </c>
      <c r="I917" s="4">
        <f t="shared" si="190"/>
        <v>116.95700000000001</v>
      </c>
      <c r="J917" s="9"/>
    </row>
    <row r="918" spans="1:10" x14ac:dyDescent="0.3">
      <c r="A918" s="3" t="s">
        <v>6745</v>
      </c>
      <c r="B918" s="9"/>
      <c r="C918" s="3" t="s">
        <v>6747</v>
      </c>
      <c r="D918" s="3" t="s">
        <v>1772</v>
      </c>
      <c r="E918" s="4">
        <v>41746.699999999997</v>
      </c>
      <c r="F918" s="4">
        <f t="shared" si="187"/>
        <v>39394.999999999993</v>
      </c>
      <c r="G918" s="4">
        <f t="shared" si="188"/>
        <v>2757.6499999999996</v>
      </c>
      <c r="H918" s="48">
        <f t="shared" si="189"/>
        <v>42152.649999999994</v>
      </c>
      <c r="I918" s="4">
        <f t="shared" si="190"/>
        <v>417.46699999999998</v>
      </c>
      <c r="J918" s="9"/>
    </row>
    <row r="919" spans="1:10" x14ac:dyDescent="0.3">
      <c r="A919" s="3" t="s">
        <v>6783</v>
      </c>
      <c r="B919" s="9"/>
      <c r="C919" s="3" t="s">
        <v>6785</v>
      </c>
      <c r="D919" s="3" t="s">
        <v>11</v>
      </c>
      <c r="E919" s="4">
        <v>5955.8</v>
      </c>
      <c r="F919" s="4">
        <f t="shared" si="187"/>
        <v>5630</v>
      </c>
      <c r="G919" s="4">
        <f t="shared" si="188"/>
        <v>394.1</v>
      </c>
      <c r="H919" s="48">
        <f t="shared" si="189"/>
        <v>6024.1</v>
      </c>
      <c r="I919" s="4">
        <f t="shared" si="190"/>
        <v>59.558</v>
      </c>
      <c r="J919" s="9"/>
    </row>
    <row r="920" spans="1:10" x14ac:dyDescent="0.3">
      <c r="A920" s="3" t="s">
        <v>6783</v>
      </c>
      <c r="B920" s="9"/>
      <c r="C920" s="3" t="s">
        <v>6786</v>
      </c>
      <c r="D920" s="3" t="s">
        <v>1206</v>
      </c>
      <c r="E920" s="4">
        <v>6454</v>
      </c>
      <c r="F920" s="4">
        <f t="shared" si="187"/>
        <v>6100</v>
      </c>
      <c r="G920" s="4">
        <f t="shared" si="188"/>
        <v>427.00000000000006</v>
      </c>
      <c r="H920" s="48">
        <f t="shared" si="189"/>
        <v>6527</v>
      </c>
      <c r="I920" s="4">
        <f t="shared" si="190"/>
        <v>64.540000000000006</v>
      </c>
      <c r="J920" s="9"/>
    </row>
    <row r="921" spans="1:10" x14ac:dyDescent="0.3">
      <c r="A921" s="3" t="s">
        <v>6783</v>
      </c>
      <c r="B921" s="9"/>
      <c r="C921" s="3" t="s">
        <v>6787</v>
      </c>
      <c r="D921" s="3" t="s">
        <v>594</v>
      </c>
      <c r="E921" s="4">
        <v>47020.2</v>
      </c>
      <c r="F921" s="4">
        <f t="shared" si="187"/>
        <v>44369.999999999993</v>
      </c>
      <c r="G921" s="4">
        <f t="shared" si="188"/>
        <v>3105.8999999999996</v>
      </c>
      <c r="H921" s="48">
        <f t="shared" si="189"/>
        <v>47475.899999999994</v>
      </c>
      <c r="I921" s="4">
        <f t="shared" si="190"/>
        <v>470.202</v>
      </c>
      <c r="J921" s="9"/>
    </row>
    <row r="922" spans="1:10" x14ac:dyDescent="0.3">
      <c r="A922" s="3" t="s">
        <v>6783</v>
      </c>
      <c r="B922" s="9"/>
      <c r="C922" s="3" t="s">
        <v>6788</v>
      </c>
      <c r="D922" s="3" t="s">
        <v>1727</v>
      </c>
      <c r="E922" s="4">
        <v>14847.8</v>
      </c>
      <c r="F922" s="4">
        <f t="shared" si="187"/>
        <v>14018.679245283018</v>
      </c>
      <c r="G922" s="4">
        <f t="shared" si="188"/>
        <v>981.3075471698113</v>
      </c>
      <c r="H922" s="48">
        <f t="shared" si="189"/>
        <v>14999.98679245283</v>
      </c>
      <c r="I922" s="4">
        <f t="shared" si="190"/>
        <v>148.47800000000001</v>
      </c>
      <c r="J922" s="9"/>
    </row>
    <row r="923" spans="1:10" x14ac:dyDescent="0.3">
      <c r="A923" s="3" t="s">
        <v>6784</v>
      </c>
      <c r="B923" s="9"/>
      <c r="C923" s="3" t="s">
        <v>6789</v>
      </c>
      <c r="D923" s="3" t="s">
        <v>1772</v>
      </c>
      <c r="E923" s="4">
        <v>9102.01</v>
      </c>
      <c r="F923" s="4">
        <f t="shared" si="187"/>
        <v>8598.1226415094334</v>
      </c>
      <c r="G923" s="4">
        <f t="shared" si="188"/>
        <v>601.86858490566044</v>
      </c>
      <c r="H923" s="48">
        <f t="shared" si="189"/>
        <v>9199.9912264150935</v>
      </c>
      <c r="I923" s="4">
        <f t="shared" si="190"/>
        <v>91.020099999999999</v>
      </c>
      <c r="J923" s="9"/>
    </row>
    <row r="924" spans="1:10" x14ac:dyDescent="0.3">
      <c r="A924" s="3" t="s">
        <v>6793</v>
      </c>
      <c r="B924" s="9"/>
      <c r="C924" s="3" t="s">
        <v>6796</v>
      </c>
      <c r="D924" s="3" t="s">
        <v>1727</v>
      </c>
      <c r="E924" s="4">
        <v>8218.9</v>
      </c>
      <c r="F924" s="4">
        <f t="shared" si="187"/>
        <v>7764.9999999999991</v>
      </c>
      <c r="G924" s="4">
        <f t="shared" si="188"/>
        <v>543.54999999999995</v>
      </c>
      <c r="H924" s="48">
        <f t="shared" si="189"/>
        <v>8308.5499999999993</v>
      </c>
      <c r="I924" s="4">
        <f t="shared" si="190"/>
        <v>82.188999999999993</v>
      </c>
      <c r="J924" s="9"/>
    </row>
    <row r="925" spans="1:10" x14ac:dyDescent="0.3">
      <c r="A925" s="3" t="s">
        <v>6798</v>
      </c>
      <c r="B925" s="9"/>
      <c r="C925" s="3" t="s">
        <v>6799</v>
      </c>
      <c r="D925" s="3" t="s">
        <v>61</v>
      </c>
      <c r="E925" s="4">
        <v>1154</v>
      </c>
      <c r="F925" s="4">
        <f t="shared" si="187"/>
        <v>1100</v>
      </c>
      <c r="G925" s="4">
        <f t="shared" si="188"/>
        <v>77.000000000000014</v>
      </c>
      <c r="H925" s="48">
        <f t="shared" si="189"/>
        <v>1177</v>
      </c>
      <c r="I925" s="4">
        <f t="shared" si="190"/>
        <v>11.540000000000001</v>
      </c>
      <c r="J925" s="9"/>
    </row>
    <row r="926" spans="1:10" x14ac:dyDescent="0.3">
      <c r="A926" s="3" t="s">
        <v>6798</v>
      </c>
      <c r="B926" s="9"/>
      <c r="C926" s="3" t="s">
        <v>6800</v>
      </c>
      <c r="D926" s="3" t="s">
        <v>76</v>
      </c>
      <c r="E926" s="4">
        <v>78067.600000000006</v>
      </c>
      <c r="F926" s="4">
        <f t="shared" si="187"/>
        <v>73660</v>
      </c>
      <c r="G926" s="4">
        <f t="shared" si="188"/>
        <v>5156.2000000000007</v>
      </c>
      <c r="H926" s="48">
        <f t="shared" si="189"/>
        <v>78816.2</v>
      </c>
      <c r="I926" s="4">
        <f t="shared" si="190"/>
        <v>780.67600000000004</v>
      </c>
      <c r="J926" s="9"/>
    </row>
    <row r="927" spans="1:10" x14ac:dyDescent="0.3">
      <c r="A927" s="3" t="s">
        <v>6798</v>
      </c>
      <c r="B927" s="9"/>
      <c r="C927" s="3" t="s">
        <v>6801</v>
      </c>
      <c r="D927" s="3" t="s">
        <v>61</v>
      </c>
      <c r="E927" s="4">
        <v>3702.95</v>
      </c>
      <c r="F927" s="4">
        <f t="shared" si="187"/>
        <v>3504.6698113207544</v>
      </c>
      <c r="G927" s="4">
        <f t="shared" si="188"/>
        <v>245.32688679245283</v>
      </c>
      <c r="H927" s="48">
        <f t="shared" si="189"/>
        <v>3749.9966981132075</v>
      </c>
      <c r="I927" s="4">
        <f t="shared" si="190"/>
        <v>37.029499999999999</v>
      </c>
      <c r="J927" s="9"/>
    </row>
    <row r="928" spans="1:10" x14ac:dyDescent="0.3">
      <c r="A928" s="3" t="s">
        <v>6798</v>
      </c>
      <c r="B928" s="9"/>
      <c r="C928" s="3" t="s">
        <v>6802</v>
      </c>
      <c r="D928" s="3" t="s">
        <v>72</v>
      </c>
      <c r="E928" s="4">
        <v>3702.95</v>
      </c>
      <c r="F928" s="4">
        <f t="shared" si="187"/>
        <v>3504.6698113207544</v>
      </c>
      <c r="G928" s="4">
        <f t="shared" si="188"/>
        <v>245.32688679245283</v>
      </c>
      <c r="H928" s="48">
        <f t="shared" si="189"/>
        <v>3749.9966981132075</v>
      </c>
      <c r="I928" s="4">
        <f t="shared" si="190"/>
        <v>37.029499999999999</v>
      </c>
      <c r="J928" s="9"/>
    </row>
    <row r="929" spans="1:10" x14ac:dyDescent="0.3">
      <c r="A929" s="3" t="s">
        <v>6798</v>
      </c>
      <c r="B929" s="9"/>
      <c r="C929" s="3" t="s">
        <v>6803</v>
      </c>
      <c r="D929" s="3" t="s">
        <v>72</v>
      </c>
      <c r="E929" s="4">
        <v>23912.2</v>
      </c>
      <c r="F929" s="4">
        <f t="shared" si="187"/>
        <v>22570</v>
      </c>
      <c r="G929" s="4">
        <f t="shared" si="188"/>
        <v>1579.9</v>
      </c>
      <c r="H929" s="48">
        <f t="shared" si="189"/>
        <v>24149.9</v>
      </c>
      <c r="I929" s="4">
        <f t="shared" si="190"/>
        <v>239.12200000000001</v>
      </c>
      <c r="J929" s="9"/>
    </row>
    <row r="930" spans="1:10" x14ac:dyDescent="0.3">
      <c r="A930" s="3" t="s">
        <v>6933</v>
      </c>
      <c r="B930" s="9"/>
      <c r="C930" s="3"/>
      <c r="D930" s="3" t="s">
        <v>5344</v>
      </c>
      <c r="E930" s="4">
        <v>14549.6</v>
      </c>
      <c r="F930" s="4">
        <f t="shared" si="187"/>
        <v>13737.358490566037</v>
      </c>
      <c r="G930" s="4">
        <f t="shared" si="188"/>
        <v>961.61509433962271</v>
      </c>
      <c r="H930" s="48">
        <f t="shared" si="189"/>
        <v>14698.97358490566</v>
      </c>
      <c r="I930" s="4">
        <f t="shared" si="190"/>
        <v>145.49600000000001</v>
      </c>
      <c r="J930" s="9"/>
    </row>
    <row r="931" spans="1:10" x14ac:dyDescent="0.3">
      <c r="A931" s="3" t="s">
        <v>6930</v>
      </c>
      <c r="B931" s="9"/>
      <c r="C931" s="3" t="s">
        <v>6934</v>
      </c>
      <c r="D931" s="3" t="s">
        <v>355</v>
      </c>
      <c r="E931" s="4">
        <v>19656.3</v>
      </c>
      <c r="F931" s="4">
        <f t="shared" si="187"/>
        <v>18555</v>
      </c>
      <c r="G931" s="4">
        <f t="shared" si="188"/>
        <v>1298.8500000000001</v>
      </c>
      <c r="H931" s="48">
        <f t="shared" si="189"/>
        <v>19853.849999999999</v>
      </c>
      <c r="I931" s="4">
        <f t="shared" si="190"/>
        <v>196.56299999999999</v>
      </c>
      <c r="J931" s="9"/>
    </row>
    <row r="932" spans="1:10" x14ac:dyDescent="0.3">
      <c r="A932" s="3" t="s">
        <v>6948</v>
      </c>
      <c r="B932" s="9"/>
      <c r="C932" s="3" t="s">
        <v>6951</v>
      </c>
      <c r="D932" s="3" t="s">
        <v>60</v>
      </c>
      <c r="E932" s="4">
        <v>3702.95</v>
      </c>
      <c r="F932" s="4">
        <f t="shared" si="187"/>
        <v>3504.6698113207544</v>
      </c>
      <c r="G932" s="4">
        <f t="shared" si="188"/>
        <v>245.32688679245283</v>
      </c>
      <c r="H932" s="48">
        <f t="shared" si="189"/>
        <v>3749.9966981132075</v>
      </c>
      <c r="I932" s="4">
        <f t="shared" si="190"/>
        <v>37.029499999999999</v>
      </c>
      <c r="J932" s="9"/>
    </row>
    <row r="933" spans="1:10" x14ac:dyDescent="0.3">
      <c r="A933" s="3" t="s">
        <v>6950</v>
      </c>
      <c r="B933" s="9"/>
      <c r="C933" s="3" t="s">
        <v>6952</v>
      </c>
      <c r="D933" s="3" t="s">
        <v>594</v>
      </c>
      <c r="E933" s="4">
        <v>13857.17</v>
      </c>
      <c r="F933" s="4">
        <f t="shared" si="187"/>
        <v>13084.122641509433</v>
      </c>
      <c r="G933" s="4">
        <f t="shared" si="188"/>
        <v>915.88858490566042</v>
      </c>
      <c r="H933" s="48">
        <f t="shared" si="189"/>
        <v>14000.011226415094</v>
      </c>
      <c r="I933" s="4">
        <f t="shared" si="190"/>
        <v>138.57169999999999</v>
      </c>
      <c r="J933" s="9"/>
    </row>
    <row r="934" spans="1:10" x14ac:dyDescent="0.3">
      <c r="A934" s="3" t="s">
        <v>6950</v>
      </c>
      <c r="B934" s="9"/>
      <c r="C934" s="3" t="s">
        <v>6953</v>
      </c>
      <c r="D934" s="3" t="s">
        <v>76</v>
      </c>
      <c r="E934" s="4">
        <v>19206.689999999999</v>
      </c>
      <c r="F934" s="4">
        <f t="shared" si="187"/>
        <v>18130.839622641506</v>
      </c>
      <c r="G934" s="4">
        <f t="shared" si="188"/>
        <v>1269.1587735849055</v>
      </c>
      <c r="H934" s="48">
        <f t="shared" si="189"/>
        <v>19399.998396226412</v>
      </c>
      <c r="I934" s="4">
        <f t="shared" si="190"/>
        <v>192.0669</v>
      </c>
      <c r="J934" s="9"/>
    </row>
    <row r="935" spans="1:10" x14ac:dyDescent="0.3">
      <c r="A935" s="3" t="s">
        <v>7115</v>
      </c>
      <c r="B935" s="9"/>
      <c r="C935" s="3"/>
      <c r="D935" s="3" t="s">
        <v>5344</v>
      </c>
      <c r="E935" s="4">
        <v>21815.19</v>
      </c>
      <c r="F935" s="4">
        <f t="shared" si="187"/>
        <v>20591.688679245282</v>
      </c>
      <c r="G935" s="4">
        <f t="shared" si="188"/>
        <v>1441.4182075471699</v>
      </c>
      <c r="H935" s="48">
        <f t="shared" si="189"/>
        <v>22033.106886792451</v>
      </c>
      <c r="I935" s="4">
        <f t="shared" si="190"/>
        <v>218.15189999999998</v>
      </c>
      <c r="J935" s="9"/>
    </row>
    <row r="936" spans="1:10" x14ac:dyDescent="0.3">
      <c r="A936" s="3" t="s">
        <v>7074</v>
      </c>
      <c r="B936" s="9"/>
      <c r="C936" s="3"/>
      <c r="D936" s="3"/>
      <c r="E936" s="4">
        <v>8531.6</v>
      </c>
      <c r="F936" s="4">
        <f t="shared" si="187"/>
        <v>8060</v>
      </c>
      <c r="G936" s="4">
        <f t="shared" si="188"/>
        <v>564.20000000000005</v>
      </c>
      <c r="H936" s="48">
        <f t="shared" si="189"/>
        <v>8624.2000000000007</v>
      </c>
      <c r="I936" s="4">
        <f t="shared" si="190"/>
        <v>85.316000000000003</v>
      </c>
      <c r="J936" s="9"/>
    </row>
    <row r="937" spans="1:10" x14ac:dyDescent="0.3">
      <c r="A937" s="3" t="s">
        <v>7070</v>
      </c>
      <c r="B937" s="9"/>
      <c r="C937" s="3" t="s">
        <v>7072</v>
      </c>
      <c r="D937" s="3" t="s">
        <v>76</v>
      </c>
      <c r="E937" s="4">
        <v>36240</v>
      </c>
      <c r="F937" s="4">
        <f t="shared" si="187"/>
        <v>34200</v>
      </c>
      <c r="G937" s="4">
        <f t="shared" si="188"/>
        <v>2394.0000000000005</v>
      </c>
      <c r="H937" s="48">
        <f t="shared" si="189"/>
        <v>36594</v>
      </c>
      <c r="I937" s="4">
        <f t="shared" si="190"/>
        <v>362.40000000000003</v>
      </c>
      <c r="J937" s="9"/>
    </row>
    <row r="938" spans="1:10" x14ac:dyDescent="0.3">
      <c r="A938" s="3" t="s">
        <v>7071</v>
      </c>
      <c r="B938" s="9"/>
      <c r="C938" s="3" t="s">
        <v>7073</v>
      </c>
      <c r="D938" s="3" t="s">
        <v>3728</v>
      </c>
      <c r="E938" s="4">
        <v>3752.49</v>
      </c>
      <c r="F938" s="4">
        <f t="shared" ref="F938" si="191">(E938+12)/1.06</f>
        <v>3551.4056603773579</v>
      </c>
      <c r="G938" s="4">
        <f t="shared" ref="G938" si="192">F938*7%</f>
        <v>248.59839622641508</v>
      </c>
      <c r="H938" s="48">
        <f t="shared" ref="H938" si="193">F938+G938</f>
        <v>3800.0040566037728</v>
      </c>
      <c r="I938" s="4">
        <f t="shared" ref="I938" si="194">E938*1%</f>
        <v>37.524899999999995</v>
      </c>
      <c r="J938" s="9"/>
    </row>
    <row r="939" spans="1:10" x14ac:dyDescent="0.3">
      <c r="A939" s="3" t="s">
        <v>7074</v>
      </c>
      <c r="B939" s="9"/>
      <c r="C939" s="3" t="s">
        <v>7077</v>
      </c>
      <c r="D939" s="3" t="s">
        <v>11</v>
      </c>
      <c r="E939" s="4">
        <v>8531.6</v>
      </c>
      <c r="F939" s="4">
        <f t="shared" ref="F939:F941" si="195">(E939+12)/1.06</f>
        <v>8060</v>
      </c>
      <c r="G939" s="4">
        <f t="shared" ref="G939:G941" si="196">F939*7%</f>
        <v>564.20000000000005</v>
      </c>
      <c r="H939" s="48">
        <f t="shared" ref="H939:H941" si="197">F939+G939</f>
        <v>8624.2000000000007</v>
      </c>
      <c r="I939" s="4">
        <f t="shared" ref="I939:I941" si="198">E939*1%</f>
        <v>85.316000000000003</v>
      </c>
      <c r="J939" s="9"/>
    </row>
    <row r="940" spans="1:10" x14ac:dyDescent="0.3">
      <c r="A940" s="3" t="s">
        <v>7112</v>
      </c>
      <c r="B940" s="9"/>
      <c r="C940" s="3" t="s">
        <v>7113</v>
      </c>
      <c r="D940" s="3" t="s">
        <v>2034</v>
      </c>
      <c r="E940" s="4">
        <v>34930.9</v>
      </c>
      <c r="F940" s="4">
        <f t="shared" si="195"/>
        <v>32965</v>
      </c>
      <c r="G940" s="4">
        <f t="shared" si="196"/>
        <v>2307.5500000000002</v>
      </c>
      <c r="H940" s="48">
        <f t="shared" si="197"/>
        <v>35272.550000000003</v>
      </c>
      <c r="I940" s="4">
        <f t="shared" si="198"/>
        <v>349.30900000000003</v>
      </c>
      <c r="J940" s="9"/>
    </row>
    <row r="941" spans="1:10" x14ac:dyDescent="0.3">
      <c r="A941" s="3" t="s">
        <v>7163</v>
      </c>
      <c r="B941" s="9"/>
      <c r="C941" s="3" t="s">
        <v>7164</v>
      </c>
      <c r="D941" s="3" t="s">
        <v>72</v>
      </c>
      <c r="E941" s="4">
        <v>6867.4</v>
      </c>
      <c r="F941" s="4">
        <f t="shared" si="195"/>
        <v>6489.9999999999991</v>
      </c>
      <c r="G941" s="4">
        <f t="shared" si="196"/>
        <v>454.29999999999995</v>
      </c>
      <c r="H941" s="48">
        <f t="shared" si="197"/>
        <v>6944.2999999999993</v>
      </c>
      <c r="I941" s="4">
        <f t="shared" si="198"/>
        <v>68.673999999999992</v>
      </c>
      <c r="J941" s="9"/>
    </row>
    <row r="942" spans="1:10" x14ac:dyDescent="0.3">
      <c r="A942" s="3" t="s">
        <v>7165</v>
      </c>
      <c r="B942" s="9"/>
      <c r="C942" s="3" t="s">
        <v>7178</v>
      </c>
      <c r="D942" s="3" t="s">
        <v>72</v>
      </c>
      <c r="E942" s="4">
        <v>16062.9</v>
      </c>
      <c r="F942" s="4">
        <f t="shared" ref="F942" si="199">(E942+12)/1.06</f>
        <v>15164.999999999998</v>
      </c>
      <c r="G942" s="4">
        <f t="shared" ref="G942" si="200">F942*7%</f>
        <v>1061.55</v>
      </c>
      <c r="H942" s="48">
        <f t="shared" ref="H942" si="201">F942+G942</f>
        <v>16226.549999999997</v>
      </c>
      <c r="I942" s="4">
        <f t="shared" ref="I942" si="202">E942*1%</f>
        <v>160.62899999999999</v>
      </c>
      <c r="J942" s="9"/>
    </row>
    <row r="943" spans="1:10" x14ac:dyDescent="0.3">
      <c r="A943" s="3" t="s">
        <v>7165</v>
      </c>
      <c r="B943" s="9"/>
      <c r="C943" s="3" t="s">
        <v>7179</v>
      </c>
      <c r="D943" s="3" t="s">
        <v>72</v>
      </c>
      <c r="E943" s="4">
        <v>8526.2999999999993</v>
      </c>
      <c r="F943" s="4">
        <f t="shared" ref="F943:F947" si="203">(E943+12)/1.06</f>
        <v>8054.9999999999991</v>
      </c>
      <c r="G943" s="4">
        <f t="shared" ref="G943:G947" si="204">F943*7%</f>
        <v>563.85</v>
      </c>
      <c r="H943" s="48">
        <f t="shared" ref="H943:H947" si="205">F943+G943</f>
        <v>8618.8499999999985</v>
      </c>
      <c r="I943" s="4">
        <f t="shared" ref="I943:I947" si="206">E943*1%</f>
        <v>85.262999999999991</v>
      </c>
      <c r="J943" s="9"/>
    </row>
    <row r="944" spans="1:10" x14ac:dyDescent="0.3">
      <c r="A944" s="3" t="s">
        <v>7174</v>
      </c>
      <c r="B944" s="9"/>
      <c r="C944" s="3"/>
      <c r="D944" s="3"/>
      <c r="E944" s="4">
        <v>46705.599999999999</v>
      </c>
      <c r="F944" s="4">
        <f t="shared" si="203"/>
        <v>44073.207547169804</v>
      </c>
      <c r="G944" s="4">
        <f t="shared" si="204"/>
        <v>3085.1245283018866</v>
      </c>
      <c r="H944" s="48">
        <f t="shared" si="205"/>
        <v>47158.332075471691</v>
      </c>
      <c r="I944" s="4">
        <f t="shared" si="206"/>
        <v>467.05599999999998</v>
      </c>
      <c r="J944" s="9"/>
    </row>
    <row r="945" spans="1:10" x14ac:dyDescent="0.3">
      <c r="A945" s="3" t="s">
        <v>7176</v>
      </c>
      <c r="B945" s="9"/>
      <c r="C945" s="3" t="s">
        <v>7183</v>
      </c>
      <c r="D945" s="3" t="s">
        <v>5344</v>
      </c>
      <c r="E945" s="4">
        <v>94380</v>
      </c>
      <c r="F945" s="4">
        <f t="shared" si="203"/>
        <v>89049.056603773584</v>
      </c>
      <c r="G945" s="4">
        <f t="shared" si="204"/>
        <v>6233.4339622641519</v>
      </c>
      <c r="H945" s="48">
        <f t="shared" si="205"/>
        <v>95282.490566037741</v>
      </c>
      <c r="I945" s="4">
        <f t="shared" si="206"/>
        <v>943.80000000000007</v>
      </c>
      <c r="J945" s="9"/>
    </row>
    <row r="946" spans="1:10" x14ac:dyDescent="0.3">
      <c r="A946" s="3" t="s">
        <v>7199</v>
      </c>
      <c r="B946" s="9"/>
      <c r="C946" s="3" t="s">
        <v>7200</v>
      </c>
      <c r="D946" s="3" t="s">
        <v>76</v>
      </c>
      <c r="E946" s="4">
        <v>22666.7</v>
      </c>
      <c r="F946" s="4">
        <f t="shared" si="203"/>
        <v>21395</v>
      </c>
      <c r="G946" s="4">
        <f t="shared" si="204"/>
        <v>1497.65</v>
      </c>
      <c r="H946" s="48">
        <f t="shared" si="205"/>
        <v>22892.65</v>
      </c>
      <c r="I946" s="4">
        <f t="shared" si="206"/>
        <v>226.667</v>
      </c>
      <c r="J946" s="9"/>
    </row>
    <row r="947" spans="1:10" x14ac:dyDescent="0.3">
      <c r="A947" s="3" t="s">
        <v>7199</v>
      </c>
      <c r="B947" s="9"/>
      <c r="C947" s="3" t="s">
        <v>7201</v>
      </c>
      <c r="D947" s="3" t="s">
        <v>79</v>
      </c>
      <c r="E947" s="4">
        <v>3702.95</v>
      </c>
      <c r="F947" s="4">
        <f t="shared" si="203"/>
        <v>3504.6698113207544</v>
      </c>
      <c r="G947" s="4">
        <f t="shared" si="204"/>
        <v>245.32688679245283</v>
      </c>
      <c r="H947" s="48">
        <f t="shared" si="205"/>
        <v>3749.9966981132075</v>
      </c>
      <c r="I947" s="4">
        <f t="shared" si="206"/>
        <v>37.029499999999999</v>
      </c>
      <c r="J947" s="9"/>
    </row>
    <row r="948" spans="1:10" x14ac:dyDescent="0.3">
      <c r="A948" s="3" t="s">
        <v>7199</v>
      </c>
      <c r="B948" s="9"/>
      <c r="C948" s="3"/>
      <c r="D948" s="3"/>
      <c r="E948" s="4">
        <v>18009.400000000001</v>
      </c>
      <c r="F948" s="4">
        <f t="shared" ref="F948:F980" si="207">(E948+12)/1.06</f>
        <v>17001.32075471698</v>
      </c>
      <c r="G948" s="4">
        <f t="shared" ref="G948:G961" si="208">F948*7%</f>
        <v>1190.0924528301887</v>
      </c>
      <c r="H948" s="48">
        <f t="shared" ref="H948:H961" si="209">F948+G948</f>
        <v>18191.413207547168</v>
      </c>
      <c r="I948" s="4">
        <f t="shared" ref="I948:I961" si="210">E948*1%</f>
        <v>180.09400000000002</v>
      </c>
      <c r="J948" s="9"/>
    </row>
    <row r="949" spans="1:10" x14ac:dyDescent="0.3">
      <c r="A949" s="3" t="s">
        <v>7202</v>
      </c>
      <c r="B949" s="9"/>
      <c r="C949" s="3" t="s">
        <v>7203</v>
      </c>
      <c r="D949" s="3" t="s">
        <v>72</v>
      </c>
      <c r="E949" s="4">
        <v>4031.9</v>
      </c>
      <c r="F949" s="4">
        <f t="shared" si="207"/>
        <v>3815</v>
      </c>
      <c r="G949" s="4">
        <f t="shared" si="208"/>
        <v>267.05</v>
      </c>
      <c r="H949" s="48">
        <f t="shared" si="209"/>
        <v>4082.05</v>
      </c>
      <c r="I949" s="4">
        <f t="shared" si="210"/>
        <v>40.319000000000003</v>
      </c>
      <c r="J949" s="9"/>
    </row>
    <row r="950" spans="1:10" x14ac:dyDescent="0.3">
      <c r="A950" s="3" t="s">
        <v>7202</v>
      </c>
      <c r="B950" s="9"/>
      <c r="C950" s="3" t="s">
        <v>7204</v>
      </c>
      <c r="D950" s="3" t="s">
        <v>594</v>
      </c>
      <c r="E950" s="4">
        <v>10853</v>
      </c>
      <c r="F950" s="4">
        <f t="shared" si="207"/>
        <v>10250</v>
      </c>
      <c r="G950" s="4">
        <f t="shared" si="208"/>
        <v>717.50000000000011</v>
      </c>
      <c r="H950" s="48">
        <f t="shared" si="209"/>
        <v>10967.5</v>
      </c>
      <c r="I950" s="4">
        <f t="shared" si="210"/>
        <v>108.53</v>
      </c>
      <c r="J950" s="9"/>
    </row>
    <row r="951" spans="1:10" x14ac:dyDescent="0.3">
      <c r="A951" s="3" t="s">
        <v>7222</v>
      </c>
      <c r="B951" s="9"/>
      <c r="C951" s="3" t="s">
        <v>7223</v>
      </c>
      <c r="D951" s="3" t="s">
        <v>59</v>
      </c>
      <c r="E951" s="4">
        <v>29212.2</v>
      </c>
      <c r="F951" s="4">
        <f t="shared" si="207"/>
        <v>27570</v>
      </c>
      <c r="G951" s="4">
        <f t="shared" si="208"/>
        <v>1929.9</v>
      </c>
      <c r="H951" s="48">
        <f t="shared" si="209"/>
        <v>29499.9</v>
      </c>
      <c r="I951" s="4">
        <f t="shared" si="210"/>
        <v>292.12200000000001</v>
      </c>
      <c r="J951" s="9"/>
    </row>
    <row r="952" spans="1:10" x14ac:dyDescent="0.3">
      <c r="A952" s="3" t="s">
        <v>7226</v>
      </c>
      <c r="B952" s="9"/>
      <c r="C952" s="3" t="s">
        <v>7238</v>
      </c>
      <c r="D952" s="3" t="s">
        <v>60</v>
      </c>
      <c r="E952" s="4">
        <v>27643.4</v>
      </c>
      <c r="F952" s="4">
        <f t="shared" si="207"/>
        <v>26090</v>
      </c>
      <c r="G952" s="4">
        <f t="shared" si="208"/>
        <v>1826.3000000000002</v>
      </c>
      <c r="H952" s="48">
        <f t="shared" si="209"/>
        <v>27916.3</v>
      </c>
      <c r="I952" s="4">
        <f t="shared" si="210"/>
        <v>276.43400000000003</v>
      </c>
      <c r="J952" s="9"/>
    </row>
    <row r="953" spans="1:10" x14ac:dyDescent="0.3">
      <c r="A953" s="3" t="s">
        <v>7271</v>
      </c>
      <c r="B953" s="9"/>
      <c r="C953" s="3" t="s">
        <v>7272</v>
      </c>
      <c r="D953" s="3" t="s">
        <v>11</v>
      </c>
      <c r="E953" s="4">
        <v>7174.8</v>
      </c>
      <c r="F953" s="4">
        <f t="shared" si="207"/>
        <v>6780</v>
      </c>
      <c r="G953" s="4">
        <f t="shared" si="208"/>
        <v>474.6</v>
      </c>
      <c r="H953" s="48">
        <f t="shared" si="209"/>
        <v>7254.6</v>
      </c>
      <c r="I953" s="4">
        <f t="shared" si="210"/>
        <v>71.748000000000005</v>
      </c>
      <c r="J953" s="9"/>
    </row>
    <row r="954" spans="1:10" x14ac:dyDescent="0.3">
      <c r="A954" s="3" t="s">
        <v>7290</v>
      </c>
      <c r="B954" s="9"/>
      <c r="C954" s="3" t="s">
        <v>7291</v>
      </c>
      <c r="D954" s="3" t="s">
        <v>1792</v>
      </c>
      <c r="E954" s="4">
        <v>3613.2</v>
      </c>
      <c r="F954" s="4">
        <f t="shared" si="207"/>
        <v>3419.9999999999995</v>
      </c>
      <c r="G954" s="4">
        <f t="shared" si="208"/>
        <v>239.39999999999998</v>
      </c>
      <c r="H954" s="48">
        <f t="shared" si="209"/>
        <v>3659.3999999999996</v>
      </c>
      <c r="I954" s="4">
        <f t="shared" si="210"/>
        <v>36.131999999999998</v>
      </c>
      <c r="J954" s="9"/>
    </row>
    <row r="955" spans="1:10" x14ac:dyDescent="0.3">
      <c r="A955" s="3" t="s">
        <v>7355</v>
      </c>
      <c r="B955" s="9"/>
      <c r="C955" s="3" t="s">
        <v>7374</v>
      </c>
      <c r="D955" s="3" t="s">
        <v>2048</v>
      </c>
      <c r="E955" s="4">
        <v>13662</v>
      </c>
      <c r="F955" s="4">
        <f t="shared" si="207"/>
        <v>12900</v>
      </c>
      <c r="G955" s="4">
        <f t="shared" si="208"/>
        <v>903.00000000000011</v>
      </c>
      <c r="H955" s="48">
        <f t="shared" si="209"/>
        <v>13803</v>
      </c>
      <c r="I955" s="4">
        <f t="shared" si="210"/>
        <v>136.62</v>
      </c>
      <c r="J955" s="9"/>
    </row>
    <row r="956" spans="1:10" x14ac:dyDescent="0.3">
      <c r="A956" s="3" t="s">
        <v>7356</v>
      </c>
      <c r="B956" s="9"/>
      <c r="C956" s="3" t="s">
        <v>7376</v>
      </c>
      <c r="D956" s="3" t="s">
        <v>2048</v>
      </c>
      <c r="E956" s="4">
        <v>3597.3</v>
      </c>
      <c r="F956" s="4">
        <f t="shared" si="207"/>
        <v>3405</v>
      </c>
      <c r="G956" s="4">
        <f t="shared" si="208"/>
        <v>238.35000000000002</v>
      </c>
      <c r="H956" s="48">
        <f t="shared" si="209"/>
        <v>3643.35</v>
      </c>
      <c r="I956" s="4">
        <f t="shared" si="210"/>
        <v>35.973000000000006</v>
      </c>
      <c r="J956" s="9"/>
    </row>
    <row r="957" spans="1:10" x14ac:dyDescent="0.3">
      <c r="A957" s="3" t="s">
        <v>7357</v>
      </c>
      <c r="B957" s="9"/>
      <c r="C957" s="3" t="s">
        <v>7375</v>
      </c>
      <c r="D957" s="3" t="s">
        <v>2048</v>
      </c>
      <c r="E957" s="4">
        <v>15442.21</v>
      </c>
      <c r="F957" s="4">
        <f t="shared" si="207"/>
        <v>14579.443396226414</v>
      </c>
      <c r="G957" s="4">
        <f t="shared" si="208"/>
        <v>1020.561037735849</v>
      </c>
      <c r="H957" s="48">
        <f t="shared" si="209"/>
        <v>15600.004433962264</v>
      </c>
      <c r="I957" s="4">
        <f t="shared" si="210"/>
        <v>154.4221</v>
      </c>
      <c r="J957" s="9"/>
    </row>
    <row r="958" spans="1:10" x14ac:dyDescent="0.3">
      <c r="A958" s="3" t="s">
        <v>7409</v>
      </c>
      <c r="B958" s="9"/>
      <c r="C958" s="3" t="s">
        <v>7411</v>
      </c>
      <c r="D958" s="3" t="s">
        <v>72</v>
      </c>
      <c r="E958" s="4">
        <v>13556</v>
      </c>
      <c r="F958" s="4">
        <f t="shared" si="207"/>
        <v>12800</v>
      </c>
      <c r="G958" s="4">
        <f t="shared" si="208"/>
        <v>896.00000000000011</v>
      </c>
      <c r="H958" s="48">
        <f t="shared" si="209"/>
        <v>13696</v>
      </c>
      <c r="I958" s="4">
        <f t="shared" si="210"/>
        <v>135.56</v>
      </c>
      <c r="J958" s="9"/>
    </row>
    <row r="959" spans="1:10" x14ac:dyDescent="0.3">
      <c r="A959" s="3" t="s">
        <v>7483</v>
      </c>
      <c r="B959" s="9"/>
      <c r="C959" s="3" t="s">
        <v>7484</v>
      </c>
      <c r="D959" s="3" t="s">
        <v>4803</v>
      </c>
      <c r="E959" s="4">
        <v>16948</v>
      </c>
      <c r="F959" s="4">
        <f t="shared" si="207"/>
        <v>16000</v>
      </c>
      <c r="G959" s="4">
        <f t="shared" si="208"/>
        <v>1120</v>
      </c>
      <c r="H959" s="48">
        <f t="shared" si="209"/>
        <v>17120</v>
      </c>
      <c r="I959" s="4">
        <f t="shared" si="210"/>
        <v>169.48</v>
      </c>
      <c r="J959" s="9"/>
    </row>
    <row r="960" spans="1:10" x14ac:dyDescent="0.3">
      <c r="A960" s="3" t="s">
        <v>7487</v>
      </c>
      <c r="B960" s="9"/>
      <c r="C960" s="3" t="s">
        <v>7500</v>
      </c>
      <c r="D960" s="3" t="s">
        <v>1777</v>
      </c>
      <c r="E960" s="4">
        <v>15442.21</v>
      </c>
      <c r="F960" s="4">
        <f t="shared" si="207"/>
        <v>14579.443396226414</v>
      </c>
      <c r="G960" s="4">
        <f t="shared" si="208"/>
        <v>1020.561037735849</v>
      </c>
      <c r="H960" s="48">
        <f t="shared" si="209"/>
        <v>15600.004433962264</v>
      </c>
      <c r="I960" s="4">
        <f t="shared" si="210"/>
        <v>154.4221</v>
      </c>
      <c r="J960" s="9"/>
    </row>
    <row r="961" spans="1:10" x14ac:dyDescent="0.3">
      <c r="A961" s="3" t="s">
        <v>7487</v>
      </c>
      <c r="B961" s="9"/>
      <c r="C961" s="3" t="s">
        <v>7494</v>
      </c>
      <c r="D961" s="3" t="s">
        <v>1777</v>
      </c>
      <c r="E961" s="4">
        <v>11398.9</v>
      </c>
      <c r="F961" s="4">
        <f t="shared" si="207"/>
        <v>10765</v>
      </c>
      <c r="G961" s="4">
        <f t="shared" si="208"/>
        <v>753.55000000000007</v>
      </c>
      <c r="H961" s="48">
        <f t="shared" si="209"/>
        <v>11518.55</v>
      </c>
      <c r="I961" s="4">
        <f t="shared" si="210"/>
        <v>113.989</v>
      </c>
      <c r="J961" s="9"/>
    </row>
    <row r="962" spans="1:10" x14ac:dyDescent="0.3">
      <c r="A962" s="3" t="s">
        <v>7499</v>
      </c>
      <c r="B962" s="9"/>
      <c r="C962" s="3" t="s">
        <v>7493</v>
      </c>
      <c r="D962" s="3" t="s">
        <v>355</v>
      </c>
      <c r="E962" s="4">
        <v>15442.21</v>
      </c>
      <c r="F962" s="4">
        <f t="shared" si="207"/>
        <v>14579.443396226414</v>
      </c>
      <c r="G962" s="4">
        <f t="shared" ref="G962:G980" si="211">F962*7%</f>
        <v>1020.561037735849</v>
      </c>
      <c r="H962" s="48">
        <f t="shared" ref="H962:H980" si="212">F962+G962</f>
        <v>15600.004433962264</v>
      </c>
      <c r="I962" s="4">
        <f t="shared" ref="I962:I980" si="213">E962*1%</f>
        <v>154.4221</v>
      </c>
      <c r="J962" s="9"/>
    </row>
    <row r="963" spans="1:10" x14ac:dyDescent="0.3">
      <c r="A963" s="3" t="s">
        <v>7535</v>
      </c>
      <c r="B963" s="9"/>
      <c r="C963" s="3" t="s">
        <v>7627</v>
      </c>
      <c r="D963" s="3" t="s">
        <v>526</v>
      </c>
      <c r="E963" s="4">
        <v>4879.8999999999996</v>
      </c>
      <c r="F963" s="4">
        <f t="shared" ref="F963" si="214">(E963+12)/1.06</f>
        <v>4614.9999999999991</v>
      </c>
      <c r="G963" s="4">
        <f t="shared" ref="G963" si="215">F963*7%</f>
        <v>323.04999999999995</v>
      </c>
      <c r="H963" s="48">
        <f t="shared" ref="H963" si="216">F963+G963</f>
        <v>4938.0499999999993</v>
      </c>
      <c r="I963" s="4">
        <f t="shared" ref="I963" si="217">E963*1%</f>
        <v>48.798999999999999</v>
      </c>
      <c r="J963" s="9"/>
    </row>
    <row r="964" spans="1:10" x14ac:dyDescent="0.3">
      <c r="A964" s="3" t="s">
        <v>7542</v>
      </c>
      <c r="B964" s="9"/>
      <c r="C964" s="3" t="s">
        <v>7546</v>
      </c>
      <c r="D964" s="3" t="s">
        <v>6734</v>
      </c>
      <c r="E964" s="4">
        <v>3752.49</v>
      </c>
      <c r="F964" s="4">
        <f t="shared" si="207"/>
        <v>3551.4056603773579</v>
      </c>
      <c r="G964" s="4">
        <f t="shared" si="211"/>
        <v>248.59839622641508</v>
      </c>
      <c r="H964" s="48">
        <f t="shared" si="212"/>
        <v>3800.0040566037728</v>
      </c>
      <c r="I964" s="4">
        <f t="shared" si="213"/>
        <v>37.524899999999995</v>
      </c>
      <c r="J964" s="9"/>
    </row>
    <row r="965" spans="1:10" x14ac:dyDescent="0.3">
      <c r="A965" s="3" t="s">
        <v>7548</v>
      </c>
      <c r="B965" s="9"/>
      <c r="C965" s="3" t="s">
        <v>7562</v>
      </c>
      <c r="D965" s="3" t="s">
        <v>6704</v>
      </c>
      <c r="E965" s="4">
        <v>4577.8</v>
      </c>
      <c r="F965" s="4">
        <f t="shared" si="207"/>
        <v>4330</v>
      </c>
      <c r="G965" s="4">
        <f t="shared" si="211"/>
        <v>303.10000000000002</v>
      </c>
      <c r="H965" s="48">
        <f t="shared" si="212"/>
        <v>4633.1000000000004</v>
      </c>
      <c r="I965" s="4">
        <f t="shared" si="213"/>
        <v>45.778000000000006</v>
      </c>
      <c r="J965" s="9"/>
    </row>
    <row r="966" spans="1:10" x14ac:dyDescent="0.3">
      <c r="A966" s="3" t="s">
        <v>7548</v>
      </c>
      <c r="B966" s="9"/>
      <c r="C966" s="3" t="s">
        <v>7561</v>
      </c>
      <c r="D966" s="3" t="s">
        <v>2048</v>
      </c>
      <c r="E966" s="4">
        <v>4169.7</v>
      </c>
      <c r="F966" s="4">
        <f t="shared" si="207"/>
        <v>3944.9999999999995</v>
      </c>
      <c r="G966" s="4">
        <f t="shared" si="211"/>
        <v>276.14999999999998</v>
      </c>
      <c r="H966" s="48">
        <f t="shared" si="212"/>
        <v>4221.1499999999996</v>
      </c>
      <c r="I966" s="4">
        <f t="shared" si="213"/>
        <v>41.696999999999996</v>
      </c>
      <c r="J966" s="9"/>
    </row>
    <row r="967" spans="1:10" x14ac:dyDescent="0.3">
      <c r="A967" s="3" t="s">
        <v>7548</v>
      </c>
      <c r="B967" s="9"/>
      <c r="C967" s="3" t="s">
        <v>7560</v>
      </c>
      <c r="D967" s="3" t="s">
        <v>66</v>
      </c>
      <c r="E967" s="4">
        <v>3702.95</v>
      </c>
      <c r="F967" s="4">
        <f t="shared" si="207"/>
        <v>3504.6698113207544</v>
      </c>
      <c r="G967" s="4">
        <f t="shared" si="211"/>
        <v>245.32688679245283</v>
      </c>
      <c r="H967" s="48">
        <f t="shared" si="212"/>
        <v>3749.9966981132075</v>
      </c>
      <c r="I967" s="4">
        <f t="shared" si="213"/>
        <v>37.029499999999999</v>
      </c>
      <c r="J967" s="9"/>
    </row>
    <row r="968" spans="1:10" x14ac:dyDescent="0.3">
      <c r="A968" s="3" t="s">
        <v>7548</v>
      </c>
      <c r="B968" s="9"/>
      <c r="C968" s="3" t="s">
        <v>7559</v>
      </c>
      <c r="D968" s="3" t="s">
        <v>1772</v>
      </c>
      <c r="E968" s="4">
        <v>581.6</v>
      </c>
      <c r="F968" s="4">
        <f t="shared" si="207"/>
        <v>560</v>
      </c>
      <c r="G968" s="4">
        <f t="shared" si="211"/>
        <v>39.200000000000003</v>
      </c>
      <c r="H968" s="48">
        <f t="shared" si="212"/>
        <v>599.20000000000005</v>
      </c>
      <c r="I968" s="4">
        <f t="shared" si="213"/>
        <v>5.8160000000000007</v>
      </c>
      <c r="J968" s="9"/>
    </row>
    <row r="969" spans="1:10" x14ac:dyDescent="0.3">
      <c r="A969" s="3" t="s">
        <v>7569</v>
      </c>
      <c r="B969" s="9"/>
      <c r="C969" s="3" t="s">
        <v>7570</v>
      </c>
      <c r="D969" s="3" t="s">
        <v>6734</v>
      </c>
      <c r="E969" s="4">
        <v>10052.700000000001</v>
      </c>
      <c r="F969" s="4">
        <f t="shared" si="207"/>
        <v>9495</v>
      </c>
      <c r="G969" s="4">
        <f t="shared" si="211"/>
        <v>664.65000000000009</v>
      </c>
      <c r="H969" s="48">
        <f t="shared" si="212"/>
        <v>10159.65</v>
      </c>
      <c r="I969" s="4">
        <f t="shared" si="213"/>
        <v>100.52700000000002</v>
      </c>
      <c r="J969" s="9"/>
    </row>
    <row r="970" spans="1:10" x14ac:dyDescent="0.3">
      <c r="A970" s="3" t="s">
        <v>7587</v>
      </c>
      <c r="B970" s="9"/>
      <c r="C970" s="3" t="s">
        <v>7592</v>
      </c>
      <c r="D970" s="3" t="s">
        <v>1206</v>
      </c>
      <c r="E970" s="4">
        <v>39939.4</v>
      </c>
      <c r="F970" s="4">
        <f t="shared" si="207"/>
        <v>37690</v>
      </c>
      <c r="G970" s="4">
        <f t="shared" si="211"/>
        <v>2638.3</v>
      </c>
      <c r="H970" s="48">
        <f t="shared" si="212"/>
        <v>40328.300000000003</v>
      </c>
      <c r="I970" s="4">
        <f t="shared" si="213"/>
        <v>399.39400000000001</v>
      </c>
      <c r="J970" s="9"/>
    </row>
    <row r="971" spans="1:10" x14ac:dyDescent="0.3">
      <c r="A971" s="3" t="s">
        <v>7588</v>
      </c>
      <c r="B971" s="9"/>
      <c r="C971" s="3" t="s">
        <v>7591</v>
      </c>
      <c r="D971" s="3" t="s">
        <v>76</v>
      </c>
      <c r="E971" s="4">
        <v>165348</v>
      </c>
      <c r="F971" s="4">
        <f t="shared" si="207"/>
        <v>156000</v>
      </c>
      <c r="G971" s="4">
        <f t="shared" si="211"/>
        <v>10920.000000000002</v>
      </c>
      <c r="H971" s="48">
        <f t="shared" si="212"/>
        <v>166920</v>
      </c>
      <c r="I971" s="4">
        <f t="shared" si="213"/>
        <v>1653.48</v>
      </c>
      <c r="J971" s="9"/>
    </row>
    <row r="972" spans="1:10" x14ac:dyDescent="0.3">
      <c r="A972" s="3" t="s">
        <v>7589</v>
      </c>
      <c r="B972" s="9"/>
      <c r="C972" s="3" t="s">
        <v>7590</v>
      </c>
      <c r="D972" s="3" t="s">
        <v>65</v>
      </c>
      <c r="E972" s="4">
        <v>57339.3</v>
      </c>
      <c r="F972" s="4">
        <f t="shared" si="207"/>
        <v>54105</v>
      </c>
      <c r="G972" s="4">
        <f t="shared" si="211"/>
        <v>3787.3500000000004</v>
      </c>
      <c r="H972" s="48">
        <f t="shared" si="212"/>
        <v>57892.35</v>
      </c>
      <c r="I972" s="4">
        <f t="shared" si="213"/>
        <v>573.39300000000003</v>
      </c>
      <c r="J972" s="9"/>
    </row>
    <row r="973" spans="1:10" x14ac:dyDescent="0.3">
      <c r="A973" s="3" t="s">
        <v>7599</v>
      </c>
      <c r="B973" s="9"/>
      <c r="C973" s="3" t="s">
        <v>7600</v>
      </c>
      <c r="D973" s="3" t="s">
        <v>6704</v>
      </c>
      <c r="E973" s="4">
        <v>5796.8</v>
      </c>
      <c r="F973" s="4">
        <f t="shared" si="207"/>
        <v>5480</v>
      </c>
      <c r="G973" s="4">
        <f t="shared" si="211"/>
        <v>383.6</v>
      </c>
      <c r="H973" s="48">
        <f t="shared" si="212"/>
        <v>5863.6</v>
      </c>
      <c r="I973" s="4">
        <f t="shared" si="213"/>
        <v>57.968000000000004</v>
      </c>
      <c r="J973" s="9"/>
    </row>
    <row r="974" spans="1:10" x14ac:dyDescent="0.3">
      <c r="A974" s="3" t="s">
        <v>7599</v>
      </c>
      <c r="B974" s="9"/>
      <c r="C974" s="3" t="s">
        <v>7601</v>
      </c>
      <c r="D974" s="3" t="s">
        <v>62</v>
      </c>
      <c r="E974" s="4">
        <v>39303.4</v>
      </c>
      <c r="F974" s="4">
        <f t="shared" si="207"/>
        <v>37090</v>
      </c>
      <c r="G974" s="4">
        <f t="shared" si="211"/>
        <v>2596.3000000000002</v>
      </c>
      <c r="H974" s="48">
        <f t="shared" si="212"/>
        <v>39686.300000000003</v>
      </c>
      <c r="I974" s="4">
        <f t="shared" si="213"/>
        <v>393.03400000000005</v>
      </c>
      <c r="J974" s="9"/>
    </row>
    <row r="975" spans="1:10" x14ac:dyDescent="0.3">
      <c r="A975" s="3" t="s">
        <v>7602</v>
      </c>
      <c r="B975" s="9"/>
      <c r="C975" s="3" t="s">
        <v>7603</v>
      </c>
      <c r="D975" s="3" t="s">
        <v>526</v>
      </c>
      <c r="E975" s="4">
        <v>13476.5</v>
      </c>
      <c r="F975" s="4">
        <f t="shared" si="207"/>
        <v>12725</v>
      </c>
      <c r="G975" s="4">
        <f t="shared" si="211"/>
        <v>890.75000000000011</v>
      </c>
      <c r="H975" s="48">
        <f t="shared" si="212"/>
        <v>13615.75</v>
      </c>
      <c r="I975" s="4">
        <f t="shared" si="213"/>
        <v>134.76500000000001</v>
      </c>
      <c r="J975" s="9"/>
    </row>
    <row r="976" spans="1:10" x14ac:dyDescent="0.3">
      <c r="A976" s="3" t="s">
        <v>7602</v>
      </c>
      <c r="B976" s="9"/>
      <c r="C976" s="3" t="s">
        <v>7604</v>
      </c>
      <c r="D976" s="3" t="s">
        <v>60</v>
      </c>
      <c r="E976" s="4">
        <v>13089.6</v>
      </c>
      <c r="F976" s="4">
        <f t="shared" si="207"/>
        <v>12360</v>
      </c>
      <c r="G976" s="4">
        <f t="shared" si="211"/>
        <v>865.2</v>
      </c>
      <c r="H976" s="48">
        <f t="shared" si="212"/>
        <v>13225.2</v>
      </c>
      <c r="I976" s="4">
        <f t="shared" si="213"/>
        <v>130.89600000000002</v>
      </c>
      <c r="J976" s="9"/>
    </row>
    <row r="977" spans="1:10" x14ac:dyDescent="0.3">
      <c r="A977" s="3" t="s">
        <v>7608</v>
      </c>
      <c r="B977" s="9"/>
      <c r="C977" s="3" t="s">
        <v>7613</v>
      </c>
      <c r="D977" s="3" t="s">
        <v>594</v>
      </c>
      <c r="E977" s="4">
        <v>6183.7</v>
      </c>
      <c r="F977" s="4">
        <f t="shared" si="207"/>
        <v>5844.9999999999991</v>
      </c>
      <c r="G977" s="4">
        <f t="shared" si="211"/>
        <v>409.15</v>
      </c>
      <c r="H977" s="48">
        <f t="shared" si="212"/>
        <v>6254.1499999999987</v>
      </c>
      <c r="I977" s="4">
        <f t="shared" si="213"/>
        <v>61.836999999999996</v>
      </c>
      <c r="J977" s="9"/>
    </row>
    <row r="978" spans="1:10" x14ac:dyDescent="0.3">
      <c r="A978" s="3" t="s">
        <v>7608</v>
      </c>
      <c r="B978" s="9"/>
      <c r="C978" s="3" t="s">
        <v>7614</v>
      </c>
      <c r="D978" s="3" t="s">
        <v>526</v>
      </c>
      <c r="E978" s="4">
        <v>89679.9</v>
      </c>
      <c r="F978" s="4">
        <f t="shared" si="207"/>
        <v>84614.999999999985</v>
      </c>
      <c r="G978" s="4">
        <f t="shared" si="211"/>
        <v>5923.0499999999993</v>
      </c>
      <c r="H978" s="48">
        <f t="shared" si="212"/>
        <v>90538.049999999988</v>
      </c>
      <c r="I978" s="4">
        <f t="shared" si="213"/>
        <v>896.79899999999998</v>
      </c>
      <c r="J978" s="9"/>
    </row>
    <row r="979" spans="1:10" x14ac:dyDescent="0.3">
      <c r="A979" s="3" t="s">
        <v>7608</v>
      </c>
      <c r="B979" s="9"/>
      <c r="C979" s="3" t="s">
        <v>7615</v>
      </c>
      <c r="D979" s="3" t="s">
        <v>6704</v>
      </c>
      <c r="E979" s="4">
        <v>15442.21</v>
      </c>
      <c r="F979" s="4">
        <f t="shared" si="207"/>
        <v>14579.443396226414</v>
      </c>
      <c r="G979" s="4">
        <f t="shared" si="211"/>
        <v>1020.561037735849</v>
      </c>
      <c r="H979" s="48">
        <f t="shared" si="212"/>
        <v>15600.004433962264</v>
      </c>
      <c r="I979" s="4">
        <f t="shared" si="213"/>
        <v>154.4221</v>
      </c>
      <c r="J979" s="9"/>
    </row>
    <row r="980" spans="1:10" x14ac:dyDescent="0.3">
      <c r="A980" s="3" t="s">
        <v>7608</v>
      </c>
      <c r="B980" s="9"/>
      <c r="C980" s="3" t="s">
        <v>7616</v>
      </c>
      <c r="D980" s="3" t="s">
        <v>1206</v>
      </c>
      <c r="E980" s="4">
        <v>15442.21</v>
      </c>
      <c r="F980" s="4">
        <f t="shared" si="207"/>
        <v>14579.443396226414</v>
      </c>
      <c r="G980" s="4">
        <f t="shared" si="211"/>
        <v>1020.561037735849</v>
      </c>
      <c r="H980" s="48">
        <f t="shared" si="212"/>
        <v>15600.004433962264</v>
      </c>
      <c r="I980" s="4">
        <f t="shared" si="213"/>
        <v>154.4221</v>
      </c>
      <c r="J980" s="9"/>
    </row>
    <row r="981" spans="1:10" x14ac:dyDescent="0.3">
      <c r="A981" s="3" t="s">
        <v>7608</v>
      </c>
      <c r="B981" s="9"/>
      <c r="C981" s="3" t="s">
        <v>7617</v>
      </c>
      <c r="D981" s="3" t="s">
        <v>526</v>
      </c>
      <c r="E981" s="4">
        <v>15442.21</v>
      </c>
      <c r="F981" s="4">
        <f t="shared" ref="F981:F984" si="218">(E981+12)/1.06</f>
        <v>14579.443396226414</v>
      </c>
      <c r="G981" s="4">
        <f t="shared" ref="G981:G984" si="219">F981*7%</f>
        <v>1020.561037735849</v>
      </c>
      <c r="H981" s="48">
        <f t="shared" ref="H981:H984" si="220">F981+G981</f>
        <v>15600.004433962264</v>
      </c>
      <c r="I981" s="4">
        <f t="shared" ref="I981:I984" si="221">E981*1%</f>
        <v>154.4221</v>
      </c>
      <c r="J981" s="9"/>
    </row>
    <row r="982" spans="1:10" x14ac:dyDescent="0.3">
      <c r="A982" s="3" t="s">
        <v>7619</v>
      </c>
      <c r="B982" s="9"/>
      <c r="C982" s="3" t="s">
        <v>7620</v>
      </c>
      <c r="D982" s="3" t="s">
        <v>7621</v>
      </c>
      <c r="E982" s="4">
        <v>5584.8</v>
      </c>
      <c r="F982" s="4">
        <f t="shared" si="218"/>
        <v>5280</v>
      </c>
      <c r="G982" s="4">
        <f t="shared" si="219"/>
        <v>369.6</v>
      </c>
      <c r="H982" s="48">
        <f t="shared" si="220"/>
        <v>5649.6</v>
      </c>
      <c r="I982" s="4">
        <f t="shared" si="221"/>
        <v>55.848000000000006</v>
      </c>
      <c r="J982" s="9"/>
    </row>
    <row r="983" spans="1:10" x14ac:dyDescent="0.3">
      <c r="A983" s="3" t="s">
        <v>7619</v>
      </c>
      <c r="B983" s="9"/>
      <c r="C983" s="3" t="s">
        <v>7622</v>
      </c>
      <c r="D983" s="3" t="s">
        <v>1792</v>
      </c>
      <c r="E983" s="4">
        <v>13262.77</v>
      </c>
      <c r="F983" s="4">
        <f t="shared" si="218"/>
        <v>12523.367924528302</v>
      </c>
      <c r="G983" s="4">
        <f t="shared" si="219"/>
        <v>876.63575471698118</v>
      </c>
      <c r="H983" s="48">
        <f t="shared" si="220"/>
        <v>13400.003679245283</v>
      </c>
      <c r="I983" s="4">
        <f t="shared" si="221"/>
        <v>132.6277</v>
      </c>
      <c r="J983" s="9"/>
    </row>
    <row r="984" spans="1:10" x14ac:dyDescent="0.3">
      <c r="A984" s="3" t="s">
        <v>7618</v>
      </c>
      <c r="B984" s="9"/>
      <c r="C984" s="3" t="s">
        <v>7623</v>
      </c>
      <c r="D984" s="3" t="s">
        <v>79</v>
      </c>
      <c r="E984" s="4">
        <v>14847.8</v>
      </c>
      <c r="F984" s="4">
        <f t="shared" si="218"/>
        <v>14018.679245283018</v>
      </c>
      <c r="G984" s="4">
        <f t="shared" si="219"/>
        <v>981.3075471698113</v>
      </c>
      <c r="H984" s="48">
        <f t="shared" si="220"/>
        <v>14999.98679245283</v>
      </c>
      <c r="I984" s="4">
        <f t="shared" si="221"/>
        <v>148.47800000000001</v>
      </c>
      <c r="J984" s="9"/>
    </row>
    <row r="985" spans="1:10" x14ac:dyDescent="0.3">
      <c r="A985" s="3" t="s">
        <v>7624</v>
      </c>
      <c r="B985" s="9"/>
      <c r="C985" s="3" t="s">
        <v>7625</v>
      </c>
      <c r="D985" s="3" t="s">
        <v>71</v>
      </c>
      <c r="E985" s="4">
        <v>15442.21</v>
      </c>
      <c r="F985" s="4">
        <f t="shared" ref="F985:F990" si="222">(E985+12)/1.06</f>
        <v>14579.443396226414</v>
      </c>
      <c r="G985" s="4">
        <f t="shared" ref="G985:G990" si="223">F985*7%</f>
        <v>1020.561037735849</v>
      </c>
      <c r="H985" s="48">
        <f t="shared" ref="H985:H990" si="224">F985+G985</f>
        <v>15600.004433962264</v>
      </c>
      <c r="I985" s="4">
        <f t="shared" ref="I985:I990" si="225">E985*1%</f>
        <v>154.4221</v>
      </c>
      <c r="J985" s="200"/>
    </row>
    <row r="986" spans="1:10" x14ac:dyDescent="0.3">
      <c r="A986" s="3" t="s">
        <v>7632</v>
      </c>
      <c r="B986" s="9"/>
      <c r="C986" s="3" t="s">
        <v>7633</v>
      </c>
      <c r="D986" s="3" t="s">
        <v>72</v>
      </c>
      <c r="E986" s="4">
        <v>16412.7</v>
      </c>
      <c r="F986" s="4">
        <f t="shared" si="222"/>
        <v>15495</v>
      </c>
      <c r="G986" s="4">
        <f t="shared" si="223"/>
        <v>1084.6500000000001</v>
      </c>
      <c r="H986" s="48">
        <f t="shared" si="224"/>
        <v>16579.650000000001</v>
      </c>
      <c r="I986" s="4">
        <f t="shared" si="225"/>
        <v>164.12700000000001</v>
      </c>
    </row>
    <row r="987" spans="1:10" x14ac:dyDescent="0.3">
      <c r="A987" s="3" t="s">
        <v>7632</v>
      </c>
      <c r="B987" s="9"/>
      <c r="C987" s="3" t="s">
        <v>7634</v>
      </c>
      <c r="D987" s="3" t="s">
        <v>65</v>
      </c>
      <c r="E987" s="4">
        <v>17764.2</v>
      </c>
      <c r="F987" s="4">
        <f t="shared" si="222"/>
        <v>16770</v>
      </c>
      <c r="G987" s="4">
        <f t="shared" si="223"/>
        <v>1173.9000000000001</v>
      </c>
      <c r="H987" s="48">
        <f t="shared" si="224"/>
        <v>17943.900000000001</v>
      </c>
      <c r="I987" s="4">
        <f t="shared" si="225"/>
        <v>177.64200000000002</v>
      </c>
    </row>
    <row r="988" spans="1:10" x14ac:dyDescent="0.3">
      <c r="A988" s="3" t="s">
        <v>7632</v>
      </c>
      <c r="B988" s="9"/>
      <c r="C988" s="3" t="s">
        <v>7635</v>
      </c>
      <c r="D988" s="3" t="s">
        <v>72</v>
      </c>
      <c r="E988" s="4">
        <v>25046.400000000001</v>
      </c>
      <c r="F988" s="4">
        <f t="shared" si="222"/>
        <v>23640</v>
      </c>
      <c r="G988" s="4">
        <f t="shared" si="223"/>
        <v>1654.8000000000002</v>
      </c>
      <c r="H988" s="48">
        <f t="shared" si="224"/>
        <v>25294.799999999999</v>
      </c>
      <c r="I988" s="4">
        <f t="shared" si="225"/>
        <v>250.46400000000003</v>
      </c>
    </row>
    <row r="989" spans="1:10" x14ac:dyDescent="0.3">
      <c r="A989" s="3" t="s">
        <v>7694</v>
      </c>
      <c r="B989" s="9"/>
      <c r="C989" s="3" t="s">
        <v>7744</v>
      </c>
      <c r="D989" s="3" t="s">
        <v>2034</v>
      </c>
      <c r="E989" s="4">
        <v>24556.22</v>
      </c>
      <c r="F989" s="4">
        <f t="shared" si="222"/>
        <v>23177.566037735847</v>
      </c>
      <c r="G989" s="4">
        <f t="shared" si="223"/>
        <v>1622.4296226415095</v>
      </c>
      <c r="H989" s="48">
        <f t="shared" si="224"/>
        <v>24799.995660377357</v>
      </c>
      <c r="I989" s="4">
        <f t="shared" si="225"/>
        <v>245.56220000000002</v>
      </c>
    </row>
    <row r="990" spans="1:10" x14ac:dyDescent="0.3">
      <c r="A990" s="3" t="s">
        <v>7745</v>
      </c>
      <c r="B990" s="9"/>
      <c r="C990" s="3" t="s">
        <v>7746</v>
      </c>
      <c r="D990" s="3" t="s">
        <v>76</v>
      </c>
      <c r="E990" s="4">
        <v>131825.5</v>
      </c>
      <c r="F990" s="4">
        <f t="shared" si="222"/>
        <v>124375</v>
      </c>
      <c r="G990" s="4">
        <f t="shared" si="223"/>
        <v>8706.25</v>
      </c>
      <c r="H990" s="48">
        <f t="shared" si="224"/>
        <v>133081.25</v>
      </c>
      <c r="I990" s="4">
        <f t="shared" si="225"/>
        <v>1318.2550000000001</v>
      </c>
    </row>
    <row r="991" spans="1:10" x14ac:dyDescent="0.3">
      <c r="A991" s="3" t="s">
        <v>7748</v>
      </c>
      <c r="B991" s="9"/>
      <c r="C991" s="3" t="s">
        <v>7749</v>
      </c>
      <c r="D991" s="3" t="s">
        <v>76</v>
      </c>
      <c r="E991" s="4">
        <v>4148.75</v>
      </c>
      <c r="F991" s="4">
        <f t="shared" ref="F991:F996" si="226">(E991+12)/1.06</f>
        <v>3925.2358490566035</v>
      </c>
      <c r="G991" s="4">
        <f t="shared" ref="G991:G996" si="227">F991*7%</f>
        <v>274.76650943396226</v>
      </c>
      <c r="H991" s="48">
        <f t="shared" ref="H991:H996" si="228">F991+G991</f>
        <v>4200.0023584905657</v>
      </c>
      <c r="I991" s="4">
        <f t="shared" ref="I991:I996" si="229">E991*1%</f>
        <v>41.487500000000004</v>
      </c>
    </row>
    <row r="992" spans="1:10" x14ac:dyDescent="0.3">
      <c r="A992" s="3" t="s">
        <v>7784</v>
      </c>
      <c r="B992" s="9"/>
      <c r="C992" s="3" t="s">
        <v>7785</v>
      </c>
      <c r="D992" s="3" t="s">
        <v>1772</v>
      </c>
      <c r="E992" s="4">
        <v>2464.64</v>
      </c>
      <c r="F992" s="4">
        <f t="shared" si="226"/>
        <v>2336.4528301886789</v>
      </c>
      <c r="G992" s="4">
        <f t="shared" si="227"/>
        <v>163.55169811320755</v>
      </c>
      <c r="H992" s="48">
        <f t="shared" si="228"/>
        <v>2500.0045283018867</v>
      </c>
      <c r="I992" s="4">
        <f t="shared" si="229"/>
        <v>24.6464</v>
      </c>
    </row>
    <row r="993" spans="1:9" x14ac:dyDescent="0.3">
      <c r="A993" s="3" t="s">
        <v>7816</v>
      </c>
      <c r="B993" s="9"/>
      <c r="C993" s="3" t="s">
        <v>7824</v>
      </c>
      <c r="D993" s="3" t="s">
        <v>4074</v>
      </c>
      <c r="E993" s="4">
        <v>11165.7</v>
      </c>
      <c r="F993" s="4">
        <f t="shared" si="226"/>
        <v>10545</v>
      </c>
      <c r="G993" s="4">
        <f t="shared" si="227"/>
        <v>738.15000000000009</v>
      </c>
      <c r="H993" s="48">
        <f t="shared" si="228"/>
        <v>11283.15</v>
      </c>
      <c r="I993" s="4">
        <f t="shared" si="229"/>
        <v>111.65700000000001</v>
      </c>
    </row>
    <row r="994" spans="1:9" x14ac:dyDescent="0.3">
      <c r="A994" s="3" t="s">
        <v>7816</v>
      </c>
      <c r="B994" s="9"/>
      <c r="C994" s="3" t="s">
        <v>7825</v>
      </c>
      <c r="D994" s="3" t="s">
        <v>1727</v>
      </c>
      <c r="E994" s="4">
        <v>7773.7</v>
      </c>
      <c r="F994" s="4">
        <f t="shared" si="226"/>
        <v>7344.9999999999991</v>
      </c>
      <c r="G994" s="4">
        <f t="shared" si="227"/>
        <v>514.15</v>
      </c>
      <c r="H994" s="48">
        <f t="shared" si="228"/>
        <v>7859.1499999999987</v>
      </c>
      <c r="I994" s="4">
        <f t="shared" si="229"/>
        <v>77.736999999999995</v>
      </c>
    </row>
    <row r="995" spans="1:9" x14ac:dyDescent="0.3">
      <c r="A995" s="3" t="s">
        <v>7903</v>
      </c>
      <c r="B995" s="9"/>
      <c r="C995" s="3" t="s">
        <v>7904</v>
      </c>
      <c r="D995" s="3" t="s">
        <v>4074</v>
      </c>
      <c r="E995" s="4">
        <v>3752.49</v>
      </c>
      <c r="F995" s="4">
        <f t="shared" si="226"/>
        <v>3551.4056603773579</v>
      </c>
      <c r="G995" s="4">
        <f t="shared" si="227"/>
        <v>248.59839622641508</v>
      </c>
      <c r="H995" s="48">
        <f t="shared" si="228"/>
        <v>3800.0040566037728</v>
      </c>
      <c r="I995" s="4">
        <f t="shared" si="229"/>
        <v>37.524899999999995</v>
      </c>
    </row>
    <row r="996" spans="1:9" x14ac:dyDescent="0.3">
      <c r="A996" s="3" t="s">
        <v>7924</v>
      </c>
      <c r="B996" s="9"/>
      <c r="C996" s="3" t="s">
        <v>7925</v>
      </c>
      <c r="D996" s="3" t="s">
        <v>81</v>
      </c>
      <c r="E996" s="4">
        <v>27484.400000000001</v>
      </c>
      <c r="F996" s="4">
        <f t="shared" si="226"/>
        <v>25940</v>
      </c>
      <c r="G996" s="4">
        <f t="shared" si="227"/>
        <v>1815.8000000000002</v>
      </c>
      <c r="H996" s="48">
        <f t="shared" si="228"/>
        <v>27755.8</v>
      </c>
      <c r="I996" s="4">
        <f t="shared" si="229"/>
        <v>274.84399999999999</v>
      </c>
    </row>
    <row r="997" spans="1:9" x14ac:dyDescent="0.3">
      <c r="A997" s="3" t="s">
        <v>7924</v>
      </c>
      <c r="B997" s="9"/>
      <c r="C997" s="3" t="s">
        <v>7926</v>
      </c>
      <c r="D997" s="3" t="s">
        <v>60</v>
      </c>
      <c r="E997" s="4">
        <v>29816.400000000001</v>
      </c>
      <c r="F997" s="4">
        <f t="shared" ref="F997:F1019" si="230">(E997+12)/1.06</f>
        <v>28140</v>
      </c>
      <c r="G997" s="4">
        <f t="shared" ref="G997:G1019" si="231">F997*7%</f>
        <v>1969.8000000000002</v>
      </c>
      <c r="H997" s="48">
        <f t="shared" ref="H997:H1019" si="232">F997+G997</f>
        <v>30109.8</v>
      </c>
      <c r="I997" s="4">
        <f t="shared" ref="I997:I1019" si="233">E997*1%</f>
        <v>298.16400000000004</v>
      </c>
    </row>
    <row r="998" spans="1:9" x14ac:dyDescent="0.3">
      <c r="A998" s="3" t="s">
        <v>7924</v>
      </c>
      <c r="B998" s="9"/>
      <c r="C998" s="3" t="s">
        <v>7927</v>
      </c>
      <c r="D998" s="3" t="s">
        <v>65</v>
      </c>
      <c r="E998" s="4">
        <v>30086.7</v>
      </c>
      <c r="F998" s="4">
        <f t="shared" si="230"/>
        <v>28395</v>
      </c>
      <c r="G998" s="4">
        <f t="shared" si="231"/>
        <v>1987.65</v>
      </c>
      <c r="H998" s="48">
        <f t="shared" si="232"/>
        <v>30382.65</v>
      </c>
      <c r="I998" s="4">
        <f t="shared" si="233"/>
        <v>300.86700000000002</v>
      </c>
    </row>
    <row r="999" spans="1:9" x14ac:dyDescent="0.3">
      <c r="A999" s="3" t="s">
        <v>7924</v>
      </c>
      <c r="B999" s="9"/>
      <c r="C999" s="3" t="s">
        <v>7928</v>
      </c>
      <c r="D999" s="3" t="s">
        <v>1792</v>
      </c>
      <c r="E999" s="4">
        <v>30897.599999999999</v>
      </c>
      <c r="F999" s="4">
        <f t="shared" si="230"/>
        <v>29159.999999999996</v>
      </c>
      <c r="G999" s="4">
        <f t="shared" si="231"/>
        <v>2041.2</v>
      </c>
      <c r="H999" s="48">
        <f t="shared" si="232"/>
        <v>31201.199999999997</v>
      </c>
      <c r="I999" s="4">
        <f t="shared" si="233"/>
        <v>308.976</v>
      </c>
    </row>
    <row r="1000" spans="1:9" x14ac:dyDescent="0.3">
      <c r="A1000" s="3" t="s">
        <v>7924</v>
      </c>
      <c r="B1000" s="9"/>
      <c r="C1000" s="3" t="s">
        <v>7929</v>
      </c>
      <c r="D1000" s="3" t="s">
        <v>594</v>
      </c>
      <c r="E1000" s="4">
        <v>11563.2</v>
      </c>
      <c r="F1000" s="4">
        <f t="shared" si="230"/>
        <v>10920</v>
      </c>
      <c r="G1000" s="4">
        <f t="shared" si="231"/>
        <v>764.40000000000009</v>
      </c>
      <c r="H1000" s="48">
        <f t="shared" si="232"/>
        <v>11684.4</v>
      </c>
      <c r="I1000" s="4">
        <f t="shared" si="233"/>
        <v>115.63200000000001</v>
      </c>
    </row>
    <row r="1001" spans="1:9" x14ac:dyDescent="0.3">
      <c r="A1001" s="3" t="s">
        <v>7924</v>
      </c>
      <c r="B1001" s="9"/>
      <c r="C1001" s="3" t="s">
        <v>7930</v>
      </c>
      <c r="D1001" s="3" t="s">
        <v>3728</v>
      </c>
      <c r="E1001" s="4">
        <v>22773.040000000001</v>
      </c>
      <c r="F1001" s="4">
        <f t="shared" si="230"/>
        <v>21495.32075471698</v>
      </c>
      <c r="G1001" s="4">
        <f t="shared" si="231"/>
        <v>1504.6724528301888</v>
      </c>
      <c r="H1001" s="48">
        <f t="shared" si="232"/>
        <v>22999.99320754717</v>
      </c>
      <c r="I1001" s="4">
        <f t="shared" si="233"/>
        <v>227.7304</v>
      </c>
    </row>
    <row r="1002" spans="1:9" x14ac:dyDescent="0.3">
      <c r="A1002" s="3" t="s">
        <v>7934</v>
      </c>
      <c r="B1002" s="9"/>
      <c r="C1002" s="3" t="s">
        <v>7935</v>
      </c>
      <c r="D1002" s="3" t="s">
        <v>1206</v>
      </c>
      <c r="E1002" s="4">
        <v>7397.4</v>
      </c>
      <c r="F1002" s="4">
        <f t="shared" si="230"/>
        <v>6989.9999999999991</v>
      </c>
      <c r="G1002" s="4">
        <f t="shared" si="231"/>
        <v>489.29999999999995</v>
      </c>
      <c r="H1002" s="48">
        <f t="shared" si="232"/>
        <v>7479.2999999999993</v>
      </c>
      <c r="I1002" s="4">
        <f t="shared" si="233"/>
        <v>73.974000000000004</v>
      </c>
    </row>
    <row r="1003" spans="1:9" x14ac:dyDescent="0.3">
      <c r="A1003" s="3" t="s">
        <v>7955</v>
      </c>
      <c r="B1003" s="9"/>
      <c r="C1003" s="3" t="s">
        <v>7962</v>
      </c>
      <c r="D1003" s="3" t="s">
        <v>6704</v>
      </c>
      <c r="E1003" s="4">
        <v>9846</v>
      </c>
      <c r="F1003" s="4">
        <f t="shared" si="230"/>
        <v>9300</v>
      </c>
      <c r="G1003" s="4">
        <f t="shared" si="231"/>
        <v>651.00000000000011</v>
      </c>
      <c r="H1003" s="48">
        <f t="shared" si="232"/>
        <v>9951</v>
      </c>
      <c r="I1003" s="4">
        <f t="shared" si="233"/>
        <v>98.460000000000008</v>
      </c>
    </row>
    <row r="1004" spans="1:9" x14ac:dyDescent="0.3">
      <c r="A1004" s="3" t="s">
        <v>7955</v>
      </c>
      <c r="B1004" s="9"/>
      <c r="C1004" s="3" t="s">
        <v>7964</v>
      </c>
      <c r="D1004" s="3" t="s">
        <v>7621</v>
      </c>
      <c r="E1004" s="4">
        <v>19157.16</v>
      </c>
      <c r="F1004" s="4">
        <f t="shared" si="230"/>
        <v>18084.113207547169</v>
      </c>
      <c r="G1004" s="4">
        <f t="shared" si="231"/>
        <v>1265.8879245283019</v>
      </c>
      <c r="H1004" s="48">
        <f t="shared" si="232"/>
        <v>19350.001132075471</v>
      </c>
      <c r="I1004" s="4">
        <f t="shared" si="233"/>
        <v>191.57159999999999</v>
      </c>
    </row>
    <row r="1005" spans="1:9" x14ac:dyDescent="0.3">
      <c r="A1005" s="3" t="s">
        <v>7957</v>
      </c>
      <c r="B1005" s="9"/>
      <c r="C1005" s="3" t="s">
        <v>7963</v>
      </c>
      <c r="D1005" s="3" t="s">
        <v>79</v>
      </c>
      <c r="E1005" s="4">
        <v>28788.2</v>
      </c>
      <c r="F1005" s="4">
        <f t="shared" si="230"/>
        <v>27170</v>
      </c>
      <c r="G1005" s="4">
        <f t="shared" si="231"/>
        <v>1901.9</v>
      </c>
      <c r="H1005" s="48">
        <f t="shared" si="232"/>
        <v>29071.9</v>
      </c>
      <c r="I1005" s="4">
        <f t="shared" si="233"/>
        <v>287.88200000000001</v>
      </c>
    </row>
    <row r="1006" spans="1:9" x14ac:dyDescent="0.3">
      <c r="A1006" s="3" t="s">
        <v>7958</v>
      </c>
      <c r="B1006" s="9"/>
      <c r="C1006" s="3" t="s">
        <v>7965</v>
      </c>
      <c r="D1006" s="3" t="s">
        <v>526</v>
      </c>
      <c r="E1006" s="4">
        <v>11652.95</v>
      </c>
      <c r="F1006" s="4">
        <f t="shared" si="230"/>
        <v>11004.669811320755</v>
      </c>
      <c r="G1006" s="4">
        <f t="shared" si="231"/>
        <v>770.32688679245291</v>
      </c>
      <c r="H1006" s="48">
        <f t="shared" si="232"/>
        <v>11774.996698113207</v>
      </c>
      <c r="I1006" s="4">
        <f t="shared" si="233"/>
        <v>116.52950000000001</v>
      </c>
    </row>
    <row r="1007" spans="1:9" x14ac:dyDescent="0.3">
      <c r="A1007" s="3" t="s">
        <v>7958</v>
      </c>
      <c r="B1007" s="9"/>
      <c r="C1007" s="3" t="s">
        <v>7966</v>
      </c>
      <c r="D1007" s="3" t="s">
        <v>66</v>
      </c>
      <c r="E1007" s="4">
        <v>78353.8</v>
      </c>
      <c r="F1007" s="4">
        <f t="shared" si="230"/>
        <v>73930</v>
      </c>
      <c r="G1007" s="4">
        <f t="shared" si="231"/>
        <v>5175.1000000000004</v>
      </c>
      <c r="H1007" s="48">
        <f t="shared" si="232"/>
        <v>79105.100000000006</v>
      </c>
      <c r="I1007" s="4">
        <f t="shared" si="233"/>
        <v>783.53800000000001</v>
      </c>
    </row>
    <row r="1008" spans="1:9" x14ac:dyDescent="0.3">
      <c r="A1008" s="3" t="s">
        <v>7984</v>
      </c>
      <c r="B1008" s="9"/>
      <c r="C1008" s="3" t="s">
        <v>7985</v>
      </c>
      <c r="D1008" s="3" t="s">
        <v>72</v>
      </c>
      <c r="E1008" s="4">
        <v>37146.300000000003</v>
      </c>
      <c r="F1008" s="4">
        <f t="shared" si="230"/>
        <v>35055</v>
      </c>
      <c r="G1008" s="4">
        <f t="shared" si="231"/>
        <v>2453.8500000000004</v>
      </c>
      <c r="H1008" s="48">
        <f t="shared" si="232"/>
        <v>37508.85</v>
      </c>
      <c r="I1008" s="4">
        <f t="shared" si="233"/>
        <v>371.46300000000002</v>
      </c>
    </row>
    <row r="1009" spans="1:9" x14ac:dyDescent="0.3">
      <c r="A1009" s="3" t="s">
        <v>7984</v>
      </c>
      <c r="B1009" s="9"/>
      <c r="C1009" s="3" t="s">
        <v>7986</v>
      </c>
      <c r="D1009" s="3" t="s">
        <v>71</v>
      </c>
      <c r="E1009" s="4">
        <v>22295.7</v>
      </c>
      <c r="F1009" s="4">
        <f t="shared" si="230"/>
        <v>21045</v>
      </c>
      <c r="G1009" s="4">
        <f t="shared" si="231"/>
        <v>1473.15</v>
      </c>
      <c r="H1009" s="48">
        <f t="shared" si="232"/>
        <v>22518.15</v>
      </c>
      <c r="I1009" s="4">
        <f t="shared" si="233"/>
        <v>222.95700000000002</v>
      </c>
    </row>
    <row r="1010" spans="1:9" x14ac:dyDescent="0.3">
      <c r="A1010" s="3" t="s">
        <v>7984</v>
      </c>
      <c r="B1010" s="9"/>
      <c r="C1010" s="3" t="s">
        <v>7987</v>
      </c>
      <c r="D1010" s="3" t="s">
        <v>2048</v>
      </c>
      <c r="E1010" s="4">
        <v>19741.099999999999</v>
      </c>
      <c r="F1010" s="4">
        <f t="shared" si="230"/>
        <v>18634.999999999996</v>
      </c>
      <c r="G1010" s="4">
        <f t="shared" si="231"/>
        <v>1304.4499999999998</v>
      </c>
      <c r="H1010" s="48">
        <f t="shared" si="232"/>
        <v>19939.449999999997</v>
      </c>
      <c r="I1010" s="4">
        <f t="shared" si="233"/>
        <v>197.411</v>
      </c>
    </row>
    <row r="1011" spans="1:9" x14ac:dyDescent="0.3">
      <c r="A1011" s="3" t="s">
        <v>7992</v>
      </c>
      <c r="B1011" s="9"/>
      <c r="C1011" s="3" t="s">
        <v>7993</v>
      </c>
      <c r="D1011" s="3" t="s">
        <v>7994</v>
      </c>
      <c r="E1011" s="4">
        <v>3904.7</v>
      </c>
      <c r="F1011" s="4">
        <f t="shared" si="230"/>
        <v>3694.9999999999995</v>
      </c>
      <c r="G1011" s="4">
        <f t="shared" si="231"/>
        <v>258.64999999999998</v>
      </c>
      <c r="H1011" s="48">
        <f t="shared" si="232"/>
        <v>3953.6499999999996</v>
      </c>
      <c r="I1011" s="4">
        <f t="shared" si="233"/>
        <v>39.046999999999997</v>
      </c>
    </row>
    <row r="1012" spans="1:9" x14ac:dyDescent="0.3">
      <c r="A1012" s="3" t="s">
        <v>8012</v>
      </c>
      <c r="B1012" s="9"/>
      <c r="C1012" s="3" t="s">
        <v>8013</v>
      </c>
      <c r="D1012" s="3" t="s">
        <v>71</v>
      </c>
      <c r="E1012" s="4">
        <v>16508.099999999999</v>
      </c>
      <c r="F1012" s="4">
        <f t="shared" si="230"/>
        <v>15584.999999999998</v>
      </c>
      <c r="G1012" s="4">
        <f t="shared" si="231"/>
        <v>1090.95</v>
      </c>
      <c r="H1012" s="48">
        <f t="shared" si="232"/>
        <v>16675.949999999997</v>
      </c>
      <c r="I1012" s="4">
        <f t="shared" si="233"/>
        <v>165.08099999999999</v>
      </c>
    </row>
    <row r="1013" spans="1:9" x14ac:dyDescent="0.3">
      <c r="A1013" s="3" t="s">
        <v>8012</v>
      </c>
      <c r="B1013" s="9"/>
      <c r="C1013" s="3" t="s">
        <v>8014</v>
      </c>
      <c r="D1013" s="3" t="s">
        <v>60</v>
      </c>
      <c r="E1013" s="4">
        <v>14759.1</v>
      </c>
      <c r="F1013" s="4">
        <f t="shared" si="230"/>
        <v>13935</v>
      </c>
      <c r="G1013" s="4">
        <f t="shared" si="231"/>
        <v>975.45</v>
      </c>
      <c r="H1013" s="48">
        <f t="shared" si="232"/>
        <v>14910.45</v>
      </c>
      <c r="I1013" s="4">
        <f t="shared" si="233"/>
        <v>147.59100000000001</v>
      </c>
    </row>
    <row r="1014" spans="1:9" x14ac:dyDescent="0.3">
      <c r="A1014" s="3" t="s">
        <v>8012</v>
      </c>
      <c r="B1014" s="9"/>
      <c r="C1014" s="3" t="s">
        <v>8015</v>
      </c>
      <c r="D1014" s="3" t="s">
        <v>7621</v>
      </c>
      <c r="E1014" s="4">
        <v>5680.2</v>
      </c>
      <c r="F1014" s="4">
        <f t="shared" si="230"/>
        <v>5370</v>
      </c>
      <c r="G1014" s="4">
        <f t="shared" si="231"/>
        <v>375.90000000000003</v>
      </c>
      <c r="H1014" s="48">
        <f t="shared" si="232"/>
        <v>5745.9</v>
      </c>
      <c r="I1014" s="4">
        <f t="shared" si="233"/>
        <v>56.802</v>
      </c>
    </row>
    <row r="1015" spans="1:9" x14ac:dyDescent="0.3">
      <c r="A1015" s="3" t="s">
        <v>8012</v>
      </c>
      <c r="B1015" s="9"/>
      <c r="C1015" s="3" t="s">
        <v>8016</v>
      </c>
      <c r="D1015" s="3" t="s">
        <v>1792</v>
      </c>
      <c r="E1015" s="4">
        <v>2464.64</v>
      </c>
      <c r="F1015" s="4">
        <f t="shared" si="230"/>
        <v>2336.4528301886789</v>
      </c>
      <c r="G1015" s="4">
        <f t="shared" si="231"/>
        <v>163.55169811320755</v>
      </c>
      <c r="H1015" s="48">
        <f t="shared" si="232"/>
        <v>2500.0045283018867</v>
      </c>
      <c r="I1015" s="4">
        <f t="shared" si="233"/>
        <v>24.6464</v>
      </c>
    </row>
    <row r="1016" spans="1:9" x14ac:dyDescent="0.3">
      <c r="A1016" s="3" t="s">
        <v>8012</v>
      </c>
      <c r="B1016" s="9"/>
      <c r="C1016" s="3" t="s">
        <v>8017</v>
      </c>
      <c r="D1016" s="3" t="s">
        <v>65</v>
      </c>
      <c r="E1016" s="4">
        <v>68765.509999999995</v>
      </c>
      <c r="F1016" s="4">
        <f t="shared" si="230"/>
        <v>64884.443396226408</v>
      </c>
      <c r="G1016" s="4">
        <f t="shared" si="231"/>
        <v>4541.9110377358493</v>
      </c>
      <c r="H1016" s="48">
        <f t="shared" si="232"/>
        <v>69426.35443396226</v>
      </c>
      <c r="I1016" s="4">
        <f t="shared" si="233"/>
        <v>687.65509999999995</v>
      </c>
    </row>
    <row r="1017" spans="1:9" x14ac:dyDescent="0.3">
      <c r="A1017" s="3" t="s">
        <v>8012</v>
      </c>
      <c r="B1017" s="9"/>
      <c r="C1017" s="3" t="s">
        <v>8018</v>
      </c>
      <c r="D1017" s="3" t="s">
        <v>62</v>
      </c>
      <c r="E1017" s="4">
        <v>64758.71</v>
      </c>
      <c r="F1017" s="4">
        <f t="shared" si="230"/>
        <v>61104.443396226408</v>
      </c>
      <c r="G1017" s="4">
        <f t="shared" si="231"/>
        <v>4277.3110377358489</v>
      </c>
      <c r="H1017" s="48">
        <f t="shared" si="232"/>
        <v>65381.754433962255</v>
      </c>
      <c r="I1017" s="4">
        <f t="shared" si="233"/>
        <v>647.58709999999996</v>
      </c>
    </row>
    <row r="1018" spans="1:9" x14ac:dyDescent="0.3">
      <c r="A1018" s="3" t="s">
        <v>8012</v>
      </c>
      <c r="B1018" s="9"/>
      <c r="C1018" s="3" t="s">
        <v>8019</v>
      </c>
      <c r="D1018" s="3" t="s">
        <v>76</v>
      </c>
      <c r="E1018" s="4">
        <v>60699.5</v>
      </c>
      <c r="F1018" s="4">
        <f t="shared" si="230"/>
        <v>57275</v>
      </c>
      <c r="G1018" s="4">
        <f t="shared" si="231"/>
        <v>4009.2500000000005</v>
      </c>
      <c r="H1018" s="48">
        <f t="shared" si="232"/>
        <v>61284.25</v>
      </c>
      <c r="I1018" s="4">
        <f t="shared" si="233"/>
        <v>606.995</v>
      </c>
    </row>
    <row r="1019" spans="1:9" x14ac:dyDescent="0.3">
      <c r="A1019" s="3" t="s">
        <v>8012</v>
      </c>
      <c r="B1019" s="9"/>
      <c r="C1019" s="3" t="s">
        <v>8020</v>
      </c>
      <c r="D1019" s="3" t="s">
        <v>594</v>
      </c>
      <c r="E1019" s="4">
        <v>26816.25</v>
      </c>
      <c r="F1019" s="4">
        <f t="shared" si="230"/>
        <v>25309.669811320753</v>
      </c>
      <c r="G1019" s="4">
        <f t="shared" si="231"/>
        <v>1771.6768867924529</v>
      </c>
      <c r="H1019" s="48">
        <f t="shared" si="232"/>
        <v>27081.346698113208</v>
      </c>
      <c r="I1019" s="4">
        <f t="shared" si="233"/>
        <v>268.16250000000002</v>
      </c>
    </row>
    <row r="1020" spans="1:9" x14ac:dyDescent="0.3">
      <c r="A1020" s="3" t="s">
        <v>8072</v>
      </c>
      <c r="B1020" s="9"/>
      <c r="C1020" s="3" t="s">
        <v>8073</v>
      </c>
      <c r="D1020" s="3" t="s">
        <v>71</v>
      </c>
      <c r="E1020" s="4">
        <v>4991.2</v>
      </c>
      <c r="F1020" s="4">
        <f t="shared" ref="F1020" si="234">(E1020+12)/1.06</f>
        <v>4720</v>
      </c>
      <c r="G1020" s="4">
        <f t="shared" ref="G1020:G1024" si="235">F1020*7%</f>
        <v>330.40000000000003</v>
      </c>
      <c r="H1020" s="48">
        <f t="shared" ref="H1020:H1024" si="236">F1020+G1020</f>
        <v>5050.3999999999996</v>
      </c>
      <c r="I1020" s="4">
        <f t="shared" ref="I1020:I1021" si="237">E1020*1%</f>
        <v>49.911999999999999</v>
      </c>
    </row>
    <row r="1021" spans="1:9" x14ac:dyDescent="0.3">
      <c r="A1021" s="277" t="s">
        <v>8095</v>
      </c>
      <c r="B1021" s="9"/>
      <c r="C1021" s="3" t="s">
        <v>8104</v>
      </c>
      <c r="D1021" s="3" t="s">
        <v>6734</v>
      </c>
      <c r="E1021" s="235">
        <v>33336.75</v>
      </c>
      <c r="F1021" s="4">
        <v>9405</v>
      </c>
      <c r="G1021" s="4">
        <f t="shared" si="235"/>
        <v>658.35</v>
      </c>
      <c r="H1021" s="48">
        <f t="shared" si="236"/>
        <v>10063.35</v>
      </c>
      <c r="I1021" s="4">
        <f t="shared" si="237"/>
        <v>333.36750000000001</v>
      </c>
    </row>
    <row r="1022" spans="1:9" x14ac:dyDescent="0.3">
      <c r="A1022" s="277"/>
      <c r="B1022" s="9"/>
      <c r="C1022" s="3" t="s">
        <v>8105</v>
      </c>
      <c r="D1022" s="3" t="s">
        <v>6734</v>
      </c>
      <c r="E1022" s="236"/>
      <c r="F1022" s="4">
        <v>22056.080000000002</v>
      </c>
      <c r="G1022" s="4">
        <f t="shared" si="235"/>
        <v>1543.9256000000003</v>
      </c>
      <c r="H1022" s="48">
        <f t="shared" si="236"/>
        <v>23600.0056</v>
      </c>
      <c r="I1022" s="4"/>
    </row>
    <row r="1023" spans="1:9" x14ac:dyDescent="0.3">
      <c r="A1023" s="3" t="s">
        <v>8197</v>
      </c>
      <c r="B1023" s="9"/>
      <c r="C1023" s="3" t="s">
        <v>8214</v>
      </c>
      <c r="D1023" s="3" t="s">
        <v>4074</v>
      </c>
      <c r="E1023" s="4">
        <v>9570.4</v>
      </c>
      <c r="F1023" s="4">
        <f t="shared" ref="F1023:F1024" si="238">(E1023+12)/1.06</f>
        <v>9040</v>
      </c>
      <c r="G1023" s="4">
        <f t="shared" si="235"/>
        <v>632.80000000000007</v>
      </c>
      <c r="H1023" s="48">
        <f t="shared" si="236"/>
        <v>9672.7999999999993</v>
      </c>
      <c r="I1023" s="4">
        <f t="shared" ref="I1023:I1024" si="239">E1023*1%</f>
        <v>95.703999999999994</v>
      </c>
    </row>
    <row r="1024" spans="1:9" x14ac:dyDescent="0.3">
      <c r="A1024" s="3" t="s">
        <v>8197</v>
      </c>
      <c r="B1024" s="9"/>
      <c r="C1024" s="3" t="s">
        <v>8213</v>
      </c>
      <c r="D1024" s="3" t="s">
        <v>1727</v>
      </c>
      <c r="E1024" s="4">
        <v>6348</v>
      </c>
      <c r="F1024" s="4">
        <f t="shared" si="238"/>
        <v>6000</v>
      </c>
      <c r="G1024" s="4">
        <f t="shared" si="235"/>
        <v>420.00000000000006</v>
      </c>
      <c r="H1024" s="48">
        <f t="shared" si="236"/>
        <v>6420</v>
      </c>
      <c r="I1024" s="4">
        <f t="shared" si="239"/>
        <v>63.480000000000004</v>
      </c>
    </row>
    <row r="1025" spans="1:9" x14ac:dyDescent="0.3">
      <c r="A1025" s="3" t="s">
        <v>8223</v>
      </c>
      <c r="B1025" s="9"/>
      <c r="C1025" s="3" t="s">
        <v>8224</v>
      </c>
      <c r="D1025" s="3" t="s">
        <v>76</v>
      </c>
      <c r="E1025" s="4">
        <v>155712.6</v>
      </c>
      <c r="F1025" s="4">
        <f t="shared" ref="F1025:F1040" si="240">(E1025+12)/1.06</f>
        <v>146910</v>
      </c>
      <c r="G1025" s="4">
        <f t="shared" ref="G1025:G1040" si="241">F1025*7%</f>
        <v>10283.700000000001</v>
      </c>
      <c r="H1025" s="48">
        <f t="shared" ref="H1025:H1040" si="242">F1025+G1025</f>
        <v>157193.70000000001</v>
      </c>
      <c r="I1025" s="4">
        <f t="shared" ref="I1025:I1040" si="243">E1025*1%</f>
        <v>1557.1260000000002</v>
      </c>
    </row>
    <row r="1026" spans="1:9" x14ac:dyDescent="0.3">
      <c r="A1026" s="3" t="s">
        <v>8223</v>
      </c>
      <c r="B1026" s="9"/>
      <c r="C1026" s="3" t="s">
        <v>8225</v>
      </c>
      <c r="D1026" s="3" t="s">
        <v>526</v>
      </c>
      <c r="E1026" s="4">
        <v>38937.699999999997</v>
      </c>
      <c r="F1026" s="4">
        <f t="shared" si="240"/>
        <v>36744.999999999993</v>
      </c>
      <c r="G1026" s="4">
        <f t="shared" si="241"/>
        <v>2572.1499999999996</v>
      </c>
      <c r="H1026" s="48">
        <f t="shared" si="242"/>
        <v>39317.149999999994</v>
      </c>
      <c r="I1026" s="4">
        <f t="shared" si="243"/>
        <v>389.37699999999995</v>
      </c>
    </row>
    <row r="1027" spans="1:9" x14ac:dyDescent="0.3">
      <c r="A1027" s="3" t="s">
        <v>8413</v>
      </c>
      <c r="B1027" s="9"/>
      <c r="C1027" s="3" t="s">
        <v>8414</v>
      </c>
      <c r="D1027" s="3" t="s">
        <v>8415</v>
      </c>
      <c r="E1027" s="4">
        <v>12474.8</v>
      </c>
      <c r="F1027" s="4">
        <f t="shared" si="240"/>
        <v>11779.999999999998</v>
      </c>
      <c r="G1027" s="4">
        <f t="shared" si="241"/>
        <v>824.59999999999991</v>
      </c>
      <c r="H1027" s="48">
        <f t="shared" si="242"/>
        <v>12604.599999999999</v>
      </c>
      <c r="I1027" s="4">
        <f t="shared" si="243"/>
        <v>124.74799999999999</v>
      </c>
    </row>
    <row r="1028" spans="1:9" x14ac:dyDescent="0.3">
      <c r="A1028" s="3" t="s">
        <v>8430</v>
      </c>
      <c r="B1028" s="9"/>
      <c r="C1028" s="3" t="s">
        <v>8431</v>
      </c>
      <c r="D1028" s="3" t="s">
        <v>71</v>
      </c>
      <c r="E1028" s="4">
        <v>40374</v>
      </c>
      <c r="F1028" s="4">
        <f t="shared" si="240"/>
        <v>38100</v>
      </c>
      <c r="G1028" s="4">
        <f t="shared" si="241"/>
        <v>2667.0000000000005</v>
      </c>
      <c r="H1028" s="48">
        <f t="shared" si="242"/>
        <v>40767</v>
      </c>
      <c r="I1028" s="4">
        <f t="shared" si="243"/>
        <v>403.74</v>
      </c>
    </row>
    <row r="1029" spans="1:9" x14ac:dyDescent="0.3">
      <c r="A1029" s="3" t="s">
        <v>8430</v>
      </c>
      <c r="B1029" s="9"/>
      <c r="C1029" s="3" t="s">
        <v>8432</v>
      </c>
      <c r="D1029" s="3" t="s">
        <v>6704</v>
      </c>
      <c r="E1029" s="4">
        <v>5796.8</v>
      </c>
      <c r="F1029" s="4">
        <f t="shared" si="240"/>
        <v>5480</v>
      </c>
      <c r="G1029" s="4">
        <f t="shared" si="241"/>
        <v>383.6</v>
      </c>
      <c r="H1029" s="48">
        <f t="shared" si="242"/>
        <v>5863.6</v>
      </c>
      <c r="I1029" s="4">
        <f t="shared" si="243"/>
        <v>57.968000000000004</v>
      </c>
    </row>
    <row r="1030" spans="1:9" x14ac:dyDescent="0.3">
      <c r="A1030" s="3" t="s">
        <v>8430</v>
      </c>
      <c r="B1030" s="9"/>
      <c r="C1030" s="3" t="s">
        <v>8433</v>
      </c>
      <c r="D1030" s="3" t="s">
        <v>65</v>
      </c>
      <c r="E1030" s="4">
        <v>31242.1</v>
      </c>
      <c r="F1030" s="4">
        <f t="shared" si="240"/>
        <v>29484.999999999996</v>
      </c>
      <c r="G1030" s="4">
        <f t="shared" si="241"/>
        <v>2063.9499999999998</v>
      </c>
      <c r="H1030" s="48">
        <f t="shared" si="242"/>
        <v>31548.949999999997</v>
      </c>
      <c r="I1030" s="4">
        <f t="shared" si="243"/>
        <v>312.42099999999999</v>
      </c>
    </row>
    <row r="1031" spans="1:9" x14ac:dyDescent="0.3">
      <c r="A1031" s="3" t="s">
        <v>8430</v>
      </c>
      <c r="B1031" s="9"/>
      <c r="C1031" s="3" t="s">
        <v>8434</v>
      </c>
      <c r="D1031" s="3" t="s">
        <v>60</v>
      </c>
      <c r="E1031" s="4">
        <v>27224.7</v>
      </c>
      <c r="F1031" s="4">
        <f t="shared" si="240"/>
        <v>25695</v>
      </c>
      <c r="G1031" s="4">
        <f t="shared" si="241"/>
        <v>1798.65</v>
      </c>
      <c r="H1031" s="48">
        <f t="shared" si="242"/>
        <v>27493.65</v>
      </c>
      <c r="I1031" s="4">
        <f t="shared" si="243"/>
        <v>272.24700000000001</v>
      </c>
    </row>
    <row r="1032" spans="1:9" x14ac:dyDescent="0.3">
      <c r="A1032" s="3" t="s">
        <v>8430</v>
      </c>
      <c r="B1032" s="9"/>
      <c r="C1032" s="3" t="s">
        <v>8435</v>
      </c>
      <c r="D1032" s="3" t="s">
        <v>6704</v>
      </c>
      <c r="E1032" s="4">
        <v>3702.95</v>
      </c>
      <c r="F1032" s="4">
        <f t="shared" si="240"/>
        <v>3504.6698113207544</v>
      </c>
      <c r="G1032" s="4">
        <f t="shared" si="241"/>
        <v>245.32688679245283</v>
      </c>
      <c r="H1032" s="48">
        <f t="shared" si="242"/>
        <v>3749.9966981132075</v>
      </c>
      <c r="I1032" s="4">
        <f t="shared" si="243"/>
        <v>37.029499999999999</v>
      </c>
    </row>
    <row r="1033" spans="1:9" x14ac:dyDescent="0.3">
      <c r="A1033" s="3" t="s">
        <v>8430</v>
      </c>
      <c r="B1033" s="9"/>
      <c r="C1033" s="3" t="s">
        <v>8436</v>
      </c>
      <c r="D1033" s="3" t="s">
        <v>71</v>
      </c>
      <c r="E1033" s="4">
        <v>9124.85</v>
      </c>
      <c r="F1033" s="4">
        <f t="shared" si="240"/>
        <v>8619.6698113207549</v>
      </c>
      <c r="G1033" s="4">
        <f t="shared" si="241"/>
        <v>603.37688679245286</v>
      </c>
      <c r="H1033" s="48">
        <f t="shared" si="242"/>
        <v>9223.0466981132085</v>
      </c>
      <c r="I1033" s="4">
        <f t="shared" si="243"/>
        <v>91.248500000000007</v>
      </c>
    </row>
    <row r="1034" spans="1:9" x14ac:dyDescent="0.3">
      <c r="A1034" s="3" t="s">
        <v>8430</v>
      </c>
      <c r="B1034" s="9"/>
      <c r="C1034" s="3" t="s">
        <v>8438</v>
      </c>
      <c r="D1034" s="3" t="s">
        <v>76</v>
      </c>
      <c r="E1034" s="4">
        <v>87390.3</v>
      </c>
      <c r="F1034" s="4">
        <f t="shared" si="240"/>
        <v>82455</v>
      </c>
      <c r="G1034" s="4">
        <f t="shared" si="241"/>
        <v>5771.85</v>
      </c>
      <c r="H1034" s="48">
        <f t="shared" si="242"/>
        <v>88226.85</v>
      </c>
      <c r="I1034" s="4">
        <f t="shared" si="243"/>
        <v>873.90300000000002</v>
      </c>
    </row>
    <row r="1035" spans="1:9" x14ac:dyDescent="0.3">
      <c r="A1035" s="3" t="s">
        <v>8430</v>
      </c>
      <c r="B1035" s="9"/>
      <c r="C1035" s="3" t="s">
        <v>8437</v>
      </c>
      <c r="D1035" s="3" t="s">
        <v>71</v>
      </c>
      <c r="E1035" s="4">
        <v>7741.9</v>
      </c>
      <c r="F1035" s="4">
        <f t="shared" si="240"/>
        <v>7314.9999999999991</v>
      </c>
      <c r="G1035" s="4">
        <f t="shared" si="241"/>
        <v>512.04999999999995</v>
      </c>
      <c r="H1035" s="48">
        <f t="shared" si="242"/>
        <v>7827.0499999999993</v>
      </c>
      <c r="I1035" s="4">
        <f t="shared" si="243"/>
        <v>77.418999999999997</v>
      </c>
    </row>
    <row r="1036" spans="1:9" x14ac:dyDescent="0.3">
      <c r="A1036" s="3" t="s">
        <v>8443</v>
      </c>
      <c r="B1036" s="9"/>
      <c r="C1036" s="3" t="s">
        <v>8451</v>
      </c>
      <c r="D1036" s="3" t="s">
        <v>72</v>
      </c>
      <c r="E1036" s="4">
        <v>31649.26</v>
      </c>
      <c r="F1036" s="4">
        <f t="shared" si="240"/>
        <v>29869.113207547165</v>
      </c>
      <c r="G1036" s="4">
        <f t="shared" si="241"/>
        <v>2090.8379245283018</v>
      </c>
      <c r="H1036" s="48">
        <f t="shared" si="242"/>
        <v>31959.951132075468</v>
      </c>
      <c r="I1036" s="4">
        <f t="shared" si="243"/>
        <v>316.49259999999998</v>
      </c>
    </row>
    <row r="1037" spans="1:9" s="125" customFormat="1" x14ac:dyDescent="0.3">
      <c r="A1037" s="237" t="s">
        <v>8452</v>
      </c>
      <c r="B1037" s="9"/>
      <c r="C1037" s="3" t="s">
        <v>8500</v>
      </c>
      <c r="D1037" s="3" t="s">
        <v>8501</v>
      </c>
      <c r="E1037" s="235">
        <v>6962.8</v>
      </c>
      <c r="F1037" s="4">
        <v>2750</v>
      </c>
      <c r="G1037" s="4">
        <f t="shared" si="241"/>
        <v>192.50000000000003</v>
      </c>
      <c r="H1037" s="48">
        <f t="shared" si="242"/>
        <v>2942.5</v>
      </c>
      <c r="I1037" s="4">
        <f t="shared" si="243"/>
        <v>69.628</v>
      </c>
    </row>
    <row r="1038" spans="1:9" s="125" customFormat="1" x14ac:dyDescent="0.3">
      <c r="A1038" s="238"/>
      <c r="B1038" s="9"/>
      <c r="C1038" s="3" t="s">
        <v>8502</v>
      </c>
      <c r="D1038" s="3" t="s">
        <v>6704</v>
      </c>
      <c r="E1038" s="236"/>
      <c r="F1038" s="4">
        <v>3830</v>
      </c>
      <c r="G1038" s="4">
        <f t="shared" si="241"/>
        <v>268.10000000000002</v>
      </c>
      <c r="H1038" s="48">
        <f t="shared" si="242"/>
        <v>4098.1000000000004</v>
      </c>
      <c r="I1038" s="4"/>
    </row>
    <row r="1039" spans="1:9" x14ac:dyDescent="0.3">
      <c r="A1039" s="3" t="s">
        <v>8476</v>
      </c>
      <c r="B1039" s="9"/>
      <c r="C1039" s="3" t="s">
        <v>8477</v>
      </c>
      <c r="D1039" s="3" t="s">
        <v>62</v>
      </c>
      <c r="E1039" s="4">
        <v>10964.3</v>
      </c>
      <c r="F1039" s="4">
        <f t="shared" si="240"/>
        <v>10354.999999999998</v>
      </c>
      <c r="G1039" s="4">
        <f t="shared" si="241"/>
        <v>724.84999999999991</v>
      </c>
      <c r="H1039" s="48">
        <f t="shared" si="242"/>
        <v>11079.849999999999</v>
      </c>
      <c r="I1039" s="4">
        <f t="shared" si="243"/>
        <v>109.643</v>
      </c>
    </row>
    <row r="1040" spans="1:9" x14ac:dyDescent="0.3">
      <c r="A1040" s="3" t="s">
        <v>8476</v>
      </c>
      <c r="B1040" s="9"/>
      <c r="C1040" s="3" t="s">
        <v>8478</v>
      </c>
      <c r="D1040" s="3" t="s">
        <v>2048</v>
      </c>
      <c r="E1040" s="4">
        <v>11117.65</v>
      </c>
      <c r="F1040" s="4">
        <f t="shared" si="240"/>
        <v>10499.669811320753</v>
      </c>
      <c r="G1040" s="4">
        <f t="shared" si="241"/>
        <v>734.97688679245277</v>
      </c>
      <c r="H1040" s="48">
        <f t="shared" si="242"/>
        <v>11234.646698113205</v>
      </c>
      <c r="I1040" s="4">
        <f t="shared" si="243"/>
        <v>111.1765</v>
      </c>
    </row>
    <row r="1041" spans="1:10" x14ac:dyDescent="0.3">
      <c r="A1041" s="3" t="s">
        <v>8476</v>
      </c>
      <c r="B1041" s="9"/>
      <c r="C1041" s="3" t="s">
        <v>8479</v>
      </c>
      <c r="D1041" s="3" t="s">
        <v>3728</v>
      </c>
      <c r="E1041" s="4">
        <v>16264.3</v>
      </c>
      <c r="F1041" s="4">
        <f t="shared" ref="F1041:F1050" si="244">(E1041+12)/1.06</f>
        <v>15354.999999999998</v>
      </c>
      <c r="G1041" s="4">
        <f t="shared" ref="G1041:G1050" si="245">F1041*7%</f>
        <v>1074.8499999999999</v>
      </c>
      <c r="H1041" s="48">
        <f t="shared" ref="H1041:H1050" si="246">F1041+G1041</f>
        <v>16429.849999999999</v>
      </c>
      <c r="I1041" s="4">
        <f t="shared" ref="I1041:I1052" si="247">E1041*1%</f>
        <v>162.643</v>
      </c>
    </row>
    <row r="1042" spans="1:10" x14ac:dyDescent="0.3">
      <c r="A1042" s="3" t="s">
        <v>8476</v>
      </c>
      <c r="B1042" s="9"/>
      <c r="C1042" s="3" t="s">
        <v>8480</v>
      </c>
      <c r="D1042" s="3" t="s">
        <v>1772</v>
      </c>
      <c r="E1042" s="4">
        <v>26170</v>
      </c>
      <c r="F1042" s="4">
        <f t="shared" si="244"/>
        <v>24700</v>
      </c>
      <c r="G1042" s="4">
        <f t="shared" si="245"/>
        <v>1729.0000000000002</v>
      </c>
      <c r="H1042" s="48">
        <f t="shared" si="246"/>
        <v>26429</v>
      </c>
      <c r="I1042" s="4">
        <f t="shared" si="247"/>
        <v>261.7</v>
      </c>
    </row>
    <row r="1043" spans="1:10" x14ac:dyDescent="0.3">
      <c r="A1043" s="3" t="s">
        <v>8476</v>
      </c>
      <c r="B1043" s="9"/>
      <c r="C1043" s="3" t="s">
        <v>8481</v>
      </c>
      <c r="D1043" s="3" t="s">
        <v>81</v>
      </c>
      <c r="E1043" s="4">
        <v>30929.4</v>
      </c>
      <c r="F1043" s="4">
        <f t="shared" si="244"/>
        <v>29190</v>
      </c>
      <c r="G1043" s="4">
        <f t="shared" si="245"/>
        <v>2043.3000000000002</v>
      </c>
      <c r="H1043" s="48">
        <f t="shared" si="246"/>
        <v>31233.3</v>
      </c>
      <c r="I1043" s="4">
        <f t="shared" si="247"/>
        <v>309.29400000000004</v>
      </c>
    </row>
    <row r="1044" spans="1:10" x14ac:dyDescent="0.3">
      <c r="A1044" s="3" t="s">
        <v>8476</v>
      </c>
      <c r="B1044" s="9"/>
      <c r="C1044" s="3" t="s">
        <v>8482</v>
      </c>
      <c r="D1044" s="3" t="s">
        <v>65</v>
      </c>
      <c r="E1044" s="4">
        <v>35677.85</v>
      </c>
      <c r="F1044" s="4">
        <f t="shared" si="244"/>
        <v>33669.669811320753</v>
      </c>
      <c r="G1044" s="4">
        <f t="shared" si="245"/>
        <v>2356.8768867924528</v>
      </c>
      <c r="H1044" s="48">
        <f t="shared" si="246"/>
        <v>36026.546698113205</v>
      </c>
      <c r="I1044" s="4">
        <f t="shared" si="247"/>
        <v>356.77850000000001</v>
      </c>
    </row>
    <row r="1045" spans="1:10" x14ac:dyDescent="0.3">
      <c r="A1045" s="3" t="s">
        <v>8476</v>
      </c>
      <c r="B1045" s="9"/>
      <c r="C1045" s="3" t="s">
        <v>8483</v>
      </c>
      <c r="D1045" s="3" t="s">
        <v>594</v>
      </c>
      <c r="E1045" s="4">
        <v>40204.400000000001</v>
      </c>
      <c r="F1045" s="4">
        <f t="shared" si="244"/>
        <v>37940</v>
      </c>
      <c r="G1045" s="4">
        <f t="shared" si="245"/>
        <v>2655.8</v>
      </c>
      <c r="H1045" s="48">
        <f t="shared" si="246"/>
        <v>40595.800000000003</v>
      </c>
      <c r="I1045" s="4">
        <f t="shared" si="247"/>
        <v>402.04400000000004</v>
      </c>
    </row>
    <row r="1046" spans="1:10" x14ac:dyDescent="0.3">
      <c r="A1046" s="3" t="s">
        <v>8476</v>
      </c>
      <c r="B1046" s="9"/>
      <c r="C1046" s="3" t="s">
        <v>8484</v>
      </c>
      <c r="D1046" s="3" t="s">
        <v>76</v>
      </c>
      <c r="E1046" s="4">
        <v>42292.6</v>
      </c>
      <c r="F1046" s="4">
        <f t="shared" si="244"/>
        <v>39910</v>
      </c>
      <c r="G1046" s="4">
        <f t="shared" si="245"/>
        <v>2793.7000000000003</v>
      </c>
      <c r="H1046" s="48">
        <f t="shared" si="246"/>
        <v>42703.7</v>
      </c>
      <c r="I1046" s="4">
        <f t="shared" si="247"/>
        <v>422.92599999999999</v>
      </c>
    </row>
    <row r="1047" spans="1:10" x14ac:dyDescent="0.3">
      <c r="A1047" s="3" t="s">
        <v>8476</v>
      </c>
      <c r="B1047" s="9"/>
      <c r="C1047" s="3" t="s">
        <v>8485</v>
      </c>
      <c r="D1047" s="3" t="s">
        <v>526</v>
      </c>
      <c r="E1047" s="4">
        <v>49564.2</v>
      </c>
      <c r="F1047" s="4">
        <f t="shared" si="244"/>
        <v>46769.999999999993</v>
      </c>
      <c r="G1047" s="4">
        <f t="shared" si="245"/>
        <v>3273.8999999999996</v>
      </c>
      <c r="H1047" s="48">
        <f t="shared" si="246"/>
        <v>50043.899999999994</v>
      </c>
      <c r="I1047" s="4">
        <f t="shared" si="247"/>
        <v>495.642</v>
      </c>
    </row>
    <row r="1048" spans="1:10" x14ac:dyDescent="0.3">
      <c r="A1048" s="3" t="s">
        <v>8476</v>
      </c>
      <c r="B1048" s="9"/>
      <c r="C1048" s="3" t="s">
        <v>8486</v>
      </c>
      <c r="D1048" s="3" t="s">
        <v>1206</v>
      </c>
      <c r="E1048" s="4">
        <v>54858.9</v>
      </c>
      <c r="F1048" s="4">
        <f t="shared" si="244"/>
        <v>51765</v>
      </c>
      <c r="G1048" s="4">
        <f t="shared" si="245"/>
        <v>3623.55</v>
      </c>
      <c r="H1048" s="48">
        <f t="shared" si="246"/>
        <v>55388.55</v>
      </c>
      <c r="I1048" s="4">
        <f t="shared" si="247"/>
        <v>548.58900000000006</v>
      </c>
    </row>
    <row r="1049" spans="1:10" x14ac:dyDescent="0.3">
      <c r="A1049" s="3" t="s">
        <v>8476</v>
      </c>
      <c r="B1049" s="9"/>
      <c r="C1049" s="3" t="s">
        <v>8487</v>
      </c>
      <c r="D1049" s="3" t="s">
        <v>60</v>
      </c>
      <c r="E1049" s="4">
        <v>58298.01</v>
      </c>
      <c r="F1049" s="4">
        <f t="shared" si="244"/>
        <v>55009.443396226416</v>
      </c>
      <c r="G1049" s="4">
        <f t="shared" si="245"/>
        <v>3850.6610377358493</v>
      </c>
      <c r="H1049" s="48">
        <f t="shared" si="246"/>
        <v>58860.104433962268</v>
      </c>
      <c r="I1049" s="4">
        <f t="shared" si="247"/>
        <v>582.98009999999999</v>
      </c>
    </row>
    <row r="1050" spans="1:10" x14ac:dyDescent="0.3">
      <c r="A1050" s="3" t="s">
        <v>8492</v>
      </c>
      <c r="B1050" s="9"/>
      <c r="C1050" s="3" t="s">
        <v>8493</v>
      </c>
      <c r="D1050" s="3" t="s">
        <v>71</v>
      </c>
      <c r="E1050" s="4">
        <v>79843.100000000006</v>
      </c>
      <c r="F1050" s="4">
        <f t="shared" si="244"/>
        <v>75335</v>
      </c>
      <c r="G1050" s="4">
        <f t="shared" si="245"/>
        <v>5273.4500000000007</v>
      </c>
      <c r="H1050" s="48">
        <f t="shared" si="246"/>
        <v>80608.45</v>
      </c>
      <c r="I1050" s="4">
        <f t="shared" si="247"/>
        <v>798.43100000000004</v>
      </c>
    </row>
    <row r="1051" spans="1:10" x14ac:dyDescent="0.3">
      <c r="A1051" s="3" t="s">
        <v>8558</v>
      </c>
      <c r="B1051" s="3"/>
      <c r="C1051" s="3" t="s">
        <v>8559</v>
      </c>
      <c r="D1051" s="3" t="s">
        <v>60</v>
      </c>
      <c r="E1051" s="4">
        <v>10317.700000000001</v>
      </c>
      <c r="F1051" s="4">
        <f>(E1051)/1.06</f>
        <v>9733.6792452830196</v>
      </c>
      <c r="G1051" s="4">
        <f t="shared" ref="G1051:G1056" si="248">F1051*7%</f>
        <v>681.35754716981148</v>
      </c>
      <c r="H1051" s="48">
        <f t="shared" ref="H1051:H1056" si="249">F1051+G1051</f>
        <v>10415.036792452831</v>
      </c>
      <c r="I1051" s="4">
        <f t="shared" si="247"/>
        <v>103.17700000000001</v>
      </c>
      <c r="J1051" s="9"/>
    </row>
    <row r="1052" spans="1:10" x14ac:dyDescent="0.3">
      <c r="A1052" s="3" t="s">
        <v>8599</v>
      </c>
      <c r="B1052" s="9"/>
      <c r="C1052" s="3" t="s">
        <v>8601</v>
      </c>
      <c r="D1052" s="3" t="s">
        <v>594</v>
      </c>
      <c r="E1052" s="4">
        <v>54302.400000000001</v>
      </c>
      <c r="F1052" s="4">
        <f>(E1052)/1.06</f>
        <v>51228.67924528302</v>
      </c>
      <c r="G1052" s="4">
        <f t="shared" si="248"/>
        <v>3586.0075471698119</v>
      </c>
      <c r="H1052" s="48">
        <f t="shared" si="249"/>
        <v>54814.686792452834</v>
      </c>
      <c r="I1052" s="4">
        <f t="shared" si="247"/>
        <v>543.024</v>
      </c>
    </row>
    <row r="1053" spans="1:10" x14ac:dyDescent="0.3">
      <c r="A1053" s="3" t="s">
        <v>8599</v>
      </c>
      <c r="B1053" s="9"/>
      <c r="C1053" s="3" t="s">
        <v>8600</v>
      </c>
      <c r="D1053" s="3" t="s">
        <v>526</v>
      </c>
      <c r="E1053" s="4">
        <v>44534.5</v>
      </c>
      <c r="F1053" s="4">
        <f>(E1053)/1.06</f>
        <v>42013.67924528302</v>
      </c>
      <c r="G1053" s="4">
        <f t="shared" si="248"/>
        <v>2940.9575471698117</v>
      </c>
      <c r="H1053" s="48">
        <f t="shared" si="249"/>
        <v>44954.636792452831</v>
      </c>
      <c r="I1053" s="4">
        <f t="shared" ref="I1053" si="250">E1053*1%</f>
        <v>445.34500000000003</v>
      </c>
    </row>
    <row r="1054" spans="1:10" x14ac:dyDescent="0.3">
      <c r="A1054" s="237" t="s">
        <v>8612</v>
      </c>
      <c r="B1054" s="9"/>
      <c r="C1054" s="3" t="s">
        <v>8613</v>
      </c>
      <c r="D1054" s="3" t="s">
        <v>6734</v>
      </c>
      <c r="E1054" s="235">
        <v>42902.1</v>
      </c>
      <c r="F1054" s="4">
        <v>12465</v>
      </c>
      <c r="G1054" s="4">
        <f t="shared" si="248"/>
        <v>872.55000000000007</v>
      </c>
      <c r="H1054" s="48">
        <f t="shared" si="249"/>
        <v>13337.55</v>
      </c>
      <c r="I1054" s="4">
        <f t="shared" ref="I1054" si="251">E1054*1%</f>
        <v>429.02100000000002</v>
      </c>
    </row>
    <row r="1055" spans="1:10" x14ac:dyDescent="0.3">
      <c r="A1055" s="238"/>
      <c r="B1055" s="9"/>
      <c r="C1055" s="3" t="s">
        <v>8614</v>
      </c>
      <c r="D1055" s="3" t="s">
        <v>4803</v>
      </c>
      <c r="E1055" s="236"/>
      <c r="F1055" s="4">
        <v>28020</v>
      </c>
      <c r="G1055" s="4">
        <f t="shared" si="248"/>
        <v>1961.4</v>
      </c>
      <c r="H1055" s="48">
        <f t="shared" si="249"/>
        <v>29981.4</v>
      </c>
      <c r="I1055" s="4">
        <f t="shared" ref="I1055:I1056" si="252">E1055*1%</f>
        <v>0</v>
      </c>
    </row>
    <row r="1056" spans="1:10" x14ac:dyDescent="0.3">
      <c r="A1056" s="3" t="s">
        <v>8658</v>
      </c>
      <c r="B1056" s="9"/>
      <c r="C1056" s="3" t="s">
        <v>8659</v>
      </c>
      <c r="D1056" s="3" t="s">
        <v>76</v>
      </c>
      <c r="E1056" s="4">
        <v>6257.9</v>
      </c>
      <c r="F1056" s="4">
        <f t="shared" ref="F1056:F1070" si="253">(E1056+12)/1.06</f>
        <v>5914.9999999999991</v>
      </c>
      <c r="G1056" s="4">
        <f t="shared" si="248"/>
        <v>414.04999999999995</v>
      </c>
      <c r="H1056" s="48">
        <f t="shared" si="249"/>
        <v>6329.0499999999993</v>
      </c>
      <c r="I1056" s="4">
        <f t="shared" si="252"/>
        <v>62.579000000000001</v>
      </c>
    </row>
    <row r="1057" spans="1:10" x14ac:dyDescent="0.3">
      <c r="A1057" s="3" t="s">
        <v>8661</v>
      </c>
      <c r="B1057" s="9"/>
      <c r="C1057" s="3" t="s">
        <v>8675</v>
      </c>
      <c r="D1057" s="3" t="s">
        <v>2048</v>
      </c>
      <c r="E1057" s="4">
        <v>3067.3</v>
      </c>
      <c r="F1057" s="4">
        <f t="shared" si="253"/>
        <v>2905</v>
      </c>
      <c r="G1057" s="4">
        <f t="shared" ref="G1057" si="254">F1057*7%</f>
        <v>203.35000000000002</v>
      </c>
      <c r="H1057" s="48">
        <f t="shared" ref="H1057" si="255">F1057+G1057</f>
        <v>3108.35</v>
      </c>
      <c r="I1057" s="4">
        <f t="shared" ref="I1057" si="256">E1057*1%</f>
        <v>30.673000000000002</v>
      </c>
    </row>
    <row r="1058" spans="1:10" x14ac:dyDescent="0.3">
      <c r="A1058" s="3" t="s">
        <v>8687</v>
      </c>
      <c r="B1058" s="9"/>
      <c r="C1058" s="3" t="s">
        <v>8699</v>
      </c>
      <c r="D1058" s="3" t="s">
        <v>65</v>
      </c>
      <c r="E1058" s="4">
        <v>4222.7</v>
      </c>
      <c r="F1058" s="4">
        <f t="shared" si="253"/>
        <v>3994.9999999999995</v>
      </c>
      <c r="G1058" s="4">
        <f t="shared" ref="G1058" si="257">F1058*7%</f>
        <v>279.64999999999998</v>
      </c>
      <c r="H1058" s="48">
        <f t="shared" ref="H1058" si="258">F1058+G1058</f>
        <v>4274.6499999999996</v>
      </c>
      <c r="I1058" s="4">
        <f t="shared" ref="I1058" si="259">E1058*1%</f>
        <v>42.226999999999997</v>
      </c>
    </row>
    <row r="1059" spans="1:10" x14ac:dyDescent="0.3">
      <c r="A1059" s="3" t="s">
        <v>8894</v>
      </c>
      <c r="B1059" s="9"/>
      <c r="C1059" s="3" t="s">
        <v>8899</v>
      </c>
      <c r="D1059" s="3" t="s">
        <v>1727</v>
      </c>
      <c r="E1059" s="4">
        <v>42547.59</v>
      </c>
      <c r="F1059" s="4">
        <f t="shared" si="253"/>
        <v>40150.556603773577</v>
      </c>
      <c r="G1059" s="4">
        <f t="shared" ref="G1059:G1070" si="260">F1059*7%</f>
        <v>2810.5389622641505</v>
      </c>
      <c r="H1059" s="48">
        <f t="shared" ref="H1059:H1070" si="261">F1059+G1059</f>
        <v>42961.095566037729</v>
      </c>
      <c r="I1059" s="4">
        <f t="shared" ref="I1059:I1070" si="262">E1059*1%</f>
        <v>425.47589999999997</v>
      </c>
    </row>
    <row r="1060" spans="1:10" x14ac:dyDescent="0.3">
      <c r="A1060" s="3" t="s">
        <v>8981</v>
      </c>
      <c r="B1060" s="9"/>
      <c r="C1060" s="3" t="s">
        <v>8998</v>
      </c>
      <c r="D1060" s="3" t="s">
        <v>8999</v>
      </c>
      <c r="E1060" s="4">
        <v>4815.2</v>
      </c>
      <c r="F1060" s="4">
        <f t="shared" si="253"/>
        <v>4553.9622641509432</v>
      </c>
      <c r="G1060" s="4">
        <f t="shared" si="260"/>
        <v>318.77735849056603</v>
      </c>
      <c r="H1060" s="48">
        <f t="shared" si="261"/>
        <v>4872.7396226415094</v>
      </c>
      <c r="I1060" s="4">
        <f t="shared" si="262"/>
        <v>48.152000000000001</v>
      </c>
      <c r="J1060" s="1" t="s">
        <v>9000</v>
      </c>
    </row>
    <row r="1061" spans="1:10" x14ac:dyDescent="0.3">
      <c r="A1061" s="3" t="s">
        <v>8982</v>
      </c>
      <c r="B1061" s="9"/>
      <c r="C1061" s="3" t="s">
        <v>8983</v>
      </c>
      <c r="D1061" s="3" t="s">
        <v>76</v>
      </c>
      <c r="E1061" s="4">
        <v>6257.9</v>
      </c>
      <c r="F1061" s="4">
        <f t="shared" si="253"/>
        <v>5914.9999999999991</v>
      </c>
      <c r="G1061" s="4">
        <f t="shared" si="260"/>
        <v>414.04999999999995</v>
      </c>
      <c r="H1061" s="48">
        <f t="shared" si="261"/>
        <v>6329.0499999999993</v>
      </c>
      <c r="I1061" s="4">
        <f t="shared" si="262"/>
        <v>62.579000000000001</v>
      </c>
    </row>
    <row r="1062" spans="1:10" x14ac:dyDescent="0.3">
      <c r="A1062" s="3" t="s">
        <v>9041</v>
      </c>
      <c r="B1062" s="9"/>
      <c r="C1062" s="3" t="s">
        <v>9057</v>
      </c>
      <c r="D1062" s="3" t="s">
        <v>6734</v>
      </c>
      <c r="E1062" s="4">
        <v>22931.7</v>
      </c>
      <c r="F1062" s="4">
        <f t="shared" si="253"/>
        <v>21645</v>
      </c>
      <c r="G1062" s="4">
        <f t="shared" si="260"/>
        <v>1515.15</v>
      </c>
      <c r="H1062" s="48">
        <f t="shared" si="261"/>
        <v>23160.15</v>
      </c>
      <c r="I1062" s="4">
        <f t="shared" si="262"/>
        <v>229.31700000000001</v>
      </c>
    </row>
    <row r="1063" spans="1:10" x14ac:dyDescent="0.3">
      <c r="A1063" s="3" t="s">
        <v>9086</v>
      </c>
      <c r="B1063" s="9"/>
      <c r="C1063" s="3" t="s">
        <v>9087</v>
      </c>
      <c r="D1063" s="3" t="s">
        <v>4803</v>
      </c>
      <c r="E1063" s="4">
        <v>3702.95</v>
      </c>
      <c r="F1063" s="4">
        <f t="shared" si="253"/>
        <v>3504.6698113207544</v>
      </c>
      <c r="G1063" s="4">
        <f t="shared" si="260"/>
        <v>245.32688679245283</v>
      </c>
      <c r="H1063" s="48">
        <f t="shared" si="261"/>
        <v>3749.9966981132075</v>
      </c>
      <c r="I1063" s="4">
        <f t="shared" si="262"/>
        <v>37.029499999999999</v>
      </c>
    </row>
    <row r="1064" spans="1:10" x14ac:dyDescent="0.3">
      <c r="A1064" s="3" t="s">
        <v>9167</v>
      </c>
      <c r="B1064" s="9"/>
      <c r="C1064" s="3" t="s">
        <v>9168</v>
      </c>
      <c r="D1064" s="3" t="s">
        <v>1727</v>
      </c>
      <c r="E1064" s="4">
        <v>5363.29</v>
      </c>
      <c r="F1064" s="4">
        <f t="shared" si="253"/>
        <v>5071.0283018867922</v>
      </c>
      <c r="G1064" s="4">
        <f t="shared" si="260"/>
        <v>354.97198113207548</v>
      </c>
      <c r="H1064" s="48">
        <f t="shared" si="261"/>
        <v>5426.0002830188678</v>
      </c>
      <c r="I1064" s="4">
        <f t="shared" si="262"/>
        <v>53.632899999999999</v>
      </c>
    </row>
    <row r="1065" spans="1:10" x14ac:dyDescent="0.3">
      <c r="A1065" s="3" t="s">
        <v>9409</v>
      </c>
      <c r="B1065" s="9"/>
      <c r="C1065" s="3" t="s">
        <v>9450</v>
      </c>
      <c r="D1065" s="3" t="s">
        <v>1727</v>
      </c>
      <c r="E1065" s="4">
        <v>37003.199999999997</v>
      </c>
      <c r="F1065" s="4">
        <f t="shared" si="253"/>
        <v>34919.999999999993</v>
      </c>
      <c r="G1065" s="4">
        <f t="shared" si="260"/>
        <v>2444.3999999999996</v>
      </c>
      <c r="H1065" s="48">
        <f t="shared" si="261"/>
        <v>37364.399999999994</v>
      </c>
      <c r="I1065" s="4">
        <f t="shared" si="262"/>
        <v>370.03199999999998</v>
      </c>
    </row>
    <row r="1066" spans="1:10" x14ac:dyDescent="0.3">
      <c r="A1066" s="3" t="s">
        <v>9507</v>
      </c>
      <c r="B1066" s="9"/>
      <c r="C1066" s="3" t="s">
        <v>9508</v>
      </c>
      <c r="D1066" s="3" t="s">
        <v>4074</v>
      </c>
      <c r="E1066" s="4">
        <v>10047.4</v>
      </c>
      <c r="F1066" s="4">
        <f t="shared" si="253"/>
        <v>9490</v>
      </c>
      <c r="G1066" s="4">
        <f t="shared" si="260"/>
        <v>664.30000000000007</v>
      </c>
      <c r="H1066" s="48">
        <f t="shared" si="261"/>
        <v>10154.299999999999</v>
      </c>
      <c r="I1066" s="4">
        <f t="shared" si="262"/>
        <v>100.474</v>
      </c>
    </row>
    <row r="1067" spans="1:10" x14ac:dyDescent="0.3">
      <c r="A1067" s="3" t="s">
        <v>9507</v>
      </c>
      <c r="B1067" s="9"/>
      <c r="C1067" s="3" t="s">
        <v>9509</v>
      </c>
      <c r="D1067" s="3" t="s">
        <v>6734</v>
      </c>
      <c r="E1067" s="4">
        <v>10588</v>
      </c>
      <c r="F1067" s="4">
        <f t="shared" si="253"/>
        <v>10000</v>
      </c>
      <c r="G1067" s="4">
        <f t="shared" si="260"/>
        <v>700.00000000000011</v>
      </c>
      <c r="H1067" s="48">
        <f t="shared" si="261"/>
        <v>10700</v>
      </c>
      <c r="I1067" s="4">
        <f t="shared" si="262"/>
        <v>105.88</v>
      </c>
    </row>
    <row r="1068" spans="1:10" x14ac:dyDescent="0.3">
      <c r="A1068" s="3" t="s">
        <v>9513</v>
      </c>
      <c r="B1068" s="9"/>
      <c r="C1068" s="3" t="s">
        <v>9518</v>
      </c>
      <c r="D1068" s="3" t="s">
        <v>6734</v>
      </c>
      <c r="E1068" s="4">
        <v>10456.99</v>
      </c>
      <c r="F1068" s="4">
        <f t="shared" si="253"/>
        <v>9876.405660377357</v>
      </c>
      <c r="G1068" s="4">
        <f t="shared" si="260"/>
        <v>691.34839622641505</v>
      </c>
      <c r="H1068" s="48">
        <f t="shared" si="261"/>
        <v>10567.754056603771</v>
      </c>
      <c r="I1068" s="4">
        <f t="shared" si="262"/>
        <v>104.5699</v>
      </c>
    </row>
    <row r="1069" spans="1:10" x14ac:dyDescent="0.3">
      <c r="A1069" s="3" t="s">
        <v>9675</v>
      </c>
      <c r="B1069" s="9"/>
      <c r="C1069" s="3" t="s">
        <v>9682</v>
      </c>
      <c r="D1069" s="3" t="s">
        <v>9683</v>
      </c>
      <c r="E1069" s="4">
        <v>3093.8</v>
      </c>
      <c r="F1069" s="4">
        <f t="shared" si="253"/>
        <v>2930</v>
      </c>
      <c r="G1069" s="4">
        <f t="shared" si="260"/>
        <v>205.10000000000002</v>
      </c>
      <c r="H1069" s="48">
        <f t="shared" si="261"/>
        <v>3135.1</v>
      </c>
      <c r="I1069" s="4">
        <f t="shared" si="262"/>
        <v>30.938000000000002</v>
      </c>
    </row>
    <row r="1070" spans="1:10" x14ac:dyDescent="0.3">
      <c r="A1070" s="3" t="s">
        <v>9880</v>
      </c>
      <c r="B1070" s="9"/>
      <c r="C1070" s="3" t="s">
        <v>9881</v>
      </c>
      <c r="D1070" s="3" t="s">
        <v>9882</v>
      </c>
      <c r="E1070" s="4">
        <v>134150.19</v>
      </c>
      <c r="F1070" s="4">
        <f t="shared" si="253"/>
        <v>126568.10377358489</v>
      </c>
      <c r="G1070" s="4">
        <f t="shared" si="260"/>
        <v>8859.7672641509434</v>
      </c>
      <c r="H1070" s="48">
        <f t="shared" si="261"/>
        <v>135427.87103773584</v>
      </c>
      <c r="I1070" s="4">
        <f t="shared" si="262"/>
        <v>1341.5019</v>
      </c>
    </row>
  </sheetData>
  <mergeCells count="19">
    <mergeCell ref="I904:I906"/>
    <mergeCell ref="E795:E796"/>
    <mergeCell ref="A795:A796"/>
    <mergeCell ref="C128:D128"/>
    <mergeCell ref="C179:D179"/>
    <mergeCell ref="C321:D321"/>
    <mergeCell ref="C461:D461"/>
    <mergeCell ref="A804:A806"/>
    <mergeCell ref="E804:E806"/>
    <mergeCell ref="E849:E852"/>
    <mergeCell ref="A849:A852"/>
    <mergeCell ref="A1021:A1022"/>
    <mergeCell ref="E1021:E1022"/>
    <mergeCell ref="A904:A906"/>
    <mergeCell ref="E904:E906"/>
    <mergeCell ref="E1054:E1055"/>
    <mergeCell ref="A1054:A1055"/>
    <mergeCell ref="E1037:E1038"/>
    <mergeCell ref="A1037:A1038"/>
  </mergeCells>
  <phoneticPr fontId="0" type="noConversion"/>
  <pageMargins left="0.7" right="0.7" top="0.75" bottom="0.75" header="0.3" footer="0.3"/>
  <pageSetup paperSize="9" orientation="landscape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M1644"/>
  <sheetViews>
    <sheetView tabSelected="1" workbookViewId="0">
      <pane ySplit="2" topLeftCell="A1625" activePane="bottomLeft" state="frozen"/>
      <selection pane="bottomLeft" activeCell="I1637" sqref="I1637"/>
    </sheetView>
  </sheetViews>
  <sheetFormatPr defaultColWidth="9.09765625" defaultRowHeight="14.4" x14ac:dyDescent="0.3"/>
  <cols>
    <col min="1" max="1" width="13.09765625" style="17" customWidth="1"/>
    <col min="2" max="2" width="21.296875" style="17" customWidth="1"/>
    <col min="3" max="3" width="12.09765625" style="17" customWidth="1"/>
    <col min="4" max="4" width="18.09765625" style="17" customWidth="1"/>
    <col min="5" max="5" width="12.8984375" style="2" customWidth="1"/>
    <col min="6" max="6" width="17.09765625" style="2" customWidth="1"/>
    <col min="7" max="7" width="13.09765625" style="2" customWidth="1"/>
    <col min="8" max="8" width="13.3984375" style="209" customWidth="1"/>
    <col min="9" max="9" width="31.69921875" style="1" customWidth="1"/>
    <col min="10" max="10" width="9.09765625" style="1"/>
    <col min="11" max="11" width="10.59765625" style="1" bestFit="1" customWidth="1"/>
    <col min="12" max="12" width="9.59765625" style="1" bestFit="1" customWidth="1"/>
    <col min="13" max="13" width="10.59765625" style="1" bestFit="1" customWidth="1"/>
    <col min="14" max="16384" width="9.09765625" style="1"/>
  </cols>
  <sheetData>
    <row r="1" spans="1:9" s="31" customFormat="1" x14ac:dyDescent="0.3">
      <c r="A1" s="35" t="s">
        <v>234</v>
      </c>
      <c r="B1" s="30"/>
      <c r="C1" s="30" t="s">
        <v>95</v>
      </c>
      <c r="D1" s="30"/>
      <c r="E1" s="32" t="s">
        <v>3549</v>
      </c>
      <c r="F1" s="32" t="s">
        <v>8319</v>
      </c>
      <c r="G1" s="32"/>
      <c r="H1" s="209"/>
    </row>
    <row r="2" spans="1:9" s="31" customFormat="1" ht="25.35" customHeight="1" x14ac:dyDescent="0.3">
      <c r="A2" s="33" t="s">
        <v>1</v>
      </c>
      <c r="B2" s="33" t="s">
        <v>2</v>
      </c>
      <c r="C2" s="33" t="s">
        <v>4</v>
      </c>
      <c r="D2" s="33" t="s">
        <v>5</v>
      </c>
      <c r="E2" s="34" t="s">
        <v>3</v>
      </c>
      <c r="F2" s="34" t="s">
        <v>16</v>
      </c>
      <c r="G2" s="34">
        <v>7.0000000000000007E-2</v>
      </c>
      <c r="H2" s="210" t="s">
        <v>15</v>
      </c>
      <c r="I2" s="33" t="s">
        <v>173</v>
      </c>
    </row>
    <row r="3" spans="1:9" x14ac:dyDescent="0.3">
      <c r="A3" s="18" t="s">
        <v>316</v>
      </c>
      <c r="B3" s="5" t="s">
        <v>318</v>
      </c>
      <c r="C3" s="18"/>
      <c r="D3" s="18"/>
      <c r="E3" s="8">
        <v>120466.84</v>
      </c>
      <c r="F3" s="4"/>
      <c r="G3" s="4"/>
      <c r="H3" s="111"/>
      <c r="I3" s="3"/>
    </row>
    <row r="4" spans="1:9" x14ac:dyDescent="0.3">
      <c r="A4" s="18" t="s">
        <v>316</v>
      </c>
      <c r="B4" s="5" t="s">
        <v>319</v>
      </c>
      <c r="C4" s="18"/>
      <c r="D4" s="18"/>
      <c r="E4" s="8">
        <v>268697.11</v>
      </c>
      <c r="F4" s="4"/>
      <c r="G4" s="4"/>
      <c r="H4" s="111"/>
      <c r="I4" s="3"/>
    </row>
    <row r="5" spans="1:9" x14ac:dyDescent="0.3">
      <c r="A5" s="18" t="s">
        <v>317</v>
      </c>
      <c r="B5" s="5" t="s">
        <v>320</v>
      </c>
      <c r="C5" s="18"/>
      <c r="D5" s="18"/>
      <c r="E5" s="8">
        <v>67698.240000000005</v>
      </c>
      <c r="F5" s="4"/>
      <c r="G5" s="4"/>
      <c r="H5" s="111"/>
      <c r="I5" s="3"/>
    </row>
    <row r="6" spans="1:9" x14ac:dyDescent="0.3">
      <c r="A6" s="18" t="s">
        <v>480</v>
      </c>
      <c r="B6" s="5" t="s">
        <v>481</v>
      </c>
      <c r="C6" s="18"/>
      <c r="D6" s="18"/>
      <c r="E6" s="8">
        <v>1500</v>
      </c>
      <c r="F6" s="4"/>
      <c r="G6" s="4"/>
      <c r="H6" s="111"/>
      <c r="I6" s="3"/>
    </row>
    <row r="7" spans="1:9" x14ac:dyDescent="0.3">
      <c r="A7" s="5" t="s">
        <v>626</v>
      </c>
      <c r="B7" s="5" t="s">
        <v>627</v>
      </c>
      <c r="C7" s="5" t="s">
        <v>631</v>
      </c>
      <c r="D7" s="5" t="s">
        <v>628</v>
      </c>
      <c r="E7" s="8">
        <v>17642.009999999998</v>
      </c>
      <c r="F7" s="4"/>
      <c r="G7" s="4"/>
      <c r="H7" s="111"/>
      <c r="I7" s="3"/>
    </row>
    <row r="8" spans="1:9" x14ac:dyDescent="0.3">
      <c r="A8" s="118"/>
      <c r="B8" s="118" t="s">
        <v>671</v>
      </c>
      <c r="C8" s="118" t="s">
        <v>630</v>
      </c>
      <c r="D8" s="118" t="s">
        <v>629</v>
      </c>
      <c r="E8" s="119">
        <v>9600</v>
      </c>
      <c r="F8" s="108"/>
      <c r="G8" s="108"/>
      <c r="H8" s="211"/>
      <c r="I8" s="120" t="s">
        <v>832</v>
      </c>
    </row>
    <row r="9" spans="1:9" x14ac:dyDescent="0.3">
      <c r="A9" s="79">
        <v>41508</v>
      </c>
      <c r="B9" s="5" t="s">
        <v>320</v>
      </c>
      <c r="C9" s="5"/>
      <c r="D9" s="5"/>
      <c r="E9" s="78">
        <v>18823.29</v>
      </c>
      <c r="F9" s="4"/>
      <c r="G9" s="4"/>
      <c r="H9" s="111"/>
      <c r="I9" s="3"/>
    </row>
    <row r="10" spans="1:9" x14ac:dyDescent="0.3">
      <c r="A10" s="79" t="s">
        <v>672</v>
      </c>
      <c r="B10" s="5" t="s">
        <v>318</v>
      </c>
      <c r="C10" s="5"/>
      <c r="D10" s="5"/>
      <c r="E10" s="77">
        <v>10830.88</v>
      </c>
      <c r="F10" s="4"/>
      <c r="G10" s="4"/>
      <c r="H10" s="111"/>
      <c r="I10" s="3"/>
    </row>
    <row r="11" spans="1:9" x14ac:dyDescent="0.3">
      <c r="A11" s="79" t="s">
        <v>672</v>
      </c>
      <c r="B11" s="5" t="s">
        <v>720</v>
      </c>
      <c r="C11" s="5"/>
      <c r="D11" s="5"/>
      <c r="E11" s="78">
        <v>140987.21</v>
      </c>
      <c r="F11" s="4"/>
      <c r="G11" s="4"/>
      <c r="H11" s="111"/>
      <c r="I11" s="3"/>
    </row>
    <row r="12" spans="1:9" x14ac:dyDescent="0.3">
      <c r="A12" s="5" t="s">
        <v>719</v>
      </c>
      <c r="B12" s="5" t="s">
        <v>718</v>
      </c>
      <c r="C12" s="5"/>
      <c r="D12" s="5"/>
      <c r="E12" s="78">
        <v>19698.47</v>
      </c>
      <c r="F12" s="4"/>
      <c r="G12" s="4"/>
      <c r="H12" s="111"/>
      <c r="I12" s="3"/>
    </row>
    <row r="13" spans="1:9" x14ac:dyDescent="0.3">
      <c r="A13" s="5" t="s">
        <v>724</v>
      </c>
      <c r="B13" s="5" t="s">
        <v>725</v>
      </c>
      <c r="C13" s="5" t="s">
        <v>726</v>
      </c>
      <c r="D13" s="3" t="s">
        <v>727</v>
      </c>
      <c r="E13" s="8">
        <v>14600</v>
      </c>
      <c r="F13" s="4"/>
      <c r="G13" s="4"/>
      <c r="H13" s="111"/>
      <c r="I13" s="3"/>
    </row>
    <row r="14" spans="1:9" x14ac:dyDescent="0.3">
      <c r="A14" s="29" t="s">
        <v>749</v>
      </c>
      <c r="B14" s="5" t="s">
        <v>319</v>
      </c>
      <c r="C14" s="5"/>
      <c r="D14" s="3"/>
      <c r="E14" s="77">
        <v>418379.53</v>
      </c>
      <c r="F14" s="4"/>
      <c r="G14" s="4"/>
      <c r="H14" s="111"/>
      <c r="I14" s="3"/>
    </row>
    <row r="15" spans="1:9" x14ac:dyDescent="0.3">
      <c r="A15" s="90">
        <v>41540</v>
      </c>
      <c r="B15" s="5" t="s">
        <v>319</v>
      </c>
      <c r="C15" s="5"/>
      <c r="D15" s="5"/>
      <c r="E15" s="78">
        <v>158661.59</v>
      </c>
      <c r="F15" s="88"/>
      <c r="G15" s="4"/>
      <c r="H15" s="111"/>
      <c r="I15" s="3"/>
    </row>
    <row r="16" spans="1:9" x14ac:dyDescent="0.3">
      <c r="A16" s="90">
        <v>41541</v>
      </c>
      <c r="B16" s="5"/>
      <c r="C16" s="5"/>
      <c r="D16" s="5"/>
      <c r="E16" s="78">
        <v>10175.84</v>
      </c>
      <c r="F16" s="88"/>
      <c r="G16" s="4"/>
      <c r="H16" s="111"/>
      <c r="I16" s="3"/>
    </row>
    <row r="17" spans="1:9" x14ac:dyDescent="0.3">
      <c r="A17" s="90">
        <v>41542</v>
      </c>
      <c r="B17" s="5"/>
      <c r="C17" s="5"/>
      <c r="D17" s="5"/>
      <c r="E17" s="78">
        <v>13535.92</v>
      </c>
      <c r="F17" s="89"/>
      <c r="G17" s="4"/>
      <c r="H17" s="111"/>
      <c r="I17" s="3"/>
    </row>
    <row r="18" spans="1:9" x14ac:dyDescent="0.3">
      <c r="A18" s="5" t="s">
        <v>830</v>
      </c>
      <c r="B18" s="5" t="s">
        <v>718</v>
      </c>
      <c r="C18" s="5"/>
      <c r="D18" s="5"/>
      <c r="E18" s="77">
        <v>33554.58</v>
      </c>
      <c r="F18" s="4"/>
      <c r="G18" s="4"/>
      <c r="H18" s="111"/>
      <c r="I18" s="3"/>
    </row>
    <row r="19" spans="1:9" x14ac:dyDescent="0.3">
      <c r="A19" s="5" t="s">
        <v>870</v>
      </c>
      <c r="B19" s="5" t="s">
        <v>720</v>
      </c>
      <c r="C19" s="5"/>
      <c r="D19" s="19"/>
      <c r="E19" s="8">
        <v>479105.91</v>
      </c>
      <c r="F19" s="4"/>
      <c r="G19" s="4"/>
      <c r="H19" s="111"/>
      <c r="I19" s="3"/>
    </row>
    <row r="20" spans="1:9" x14ac:dyDescent="0.3">
      <c r="A20" s="29">
        <v>41571</v>
      </c>
      <c r="B20" s="5"/>
      <c r="C20" s="5"/>
      <c r="D20" s="5"/>
      <c r="E20" s="8">
        <v>14760</v>
      </c>
      <c r="F20" s="4"/>
      <c r="G20" s="4"/>
      <c r="H20" s="111"/>
      <c r="I20" s="3"/>
    </row>
    <row r="21" spans="1:9" x14ac:dyDescent="0.3">
      <c r="A21" s="29">
        <v>41575</v>
      </c>
      <c r="B21" s="5" t="s">
        <v>319</v>
      </c>
      <c r="C21" s="5"/>
      <c r="D21" s="5"/>
      <c r="E21" s="8">
        <v>279344.90999999997</v>
      </c>
      <c r="F21" s="4"/>
      <c r="G21" s="4"/>
      <c r="H21" s="111"/>
      <c r="I21" s="3"/>
    </row>
    <row r="22" spans="1:9" x14ac:dyDescent="0.3">
      <c r="A22" s="29">
        <v>41578</v>
      </c>
      <c r="B22" s="5" t="s">
        <v>718</v>
      </c>
      <c r="C22" s="5"/>
      <c r="D22" s="5"/>
      <c r="E22" s="8">
        <v>23734.35</v>
      </c>
      <c r="F22" s="4"/>
      <c r="G22" s="4"/>
      <c r="H22" s="111"/>
      <c r="I22" s="3"/>
    </row>
    <row r="23" spans="1:9" x14ac:dyDescent="0.3">
      <c r="A23" s="5" t="s">
        <v>895</v>
      </c>
      <c r="B23" s="5" t="s">
        <v>725</v>
      </c>
      <c r="C23" s="5" t="s">
        <v>911</v>
      </c>
      <c r="D23" s="19" t="s">
        <v>912</v>
      </c>
      <c r="E23" s="8">
        <v>10839.1</v>
      </c>
      <c r="F23" s="4"/>
      <c r="G23" s="4"/>
      <c r="H23" s="111"/>
      <c r="I23" s="3"/>
    </row>
    <row r="24" spans="1:9" x14ac:dyDescent="0.3">
      <c r="A24" s="5" t="s">
        <v>896</v>
      </c>
      <c r="B24" s="5" t="s">
        <v>720</v>
      </c>
      <c r="C24" s="5"/>
      <c r="D24" s="19"/>
      <c r="E24" s="8">
        <v>301766.87</v>
      </c>
      <c r="F24" s="4"/>
      <c r="G24" s="4"/>
      <c r="H24" s="111"/>
      <c r="I24" s="3"/>
    </row>
    <row r="25" spans="1:9" x14ac:dyDescent="0.3">
      <c r="A25" s="5" t="s">
        <v>905</v>
      </c>
      <c r="B25" s="5" t="s">
        <v>718</v>
      </c>
      <c r="C25" s="5"/>
      <c r="D25" s="19"/>
      <c r="E25" s="97">
        <v>17347.88</v>
      </c>
      <c r="F25" s="4"/>
      <c r="G25" s="4"/>
      <c r="H25" s="111"/>
      <c r="I25" s="3"/>
    </row>
    <row r="26" spans="1:9" x14ac:dyDescent="0.3">
      <c r="A26" s="29" t="s">
        <v>913</v>
      </c>
      <c r="B26" s="5" t="s">
        <v>319</v>
      </c>
      <c r="C26" s="5"/>
      <c r="D26" s="3"/>
      <c r="E26" s="8">
        <v>71414.14</v>
      </c>
      <c r="F26" s="4"/>
      <c r="G26" s="4"/>
      <c r="H26" s="111"/>
      <c r="I26" s="3"/>
    </row>
    <row r="27" spans="1:9" x14ac:dyDescent="0.3">
      <c r="A27" s="99">
        <v>41631</v>
      </c>
      <c r="B27" s="98" t="s">
        <v>319</v>
      </c>
      <c r="C27" s="192"/>
      <c r="D27" s="100"/>
      <c r="E27" s="101">
        <v>199589.48</v>
      </c>
      <c r="F27" s="4"/>
      <c r="G27" s="4"/>
      <c r="H27" s="111"/>
      <c r="I27" s="3"/>
    </row>
    <row r="28" spans="1:9" x14ac:dyDescent="0.3">
      <c r="A28" s="5" t="s">
        <v>923</v>
      </c>
      <c r="B28" s="5" t="s">
        <v>718</v>
      </c>
      <c r="C28" s="5"/>
      <c r="D28" s="3"/>
      <c r="E28" s="103">
        <v>28850.77</v>
      </c>
      <c r="F28" s="4"/>
      <c r="G28" s="4"/>
      <c r="H28" s="111"/>
      <c r="I28" s="3"/>
    </row>
    <row r="29" spans="1:9" x14ac:dyDescent="0.3">
      <c r="A29" s="5" t="s">
        <v>933</v>
      </c>
      <c r="B29" s="5" t="s">
        <v>319</v>
      </c>
      <c r="C29" s="3"/>
      <c r="D29" s="3"/>
      <c r="E29" s="103">
        <v>187983.18</v>
      </c>
      <c r="F29" s="4"/>
      <c r="G29" s="4"/>
      <c r="H29" s="111"/>
      <c r="I29" s="3"/>
    </row>
    <row r="30" spans="1:9" x14ac:dyDescent="0.3">
      <c r="A30" s="5" t="s">
        <v>939</v>
      </c>
      <c r="B30" s="5" t="s">
        <v>319</v>
      </c>
      <c r="C30" s="5"/>
      <c r="D30" s="3"/>
      <c r="E30" s="103">
        <v>167241.07999999999</v>
      </c>
      <c r="F30" s="4"/>
      <c r="G30" s="4"/>
      <c r="H30" s="111"/>
      <c r="I30" s="3"/>
    </row>
    <row r="31" spans="1:9" x14ac:dyDescent="0.3">
      <c r="A31" s="5" t="s">
        <v>942</v>
      </c>
      <c r="B31" s="5" t="s">
        <v>718</v>
      </c>
      <c r="C31" s="5"/>
      <c r="D31" s="3"/>
      <c r="E31" s="8">
        <v>46226.45</v>
      </c>
      <c r="F31" s="4"/>
      <c r="G31" s="4"/>
      <c r="H31" s="111"/>
      <c r="I31" s="3"/>
    </row>
    <row r="32" spans="1:9" x14ac:dyDescent="0.3">
      <c r="A32" s="5" t="s">
        <v>981</v>
      </c>
      <c r="B32" s="5" t="s">
        <v>319</v>
      </c>
      <c r="C32" s="5"/>
      <c r="D32" s="3"/>
      <c r="E32" s="97">
        <v>254520.87</v>
      </c>
      <c r="F32" s="4"/>
      <c r="G32" s="4"/>
      <c r="H32" s="111"/>
      <c r="I32" s="3"/>
    </row>
    <row r="33" spans="1:9" x14ac:dyDescent="0.3">
      <c r="A33" s="5" t="s">
        <v>994</v>
      </c>
      <c r="B33" s="5" t="s">
        <v>319</v>
      </c>
      <c r="C33" s="5"/>
      <c r="D33" s="3"/>
      <c r="E33" s="103">
        <v>227868.93</v>
      </c>
      <c r="F33" s="4"/>
      <c r="G33" s="4"/>
      <c r="H33" s="111"/>
      <c r="I33" s="3"/>
    </row>
    <row r="34" spans="1:9" x14ac:dyDescent="0.3">
      <c r="A34" s="5" t="s">
        <v>998</v>
      </c>
      <c r="B34" s="5" t="s">
        <v>725</v>
      </c>
      <c r="C34" s="5" t="s">
        <v>999</v>
      </c>
      <c r="D34" s="3" t="s">
        <v>1000</v>
      </c>
      <c r="E34" s="97">
        <v>15622</v>
      </c>
      <c r="F34" s="4"/>
      <c r="G34" s="4"/>
      <c r="H34" s="111"/>
      <c r="I34" s="3" t="s">
        <v>1052</v>
      </c>
    </row>
    <row r="35" spans="1:9" x14ac:dyDescent="0.3">
      <c r="A35" s="5" t="s">
        <v>1012</v>
      </c>
      <c r="B35" s="5" t="s">
        <v>718</v>
      </c>
      <c r="C35" s="5"/>
      <c r="D35" s="3"/>
      <c r="E35" s="8">
        <v>20433.18</v>
      </c>
      <c r="F35" s="4"/>
      <c r="G35" s="4"/>
      <c r="H35" s="111"/>
      <c r="I35" s="3"/>
    </row>
    <row r="36" spans="1:9" x14ac:dyDescent="0.3">
      <c r="A36" s="5" t="s">
        <v>1020</v>
      </c>
      <c r="B36" s="5" t="s">
        <v>1028</v>
      </c>
      <c r="C36" s="5" t="s">
        <v>1029</v>
      </c>
      <c r="D36" s="3" t="s">
        <v>1030</v>
      </c>
      <c r="E36" s="8">
        <v>2782</v>
      </c>
      <c r="F36" s="4"/>
      <c r="G36" s="4"/>
      <c r="H36" s="111"/>
      <c r="I36" s="3"/>
    </row>
    <row r="37" spans="1:9" x14ac:dyDescent="0.3">
      <c r="A37" s="5" t="s">
        <v>1083</v>
      </c>
      <c r="B37" s="5" t="s">
        <v>319</v>
      </c>
      <c r="C37" s="5"/>
      <c r="D37" s="3"/>
      <c r="E37" s="8">
        <v>164938.31</v>
      </c>
      <c r="F37" s="4"/>
      <c r="G37" s="4"/>
      <c r="H37" s="111"/>
      <c r="I37" s="3"/>
    </row>
    <row r="38" spans="1:9" x14ac:dyDescent="0.3">
      <c r="A38" s="5" t="s">
        <v>1082</v>
      </c>
      <c r="B38" s="5"/>
      <c r="C38" s="5"/>
      <c r="D38" s="3"/>
      <c r="E38" s="8">
        <v>21133.24</v>
      </c>
      <c r="F38" s="4"/>
      <c r="G38" s="4"/>
      <c r="H38" s="111"/>
      <c r="I38" s="3"/>
    </row>
    <row r="39" spans="1:9" x14ac:dyDescent="0.3">
      <c r="A39" s="5" t="s">
        <v>1082</v>
      </c>
      <c r="B39" s="5" t="s">
        <v>319</v>
      </c>
      <c r="C39" s="5"/>
      <c r="D39" s="3"/>
      <c r="E39" s="8">
        <v>260449.44</v>
      </c>
      <c r="F39" s="4"/>
      <c r="G39" s="4"/>
      <c r="H39" s="111"/>
      <c r="I39" s="3"/>
    </row>
    <row r="40" spans="1:9" x14ac:dyDescent="0.3">
      <c r="A40" s="5" t="s">
        <v>1081</v>
      </c>
      <c r="B40" s="5" t="s">
        <v>318</v>
      </c>
      <c r="C40" s="5"/>
      <c r="D40" s="3"/>
      <c r="E40" s="8">
        <v>6085.36</v>
      </c>
      <c r="F40" s="4"/>
      <c r="G40" s="4"/>
      <c r="H40" s="111"/>
      <c r="I40" s="3"/>
    </row>
    <row r="41" spans="1:9" x14ac:dyDescent="0.3">
      <c r="A41" s="5" t="s">
        <v>1069</v>
      </c>
      <c r="B41" s="5" t="s">
        <v>718</v>
      </c>
      <c r="C41" s="5"/>
      <c r="D41" s="20"/>
      <c r="E41" s="8">
        <v>4524</v>
      </c>
      <c r="F41" s="4"/>
      <c r="G41" s="4"/>
      <c r="H41" s="111"/>
      <c r="I41" s="3"/>
    </row>
    <row r="42" spans="1:9" x14ac:dyDescent="0.3">
      <c r="A42" s="5" t="s">
        <v>1092</v>
      </c>
      <c r="B42" s="5" t="s">
        <v>320</v>
      </c>
      <c r="C42" s="5"/>
      <c r="D42" s="20"/>
      <c r="E42" s="8">
        <v>7605.85</v>
      </c>
      <c r="F42" s="4"/>
      <c r="G42" s="4"/>
      <c r="H42" s="111"/>
      <c r="I42" s="3"/>
    </row>
    <row r="43" spans="1:9" x14ac:dyDescent="0.3">
      <c r="A43" s="5" t="s">
        <v>1098</v>
      </c>
      <c r="B43" s="5" t="s">
        <v>319</v>
      </c>
      <c r="C43" s="5"/>
      <c r="D43" s="3"/>
      <c r="E43" s="8">
        <v>221886.44</v>
      </c>
      <c r="F43" s="4"/>
      <c r="G43" s="4"/>
      <c r="H43" s="111"/>
      <c r="I43" s="3"/>
    </row>
    <row r="44" spans="1:9" x14ac:dyDescent="0.3">
      <c r="A44" s="5" t="s">
        <v>1109</v>
      </c>
      <c r="B44" s="5" t="s">
        <v>718</v>
      </c>
      <c r="C44" s="5"/>
      <c r="D44" s="3"/>
      <c r="E44" s="8">
        <v>15353.61</v>
      </c>
      <c r="F44" s="4"/>
      <c r="G44" s="4"/>
      <c r="H44" s="111"/>
      <c r="I44" s="3"/>
    </row>
    <row r="45" spans="1:9" x14ac:dyDescent="0.3">
      <c r="A45" s="5" t="s">
        <v>1129</v>
      </c>
      <c r="B45" s="5" t="s">
        <v>319</v>
      </c>
      <c r="C45" s="5"/>
      <c r="D45" s="3"/>
      <c r="E45" s="97">
        <v>152844.70000000001</v>
      </c>
      <c r="F45" s="4"/>
      <c r="G45" s="4"/>
      <c r="H45" s="111"/>
      <c r="I45" s="3"/>
    </row>
    <row r="46" spans="1:9" x14ac:dyDescent="0.3">
      <c r="A46" s="5" t="s">
        <v>1145</v>
      </c>
      <c r="B46" s="5" t="s">
        <v>319</v>
      </c>
      <c r="C46" s="5"/>
      <c r="D46" s="3"/>
      <c r="E46" s="8">
        <v>138553.63</v>
      </c>
      <c r="F46" s="4"/>
      <c r="G46" s="4"/>
      <c r="H46" s="111"/>
      <c r="I46" s="3"/>
    </row>
    <row r="47" spans="1:9" x14ac:dyDescent="0.3">
      <c r="A47" s="5" t="s">
        <v>1160</v>
      </c>
      <c r="B47" s="5" t="s">
        <v>718</v>
      </c>
      <c r="C47" s="5"/>
      <c r="D47" s="3"/>
      <c r="E47" s="8">
        <v>7158.99</v>
      </c>
      <c r="F47" s="4"/>
      <c r="G47" s="4"/>
      <c r="H47" s="111"/>
      <c r="I47" s="3"/>
    </row>
    <row r="48" spans="1:9" x14ac:dyDescent="0.3">
      <c r="A48" s="29">
        <v>41799</v>
      </c>
      <c r="B48" s="5" t="s">
        <v>319</v>
      </c>
      <c r="C48" s="5"/>
      <c r="D48" s="3"/>
      <c r="E48" s="8">
        <v>229931.09</v>
      </c>
      <c r="F48" s="4"/>
      <c r="G48" s="4"/>
      <c r="H48" s="111"/>
      <c r="I48" s="3"/>
    </row>
    <row r="49" spans="1:9" x14ac:dyDescent="0.3">
      <c r="A49" s="5" t="s">
        <v>1194</v>
      </c>
      <c r="B49" s="5" t="s">
        <v>1198</v>
      </c>
      <c r="C49" s="5" t="s">
        <v>1200</v>
      </c>
      <c r="D49" s="3" t="s">
        <v>1199</v>
      </c>
      <c r="E49" s="8">
        <v>14800</v>
      </c>
      <c r="F49" s="4"/>
      <c r="G49" s="4"/>
      <c r="H49" s="111"/>
      <c r="I49" s="3"/>
    </row>
    <row r="50" spans="1:9" x14ac:dyDescent="0.3">
      <c r="A50" s="3" t="s">
        <v>1210</v>
      </c>
      <c r="B50" s="3" t="s">
        <v>320</v>
      </c>
      <c r="C50" s="3"/>
      <c r="D50" s="3"/>
      <c r="E50" s="4">
        <v>1236</v>
      </c>
      <c r="F50" s="4"/>
      <c r="G50" s="4"/>
      <c r="H50" s="111"/>
      <c r="I50" s="9"/>
    </row>
    <row r="51" spans="1:9" x14ac:dyDescent="0.3">
      <c r="A51" s="3" t="s">
        <v>1225</v>
      </c>
      <c r="B51" s="3" t="s">
        <v>718</v>
      </c>
      <c r="C51" s="3"/>
      <c r="D51" s="3"/>
      <c r="E51" s="4">
        <v>27148.62</v>
      </c>
      <c r="F51" s="4"/>
      <c r="G51" s="4"/>
      <c r="H51" s="111"/>
      <c r="I51" s="9"/>
    </row>
    <row r="52" spans="1:9" x14ac:dyDescent="0.3">
      <c r="A52" s="3" t="s">
        <v>1257</v>
      </c>
      <c r="B52" s="3" t="s">
        <v>319</v>
      </c>
      <c r="C52" s="3"/>
      <c r="D52" s="3"/>
      <c r="E52" s="4">
        <v>257496.64</v>
      </c>
      <c r="F52" s="4"/>
      <c r="G52" s="4"/>
      <c r="H52" s="111"/>
      <c r="I52" s="9"/>
    </row>
    <row r="53" spans="1:9" x14ac:dyDescent="0.3">
      <c r="A53" s="3" t="s">
        <v>1299</v>
      </c>
      <c r="B53" s="3" t="s">
        <v>319</v>
      </c>
      <c r="C53" s="3"/>
      <c r="D53" s="3"/>
      <c r="E53" s="4">
        <v>187624.08</v>
      </c>
      <c r="F53" s="4"/>
      <c r="G53" s="4"/>
      <c r="H53" s="111"/>
      <c r="I53" s="9"/>
    </row>
    <row r="54" spans="1:9" x14ac:dyDescent="0.3">
      <c r="A54" s="3" t="s">
        <v>1309</v>
      </c>
      <c r="B54" s="3" t="s">
        <v>718</v>
      </c>
      <c r="C54" s="3"/>
      <c r="D54" s="3"/>
      <c r="E54" s="4">
        <v>26426.01</v>
      </c>
      <c r="F54" s="4"/>
      <c r="G54" s="4"/>
      <c r="H54" s="111"/>
      <c r="I54" s="9"/>
    </row>
    <row r="55" spans="1:9" x14ac:dyDescent="0.3">
      <c r="A55" s="3" t="s">
        <v>1327</v>
      </c>
      <c r="B55" s="3" t="s">
        <v>319</v>
      </c>
      <c r="C55" s="3"/>
      <c r="D55" s="3"/>
      <c r="E55" s="4">
        <v>302810.40000000002</v>
      </c>
      <c r="F55" s="4"/>
      <c r="G55" s="4"/>
      <c r="H55" s="111"/>
      <c r="I55" s="9"/>
    </row>
    <row r="56" spans="1:9" x14ac:dyDescent="0.3">
      <c r="A56" s="3" t="s">
        <v>1330</v>
      </c>
      <c r="B56" s="3" t="s">
        <v>1331</v>
      </c>
      <c r="C56" s="3"/>
      <c r="D56" s="3"/>
      <c r="E56" s="4">
        <v>32864</v>
      </c>
      <c r="F56" s="4"/>
      <c r="G56" s="4"/>
      <c r="H56" s="111"/>
      <c r="I56" s="9"/>
    </row>
    <row r="57" spans="1:9" x14ac:dyDescent="0.3">
      <c r="A57" s="3" t="s">
        <v>1355</v>
      </c>
      <c r="B57" s="3" t="s">
        <v>319</v>
      </c>
      <c r="C57" s="3"/>
      <c r="D57" s="3"/>
      <c r="E57" s="4">
        <v>287492.73</v>
      </c>
      <c r="F57" s="4"/>
      <c r="G57" s="4"/>
      <c r="H57" s="111"/>
      <c r="I57" s="9"/>
    </row>
    <row r="58" spans="1:9" x14ac:dyDescent="0.3">
      <c r="A58" s="3" t="s">
        <v>1370</v>
      </c>
      <c r="B58" s="3" t="s">
        <v>718</v>
      </c>
      <c r="C58" s="3"/>
      <c r="D58" s="3"/>
      <c r="E58" s="4">
        <v>963</v>
      </c>
      <c r="F58" s="4"/>
      <c r="G58" s="4"/>
      <c r="H58" s="111"/>
      <c r="I58" s="9"/>
    </row>
    <row r="59" spans="1:9" x14ac:dyDescent="0.3">
      <c r="A59" s="3" t="s">
        <v>1420</v>
      </c>
      <c r="B59" s="3" t="s">
        <v>319</v>
      </c>
      <c r="C59" s="3"/>
      <c r="D59" s="3"/>
      <c r="E59" s="4">
        <v>88925.15</v>
      </c>
      <c r="F59" s="4"/>
      <c r="G59" s="4"/>
      <c r="H59" s="111"/>
      <c r="I59" s="9"/>
    </row>
    <row r="60" spans="1:9" x14ac:dyDescent="0.3">
      <c r="A60" s="3" t="s">
        <v>1451</v>
      </c>
      <c r="B60" s="3" t="s">
        <v>319</v>
      </c>
      <c r="C60" s="3"/>
      <c r="D60" s="3"/>
      <c r="E60" s="4">
        <v>278615.84000000003</v>
      </c>
      <c r="F60" s="4"/>
      <c r="G60" s="4"/>
      <c r="H60" s="111"/>
      <c r="I60" s="9"/>
    </row>
    <row r="61" spans="1:9" x14ac:dyDescent="0.3">
      <c r="A61" s="3" t="s">
        <v>1472</v>
      </c>
      <c r="B61" s="3" t="s">
        <v>320</v>
      </c>
      <c r="C61" s="3"/>
      <c r="D61" s="3"/>
      <c r="E61" s="4">
        <v>25220.52</v>
      </c>
      <c r="F61" s="4"/>
      <c r="G61" s="4"/>
      <c r="H61" s="111"/>
      <c r="I61" s="9"/>
    </row>
    <row r="62" spans="1:9" x14ac:dyDescent="0.3">
      <c r="A62" s="3" t="s">
        <v>1481</v>
      </c>
      <c r="B62" s="3" t="s">
        <v>718</v>
      </c>
      <c r="C62" s="3"/>
      <c r="D62" s="3"/>
      <c r="E62" s="4">
        <v>12705.59</v>
      </c>
      <c r="F62" s="4"/>
      <c r="G62" s="4"/>
      <c r="H62" s="111"/>
      <c r="I62" s="9"/>
    </row>
    <row r="63" spans="1:9" x14ac:dyDescent="0.3">
      <c r="A63" s="3" t="s">
        <v>1525</v>
      </c>
      <c r="B63" s="3" t="s">
        <v>319</v>
      </c>
      <c r="C63" s="3"/>
      <c r="D63" s="3"/>
      <c r="E63" s="4">
        <v>180222.86</v>
      </c>
      <c r="F63" s="4"/>
      <c r="G63" s="4"/>
      <c r="H63" s="111"/>
      <c r="I63" s="9"/>
    </row>
    <row r="64" spans="1:9" x14ac:dyDescent="0.3">
      <c r="A64" s="3" t="s">
        <v>1529</v>
      </c>
      <c r="B64" s="3" t="s">
        <v>319</v>
      </c>
      <c r="C64" s="3"/>
      <c r="D64" s="3"/>
      <c r="E64" s="4">
        <v>288976.25</v>
      </c>
      <c r="F64" s="4"/>
      <c r="G64" s="4"/>
      <c r="H64" s="111"/>
      <c r="I64" s="9"/>
    </row>
    <row r="65" spans="1:9" x14ac:dyDescent="0.3">
      <c r="A65" s="3" t="s">
        <v>1537</v>
      </c>
      <c r="B65" s="3"/>
      <c r="C65" s="3"/>
      <c r="D65" s="3"/>
      <c r="E65" s="4">
        <v>15426.4</v>
      </c>
      <c r="F65" s="4"/>
      <c r="G65" s="4"/>
      <c r="H65" s="111"/>
      <c r="I65" s="9"/>
    </row>
    <row r="66" spans="1:9" x14ac:dyDescent="0.3">
      <c r="A66" s="3" t="s">
        <v>1537</v>
      </c>
      <c r="B66" s="3" t="s">
        <v>718</v>
      </c>
      <c r="C66" s="3"/>
      <c r="D66" s="3"/>
      <c r="E66" s="4">
        <v>47205.31</v>
      </c>
      <c r="F66" s="4"/>
      <c r="G66" s="4"/>
      <c r="H66" s="111"/>
      <c r="I66" s="9"/>
    </row>
    <row r="67" spans="1:9" x14ac:dyDescent="0.3">
      <c r="A67" s="3" t="s">
        <v>1642</v>
      </c>
      <c r="B67" s="3" t="s">
        <v>320</v>
      </c>
      <c r="C67" s="3"/>
      <c r="D67" s="3"/>
      <c r="E67" s="4">
        <v>16570.8</v>
      </c>
      <c r="F67" s="4"/>
      <c r="G67" s="4"/>
      <c r="H67" s="111"/>
      <c r="I67" s="9"/>
    </row>
    <row r="68" spans="1:9" x14ac:dyDescent="0.3">
      <c r="A68" s="3" t="s">
        <v>1649</v>
      </c>
      <c r="B68" s="3" t="s">
        <v>319</v>
      </c>
      <c r="C68" s="3"/>
      <c r="D68" s="3"/>
      <c r="E68" s="4">
        <v>142302.38</v>
      </c>
      <c r="F68" s="4"/>
      <c r="G68" s="4"/>
      <c r="H68" s="111"/>
      <c r="I68" s="9"/>
    </row>
    <row r="69" spans="1:9" x14ac:dyDescent="0.3">
      <c r="A69" s="3" t="s">
        <v>1747</v>
      </c>
      <c r="B69" s="3"/>
      <c r="C69" s="3"/>
      <c r="D69" s="3"/>
      <c r="E69" s="4">
        <v>16409.599999999999</v>
      </c>
      <c r="F69" s="4"/>
      <c r="G69" s="4"/>
      <c r="H69" s="111"/>
      <c r="I69" s="9"/>
    </row>
    <row r="70" spans="1:9" x14ac:dyDescent="0.3">
      <c r="A70" s="3" t="s">
        <v>1748</v>
      </c>
      <c r="B70" s="3" t="s">
        <v>319</v>
      </c>
      <c r="C70" s="3"/>
      <c r="D70" s="3"/>
      <c r="E70" s="4">
        <v>112244.15</v>
      </c>
      <c r="F70" s="4"/>
      <c r="G70" s="4"/>
      <c r="H70" s="111"/>
      <c r="I70" s="9"/>
    </row>
    <row r="71" spans="1:9" x14ac:dyDescent="0.3">
      <c r="A71" s="3" t="s">
        <v>1728</v>
      </c>
      <c r="B71" s="3"/>
      <c r="C71" s="3"/>
      <c r="D71" s="3"/>
      <c r="E71" s="4">
        <v>2016</v>
      </c>
      <c r="F71" s="4"/>
      <c r="G71" s="4"/>
      <c r="H71" s="111"/>
      <c r="I71" s="9"/>
    </row>
    <row r="72" spans="1:9" x14ac:dyDescent="0.3">
      <c r="A72" s="3" t="s">
        <v>1734</v>
      </c>
      <c r="B72" s="3" t="s">
        <v>319</v>
      </c>
      <c r="C72" s="3"/>
      <c r="D72" s="3"/>
      <c r="E72" s="4">
        <v>282576.98</v>
      </c>
      <c r="F72" s="4"/>
      <c r="G72" s="4"/>
      <c r="H72" s="111"/>
      <c r="I72" s="9"/>
    </row>
    <row r="73" spans="1:9" x14ac:dyDescent="0.3">
      <c r="A73" s="3" t="s">
        <v>1885</v>
      </c>
      <c r="B73" s="3" t="s">
        <v>319</v>
      </c>
      <c r="C73" s="3"/>
      <c r="D73" s="3"/>
      <c r="E73" s="4">
        <v>93297.68</v>
      </c>
      <c r="F73" s="4"/>
      <c r="G73" s="4"/>
      <c r="H73" s="111"/>
      <c r="I73" s="9"/>
    </row>
    <row r="74" spans="1:9" x14ac:dyDescent="0.3">
      <c r="A74" s="3" t="s">
        <v>1800</v>
      </c>
      <c r="B74" s="3" t="s">
        <v>319</v>
      </c>
      <c r="C74" s="3"/>
      <c r="D74" s="3"/>
      <c r="E74" s="4">
        <v>303384.38</v>
      </c>
      <c r="F74" s="4"/>
      <c r="G74" s="4"/>
      <c r="H74" s="111"/>
      <c r="I74" s="9"/>
    </row>
    <row r="75" spans="1:9" x14ac:dyDescent="0.3">
      <c r="A75" s="129">
        <v>42063</v>
      </c>
      <c r="B75" s="3" t="s">
        <v>718</v>
      </c>
      <c r="C75" s="3"/>
      <c r="D75" s="3"/>
      <c r="E75" s="4">
        <v>14881.72</v>
      </c>
      <c r="F75" s="4"/>
      <c r="G75" s="4"/>
      <c r="H75" s="111"/>
      <c r="I75" s="9"/>
    </row>
    <row r="76" spans="1:9" x14ac:dyDescent="0.3">
      <c r="A76" s="3" t="s">
        <v>1884</v>
      </c>
      <c r="B76" s="3" t="s">
        <v>319</v>
      </c>
      <c r="C76" s="3"/>
      <c r="D76" s="3"/>
      <c r="E76" s="4">
        <v>194592.8</v>
      </c>
      <c r="F76" s="4"/>
      <c r="G76" s="4"/>
      <c r="H76" s="111"/>
      <c r="I76" s="9"/>
    </row>
    <row r="77" spans="1:9" x14ac:dyDescent="0.3">
      <c r="A77" s="3" t="s">
        <v>1855</v>
      </c>
      <c r="B77" s="3" t="s">
        <v>319</v>
      </c>
      <c r="C77" s="3"/>
      <c r="D77" s="3"/>
      <c r="E77" s="4">
        <v>296807.24</v>
      </c>
      <c r="F77" s="4"/>
      <c r="G77" s="4"/>
      <c r="H77" s="111"/>
      <c r="I77" s="9"/>
    </row>
    <row r="78" spans="1:9" x14ac:dyDescent="0.3">
      <c r="A78" s="3" t="s">
        <v>1883</v>
      </c>
      <c r="B78" s="3" t="s">
        <v>718</v>
      </c>
      <c r="C78" s="3"/>
      <c r="D78" s="3"/>
      <c r="E78" s="4">
        <v>59865.120000000003</v>
      </c>
      <c r="F78" s="4"/>
      <c r="G78" s="4"/>
      <c r="H78" s="111"/>
      <c r="I78" s="9"/>
    </row>
    <row r="79" spans="1:9" x14ac:dyDescent="0.3">
      <c r="A79" s="3" t="s">
        <v>1942</v>
      </c>
      <c r="B79" s="3" t="s">
        <v>319</v>
      </c>
      <c r="C79" s="3"/>
      <c r="D79" s="3"/>
      <c r="E79" s="4">
        <v>226311.14</v>
      </c>
      <c r="F79" s="4"/>
      <c r="G79" s="4"/>
      <c r="H79" s="111"/>
      <c r="I79" s="9"/>
    </row>
    <row r="80" spans="1:9" x14ac:dyDescent="0.3">
      <c r="A80" s="3" t="s">
        <v>1930</v>
      </c>
      <c r="B80" s="3" t="s">
        <v>319</v>
      </c>
      <c r="C80" s="3"/>
      <c r="D80" s="3"/>
      <c r="E80" s="4">
        <v>263923.65000000002</v>
      </c>
      <c r="F80" s="4"/>
      <c r="G80" s="4"/>
      <c r="H80" s="111"/>
      <c r="I80" s="9"/>
    </row>
    <row r="81" spans="1:9" x14ac:dyDescent="0.3">
      <c r="A81" s="3" t="s">
        <v>1939</v>
      </c>
      <c r="B81" s="3" t="s">
        <v>718</v>
      </c>
      <c r="C81" s="3"/>
      <c r="D81" s="3"/>
      <c r="E81" s="4">
        <v>38611.22</v>
      </c>
      <c r="F81" s="4"/>
      <c r="G81" s="4"/>
      <c r="H81" s="111"/>
      <c r="I81" s="9"/>
    </row>
    <row r="82" spans="1:9" x14ac:dyDescent="0.3">
      <c r="A82" s="3" t="s">
        <v>1954</v>
      </c>
      <c r="B82" s="3" t="s">
        <v>319</v>
      </c>
      <c r="C82" s="3"/>
      <c r="D82" s="3"/>
      <c r="E82" s="4">
        <v>83296.37</v>
      </c>
      <c r="F82" s="4"/>
      <c r="G82" s="4"/>
      <c r="H82" s="111"/>
      <c r="I82" s="9"/>
    </row>
    <row r="83" spans="1:9" x14ac:dyDescent="0.3">
      <c r="A83" s="3" t="s">
        <v>2016</v>
      </c>
      <c r="B83" s="3" t="s">
        <v>319</v>
      </c>
      <c r="C83" s="3"/>
      <c r="D83" s="3"/>
      <c r="E83" s="4">
        <v>209160.51</v>
      </c>
      <c r="F83" s="4"/>
      <c r="G83" s="4"/>
      <c r="H83" s="111"/>
      <c r="I83" s="9"/>
    </row>
    <row r="84" spans="1:9" x14ac:dyDescent="0.3">
      <c r="A84" s="3" t="s">
        <v>2019</v>
      </c>
      <c r="B84" s="3" t="s">
        <v>718</v>
      </c>
      <c r="C84" s="3"/>
      <c r="D84" s="3"/>
      <c r="E84" s="4">
        <v>7156.56</v>
      </c>
      <c r="F84" s="4"/>
      <c r="G84" s="4"/>
      <c r="H84" s="111"/>
      <c r="I84" s="9"/>
    </row>
    <row r="85" spans="1:9" x14ac:dyDescent="0.3">
      <c r="A85" s="3" t="s">
        <v>1988</v>
      </c>
      <c r="B85" s="3" t="s">
        <v>319</v>
      </c>
      <c r="C85" s="3"/>
      <c r="D85" s="3"/>
      <c r="E85" s="4">
        <v>120701</v>
      </c>
      <c r="F85" s="4"/>
      <c r="G85" s="4"/>
      <c r="H85" s="111"/>
      <c r="I85" s="9"/>
    </row>
    <row r="86" spans="1:9" x14ac:dyDescent="0.3">
      <c r="A86" s="3" t="s">
        <v>2084</v>
      </c>
      <c r="B86" s="3" t="s">
        <v>319</v>
      </c>
      <c r="C86" s="3"/>
      <c r="D86" s="3"/>
      <c r="E86" s="4">
        <v>271242.48</v>
      </c>
      <c r="F86" s="4"/>
      <c r="G86" s="4"/>
      <c r="H86" s="111"/>
      <c r="I86" s="9"/>
    </row>
    <row r="87" spans="1:9" x14ac:dyDescent="0.3">
      <c r="A87" s="3" t="s">
        <v>2089</v>
      </c>
      <c r="B87" s="3" t="s">
        <v>320</v>
      </c>
      <c r="C87" s="3"/>
      <c r="D87" s="3"/>
      <c r="E87" s="4">
        <v>32014.14</v>
      </c>
      <c r="F87" s="4"/>
      <c r="G87" s="4"/>
      <c r="H87" s="111"/>
      <c r="I87" s="9"/>
    </row>
    <row r="88" spans="1:9" x14ac:dyDescent="0.3">
      <c r="A88" s="3" t="s">
        <v>2111</v>
      </c>
      <c r="B88" s="3" t="s">
        <v>2133</v>
      </c>
      <c r="C88" s="3"/>
      <c r="D88" s="3"/>
      <c r="E88" s="4">
        <v>101408.33</v>
      </c>
      <c r="F88" s="4"/>
      <c r="G88" s="4"/>
      <c r="H88" s="111"/>
      <c r="I88" s="9"/>
    </row>
    <row r="89" spans="1:9" x14ac:dyDescent="0.3">
      <c r="A89" s="3" t="s">
        <v>2134</v>
      </c>
      <c r="B89" s="3" t="s">
        <v>718</v>
      </c>
      <c r="C89" s="3"/>
      <c r="D89" s="3"/>
      <c r="E89" s="4">
        <v>18467.3</v>
      </c>
      <c r="F89" s="4"/>
      <c r="G89" s="4"/>
      <c r="H89" s="111"/>
      <c r="I89" s="9"/>
    </row>
    <row r="90" spans="1:9" x14ac:dyDescent="0.3">
      <c r="A90" s="3" t="s">
        <v>2159</v>
      </c>
      <c r="B90" s="3" t="s">
        <v>319</v>
      </c>
      <c r="C90" s="3"/>
      <c r="D90" s="3"/>
      <c r="E90" s="4">
        <v>228575.41</v>
      </c>
      <c r="F90" s="4"/>
      <c r="G90" s="4"/>
      <c r="H90" s="111"/>
      <c r="I90" s="9"/>
    </row>
    <row r="91" spans="1:9" x14ac:dyDescent="0.3">
      <c r="A91" s="3" t="s">
        <v>2159</v>
      </c>
      <c r="B91" s="3" t="s">
        <v>2214</v>
      </c>
      <c r="C91" s="3"/>
      <c r="D91" s="3"/>
      <c r="E91" s="4">
        <v>5876</v>
      </c>
      <c r="F91" s="4"/>
      <c r="G91" s="4"/>
      <c r="H91" s="111"/>
      <c r="I91" s="9"/>
    </row>
    <row r="92" spans="1:9" x14ac:dyDescent="0.3">
      <c r="A92" s="3" t="s">
        <v>2196</v>
      </c>
      <c r="B92" s="3" t="s">
        <v>320</v>
      </c>
      <c r="C92" s="3"/>
      <c r="D92" s="3"/>
      <c r="E92" s="4">
        <v>3264</v>
      </c>
      <c r="F92" s="4"/>
      <c r="G92" s="4"/>
      <c r="H92" s="111"/>
      <c r="I92" s="9"/>
    </row>
    <row r="93" spans="1:9" x14ac:dyDescent="0.3">
      <c r="A93" s="3" t="s">
        <v>2200</v>
      </c>
      <c r="B93" s="3" t="s">
        <v>319</v>
      </c>
      <c r="C93" s="3"/>
      <c r="D93" s="3"/>
      <c r="E93" s="4">
        <v>242773.62</v>
      </c>
      <c r="F93" s="4"/>
      <c r="G93" s="4"/>
      <c r="H93" s="111"/>
      <c r="I93" s="9"/>
    </row>
    <row r="94" spans="1:9" x14ac:dyDescent="0.3">
      <c r="A94" s="3" t="s">
        <v>2201</v>
      </c>
      <c r="B94" s="3" t="s">
        <v>2213</v>
      </c>
      <c r="C94" s="3"/>
      <c r="D94" s="3"/>
      <c r="E94" s="4">
        <v>3203.2</v>
      </c>
      <c r="F94" s="4"/>
      <c r="G94" s="4"/>
      <c r="H94" s="111"/>
      <c r="I94" s="9"/>
    </row>
    <row r="95" spans="1:9" x14ac:dyDescent="0.3">
      <c r="A95" s="3" t="s">
        <v>2201</v>
      </c>
      <c r="B95" s="3" t="s">
        <v>2213</v>
      </c>
      <c r="C95" s="3"/>
      <c r="D95" s="3"/>
      <c r="E95" s="4">
        <v>3520.4</v>
      </c>
      <c r="F95" s="4"/>
      <c r="G95" s="4"/>
      <c r="H95" s="111"/>
      <c r="I95" s="9"/>
    </row>
    <row r="96" spans="1:9" x14ac:dyDescent="0.3">
      <c r="A96" s="3" t="s">
        <v>2208</v>
      </c>
      <c r="B96" s="3" t="s">
        <v>718</v>
      </c>
      <c r="C96" s="3"/>
      <c r="D96" s="3"/>
      <c r="E96" s="4">
        <v>24401.61</v>
      </c>
      <c r="F96" s="4"/>
      <c r="G96" s="4"/>
      <c r="H96" s="111"/>
      <c r="I96" s="9"/>
    </row>
    <row r="97" spans="1:9" x14ac:dyDescent="0.3">
      <c r="A97" s="3" t="s">
        <v>2285</v>
      </c>
      <c r="B97" s="3" t="s">
        <v>718</v>
      </c>
      <c r="C97" s="3"/>
      <c r="D97" s="3"/>
      <c r="E97" s="4">
        <v>20080.75</v>
      </c>
      <c r="F97" s="4"/>
      <c r="G97" s="4"/>
      <c r="H97" s="111"/>
      <c r="I97" s="9"/>
    </row>
    <row r="98" spans="1:9" x14ac:dyDescent="0.3">
      <c r="A98" s="3" t="s">
        <v>2290</v>
      </c>
      <c r="B98" s="3" t="s">
        <v>2133</v>
      </c>
      <c r="C98" s="3"/>
      <c r="D98" s="3"/>
      <c r="E98" s="4">
        <v>99959.52</v>
      </c>
      <c r="F98" s="4"/>
      <c r="G98" s="4"/>
      <c r="H98" s="111"/>
      <c r="I98" s="9"/>
    </row>
    <row r="99" spans="1:9" x14ac:dyDescent="0.3">
      <c r="A99" s="3" t="s">
        <v>2343</v>
      </c>
      <c r="B99" s="3" t="s">
        <v>319</v>
      </c>
      <c r="C99" s="3"/>
      <c r="D99" s="3"/>
      <c r="E99" s="4">
        <v>171497.72</v>
      </c>
      <c r="F99" s="4"/>
      <c r="G99" s="4"/>
      <c r="H99" s="111"/>
      <c r="I99" s="9"/>
    </row>
    <row r="100" spans="1:9" x14ac:dyDescent="0.3">
      <c r="A100" s="3" t="s">
        <v>2376</v>
      </c>
      <c r="B100" s="3" t="s">
        <v>2400</v>
      </c>
      <c r="C100" s="3" t="s">
        <v>2401</v>
      </c>
      <c r="D100" s="3" t="s">
        <v>2402</v>
      </c>
      <c r="E100" s="4">
        <v>267.5</v>
      </c>
      <c r="F100" s="4"/>
      <c r="G100" s="4"/>
      <c r="H100" s="111"/>
      <c r="I100" s="9"/>
    </row>
    <row r="101" spans="1:9" x14ac:dyDescent="0.3">
      <c r="A101" s="3" t="s">
        <v>2376</v>
      </c>
      <c r="B101" s="3" t="s">
        <v>2430</v>
      </c>
      <c r="C101" s="3"/>
      <c r="D101" s="3"/>
      <c r="E101" s="4">
        <v>13800</v>
      </c>
      <c r="F101" s="4"/>
      <c r="G101" s="4"/>
      <c r="H101" s="111"/>
      <c r="I101" s="9"/>
    </row>
    <row r="102" spans="1:9" x14ac:dyDescent="0.3">
      <c r="A102" s="3" t="s">
        <v>2379</v>
      </c>
      <c r="B102" s="3" t="s">
        <v>2399</v>
      </c>
      <c r="C102" s="3"/>
      <c r="D102" s="3"/>
      <c r="E102" s="4">
        <v>249706.65</v>
      </c>
      <c r="F102" s="4"/>
      <c r="G102" s="4"/>
      <c r="H102" s="111"/>
      <c r="I102" s="9"/>
    </row>
    <row r="103" spans="1:9" x14ac:dyDescent="0.3">
      <c r="A103" s="3" t="s">
        <v>2389</v>
      </c>
      <c r="B103" s="3" t="s">
        <v>718</v>
      </c>
      <c r="C103" s="3"/>
      <c r="D103" s="3"/>
      <c r="E103" s="4">
        <v>27685.38</v>
      </c>
      <c r="F103" s="4"/>
      <c r="G103" s="4"/>
      <c r="H103" s="111"/>
      <c r="I103" s="9"/>
    </row>
    <row r="104" spans="1:9" x14ac:dyDescent="0.3">
      <c r="A104" s="3" t="s">
        <v>2389</v>
      </c>
      <c r="B104" s="3" t="s">
        <v>2213</v>
      </c>
      <c r="C104" s="3"/>
      <c r="D104" s="3"/>
      <c r="E104" s="4">
        <v>1986</v>
      </c>
      <c r="F104" s="4"/>
      <c r="G104" s="4"/>
      <c r="H104" s="111"/>
      <c r="I104" s="9"/>
    </row>
    <row r="105" spans="1:9" x14ac:dyDescent="0.3">
      <c r="A105" s="3" t="s">
        <v>2389</v>
      </c>
      <c r="B105" s="3" t="s">
        <v>2213</v>
      </c>
      <c r="C105" s="3"/>
      <c r="D105" s="3"/>
      <c r="E105" s="4">
        <v>22219.599999999999</v>
      </c>
      <c r="F105" s="4"/>
      <c r="G105" s="4"/>
      <c r="H105" s="111"/>
      <c r="I105" s="9"/>
    </row>
    <row r="106" spans="1:9" x14ac:dyDescent="0.3">
      <c r="A106" s="3" t="s">
        <v>2403</v>
      </c>
      <c r="B106" s="3" t="s">
        <v>2133</v>
      </c>
      <c r="C106" s="3"/>
      <c r="D106" s="3"/>
      <c r="E106" s="4">
        <v>112496.32000000001</v>
      </c>
      <c r="F106" s="4"/>
      <c r="G106" s="4"/>
      <c r="H106" s="111"/>
      <c r="I106" s="9"/>
    </row>
    <row r="107" spans="1:9" x14ac:dyDescent="0.3">
      <c r="A107" s="3" t="s">
        <v>2437</v>
      </c>
      <c r="B107" s="3" t="s">
        <v>2213</v>
      </c>
      <c r="C107" s="3"/>
      <c r="D107" s="3"/>
      <c r="E107" s="4">
        <v>20690</v>
      </c>
      <c r="F107" s="4"/>
      <c r="G107" s="4"/>
      <c r="H107" s="111"/>
      <c r="I107" s="9"/>
    </row>
    <row r="108" spans="1:9" x14ac:dyDescent="0.3">
      <c r="A108" s="3" t="s">
        <v>2438</v>
      </c>
      <c r="B108" s="3" t="s">
        <v>319</v>
      </c>
      <c r="C108" s="3"/>
      <c r="D108" s="3"/>
      <c r="E108" s="4">
        <v>267860.82</v>
      </c>
      <c r="F108" s="4"/>
      <c r="G108" s="4"/>
      <c r="H108" s="111"/>
      <c r="I108" s="9"/>
    </row>
    <row r="109" spans="1:9" x14ac:dyDescent="0.3">
      <c r="A109" s="3" t="s">
        <v>2447</v>
      </c>
      <c r="B109" s="3" t="s">
        <v>2213</v>
      </c>
      <c r="C109" s="3"/>
      <c r="D109" s="3"/>
      <c r="E109" s="4">
        <v>16714.88</v>
      </c>
      <c r="F109" s="4"/>
      <c r="G109" s="4"/>
      <c r="H109" s="111"/>
      <c r="I109" s="9"/>
    </row>
    <row r="110" spans="1:9" x14ac:dyDescent="0.3">
      <c r="A110" s="3" t="s">
        <v>2441</v>
      </c>
      <c r="B110" s="3" t="s">
        <v>720</v>
      </c>
      <c r="C110" s="3"/>
      <c r="D110" s="3"/>
      <c r="E110" s="4">
        <v>169572.02</v>
      </c>
      <c r="F110" s="4"/>
      <c r="G110" s="4"/>
      <c r="H110" s="111"/>
      <c r="I110" s="9"/>
    </row>
    <row r="111" spans="1:9" x14ac:dyDescent="0.3">
      <c r="A111" s="3" t="s">
        <v>2448</v>
      </c>
      <c r="B111" s="3" t="s">
        <v>2449</v>
      </c>
      <c r="C111" s="3" t="s">
        <v>2450</v>
      </c>
      <c r="D111" s="3" t="s">
        <v>113</v>
      </c>
      <c r="E111" s="4">
        <v>5350</v>
      </c>
      <c r="F111" s="4"/>
      <c r="G111" s="4"/>
      <c r="H111" s="111"/>
      <c r="I111" s="9"/>
    </row>
    <row r="112" spans="1:9" x14ac:dyDescent="0.3">
      <c r="A112" s="3" t="s">
        <v>2448</v>
      </c>
      <c r="B112" s="3" t="s">
        <v>718</v>
      </c>
      <c r="C112" s="3"/>
      <c r="D112" s="3"/>
      <c r="E112" s="4">
        <v>42378.06</v>
      </c>
      <c r="F112" s="4"/>
      <c r="G112" s="4"/>
      <c r="H112" s="111"/>
      <c r="I112" s="9"/>
    </row>
    <row r="113" spans="1:9" x14ac:dyDescent="0.3">
      <c r="A113" s="3" t="s">
        <v>2451</v>
      </c>
      <c r="B113" s="3" t="s">
        <v>2133</v>
      </c>
      <c r="C113" s="3"/>
      <c r="D113" s="3"/>
      <c r="E113" s="4">
        <v>12602.59</v>
      </c>
      <c r="F113" s="4"/>
      <c r="G113" s="4"/>
      <c r="H113" s="111"/>
      <c r="I113" s="9"/>
    </row>
    <row r="114" spans="1:9" x14ac:dyDescent="0.3">
      <c r="A114" s="3" t="s">
        <v>2452</v>
      </c>
      <c r="B114" s="3" t="s">
        <v>2213</v>
      </c>
      <c r="C114" s="3"/>
      <c r="D114" s="3"/>
      <c r="E114" s="4">
        <v>7888.4</v>
      </c>
      <c r="F114" s="4"/>
      <c r="G114" s="4"/>
      <c r="H114" s="111"/>
      <c r="I114" s="9"/>
    </row>
    <row r="115" spans="1:9" x14ac:dyDescent="0.3">
      <c r="A115" s="3" t="s">
        <v>2455</v>
      </c>
      <c r="B115" s="3" t="s">
        <v>720</v>
      </c>
      <c r="C115" s="3"/>
      <c r="D115" s="3"/>
      <c r="E115" s="4">
        <v>363495.33</v>
      </c>
      <c r="F115" s="4"/>
      <c r="G115" s="4"/>
      <c r="H115" s="111"/>
      <c r="I115" s="9"/>
    </row>
    <row r="116" spans="1:9" x14ac:dyDescent="0.3">
      <c r="A116" s="3" t="s">
        <v>2464</v>
      </c>
      <c r="B116" s="3" t="s">
        <v>720</v>
      </c>
      <c r="C116" s="3"/>
      <c r="D116" s="3"/>
      <c r="E116" s="4">
        <v>251211.51</v>
      </c>
      <c r="F116" s="4"/>
      <c r="G116" s="4"/>
      <c r="H116" s="111"/>
      <c r="I116" s="9"/>
    </row>
    <row r="117" spans="1:9" x14ac:dyDescent="0.3">
      <c r="A117" s="129" t="s">
        <v>2464</v>
      </c>
      <c r="B117" s="3" t="s">
        <v>320</v>
      </c>
      <c r="C117" s="3"/>
      <c r="D117" s="3"/>
      <c r="E117" s="4">
        <v>41104.839999999997</v>
      </c>
      <c r="F117" s="4"/>
      <c r="G117" s="4"/>
      <c r="H117" s="111"/>
      <c r="I117" s="9"/>
    </row>
    <row r="118" spans="1:9" x14ac:dyDescent="0.3">
      <c r="A118" s="3" t="s">
        <v>2472</v>
      </c>
      <c r="B118" s="3" t="s">
        <v>718</v>
      </c>
      <c r="C118" s="3"/>
      <c r="D118" s="3"/>
      <c r="E118" s="4">
        <v>9949.98</v>
      </c>
      <c r="F118" s="4"/>
      <c r="G118" s="4"/>
      <c r="H118" s="111"/>
      <c r="I118" s="9"/>
    </row>
    <row r="119" spans="1:9" x14ac:dyDescent="0.3">
      <c r="A119" s="3" t="s">
        <v>2477</v>
      </c>
      <c r="B119" s="3" t="s">
        <v>2133</v>
      </c>
      <c r="C119" s="3"/>
      <c r="D119" s="3"/>
      <c r="E119" s="4">
        <v>14382.34</v>
      </c>
      <c r="F119" s="4"/>
      <c r="G119" s="4"/>
      <c r="H119" s="111"/>
      <c r="I119" s="9"/>
    </row>
    <row r="120" spans="1:9" x14ac:dyDescent="0.3">
      <c r="A120" s="3" t="s">
        <v>2477</v>
      </c>
      <c r="B120" s="3" t="s">
        <v>2213</v>
      </c>
      <c r="C120" s="3"/>
      <c r="D120" s="3"/>
      <c r="E120" s="4">
        <v>14850</v>
      </c>
      <c r="F120" s="4"/>
      <c r="G120" s="4"/>
      <c r="H120" s="111"/>
      <c r="I120" s="9"/>
    </row>
    <row r="121" spans="1:9" x14ac:dyDescent="0.3">
      <c r="A121" s="3" t="s">
        <v>2488</v>
      </c>
      <c r="B121" s="3"/>
      <c r="C121" s="3"/>
      <c r="D121" s="3"/>
      <c r="E121" s="4">
        <v>11716.5</v>
      </c>
      <c r="F121" s="4"/>
      <c r="G121" s="4"/>
      <c r="H121" s="111"/>
      <c r="I121" s="9"/>
    </row>
    <row r="122" spans="1:9" x14ac:dyDescent="0.3">
      <c r="A122" s="3" t="s">
        <v>2488</v>
      </c>
      <c r="B122" s="3"/>
      <c r="C122" s="3"/>
      <c r="D122" s="3"/>
      <c r="E122" s="4">
        <v>642</v>
      </c>
      <c r="F122" s="4"/>
      <c r="G122" s="4"/>
      <c r="H122" s="111"/>
      <c r="I122" s="9"/>
    </row>
    <row r="123" spans="1:9" x14ac:dyDescent="0.3">
      <c r="A123" s="3" t="s">
        <v>2494</v>
      </c>
      <c r="B123" s="3" t="s">
        <v>720</v>
      </c>
      <c r="C123" s="3"/>
      <c r="D123" s="3"/>
      <c r="E123" s="4">
        <v>252444.28</v>
      </c>
      <c r="F123" s="4"/>
      <c r="G123" s="4"/>
      <c r="H123" s="111"/>
      <c r="I123" s="9"/>
    </row>
    <row r="124" spans="1:9" x14ac:dyDescent="0.3">
      <c r="A124" s="3" t="s">
        <v>2493</v>
      </c>
      <c r="B124" s="3" t="s">
        <v>2213</v>
      </c>
      <c r="C124" s="3"/>
      <c r="D124" s="3"/>
      <c r="E124" s="4">
        <v>12308.4</v>
      </c>
      <c r="F124" s="4"/>
      <c r="G124" s="4"/>
      <c r="H124" s="111"/>
      <c r="I124" s="9"/>
    </row>
    <row r="125" spans="1:9" x14ac:dyDescent="0.3">
      <c r="A125" s="3" t="s">
        <v>2535</v>
      </c>
      <c r="B125" s="3" t="s">
        <v>320</v>
      </c>
      <c r="C125" s="3"/>
      <c r="D125" s="3"/>
      <c r="E125" s="4">
        <v>4077.28</v>
      </c>
      <c r="F125" s="4"/>
      <c r="G125" s="4"/>
      <c r="H125" s="111"/>
      <c r="I125" s="9"/>
    </row>
    <row r="126" spans="1:9" x14ac:dyDescent="0.3">
      <c r="A126" s="3" t="s">
        <v>2543</v>
      </c>
      <c r="B126" s="3" t="s">
        <v>2545</v>
      </c>
      <c r="C126" s="3" t="s">
        <v>2546</v>
      </c>
      <c r="D126" s="3" t="s">
        <v>2547</v>
      </c>
      <c r="E126" s="4">
        <v>65787</v>
      </c>
      <c r="F126" s="4"/>
      <c r="G126" s="4"/>
      <c r="H126" s="111"/>
      <c r="I126" s="9"/>
    </row>
    <row r="127" spans="1:9" x14ac:dyDescent="0.3">
      <c r="A127" s="3" t="s">
        <v>2543</v>
      </c>
      <c r="B127" s="3" t="s">
        <v>2214</v>
      </c>
      <c r="C127" s="3"/>
      <c r="D127" s="3"/>
      <c r="E127" s="4">
        <v>10556</v>
      </c>
      <c r="F127" s="4"/>
      <c r="G127" s="4"/>
      <c r="H127" s="111"/>
      <c r="I127" s="9"/>
    </row>
    <row r="128" spans="1:9" x14ac:dyDescent="0.3">
      <c r="A128" s="3" t="s">
        <v>2568</v>
      </c>
      <c r="B128" s="3" t="s">
        <v>319</v>
      </c>
      <c r="C128" s="3"/>
      <c r="D128" s="3"/>
      <c r="E128" s="4">
        <v>195625.91</v>
      </c>
      <c r="F128" s="4"/>
      <c r="G128" s="4"/>
      <c r="H128" s="111"/>
      <c r="I128" s="9"/>
    </row>
    <row r="129" spans="1:9" x14ac:dyDescent="0.3">
      <c r="A129" s="3" t="s">
        <v>2567</v>
      </c>
      <c r="B129" s="3" t="s">
        <v>718</v>
      </c>
      <c r="C129" s="3"/>
      <c r="D129" s="3"/>
      <c r="E129" s="4">
        <v>17270.8</v>
      </c>
      <c r="F129" s="4"/>
      <c r="G129" s="4"/>
      <c r="H129" s="111"/>
      <c r="I129" s="9"/>
    </row>
    <row r="130" spans="1:9" x14ac:dyDescent="0.3">
      <c r="A130" s="3" t="s">
        <v>2563</v>
      </c>
      <c r="B130" s="3" t="s">
        <v>2133</v>
      </c>
      <c r="C130" s="3"/>
      <c r="D130" s="3"/>
      <c r="E130" s="4">
        <v>22607.94</v>
      </c>
      <c r="F130" s="4"/>
      <c r="G130" s="4"/>
      <c r="H130" s="111"/>
      <c r="I130" s="9"/>
    </row>
    <row r="131" spans="1:9" x14ac:dyDescent="0.3">
      <c r="A131" s="3" t="s">
        <v>2577</v>
      </c>
      <c r="B131" s="3" t="s">
        <v>319</v>
      </c>
      <c r="C131" s="3"/>
      <c r="D131" s="3"/>
      <c r="E131" s="4">
        <v>455771.93</v>
      </c>
      <c r="F131" s="4"/>
      <c r="G131" s="4"/>
      <c r="H131" s="111"/>
      <c r="I131" s="9"/>
    </row>
    <row r="132" spans="1:9" x14ac:dyDescent="0.3">
      <c r="A132" s="3" t="s">
        <v>2586</v>
      </c>
      <c r="B132" s="3" t="s">
        <v>2545</v>
      </c>
      <c r="C132" s="3" t="s">
        <v>2587</v>
      </c>
      <c r="D132" s="3" t="s">
        <v>2547</v>
      </c>
      <c r="E132" s="4">
        <v>749</v>
      </c>
      <c r="F132" s="4"/>
      <c r="G132" s="4"/>
      <c r="H132" s="111"/>
      <c r="I132" s="9"/>
    </row>
    <row r="133" spans="1:9" x14ac:dyDescent="0.3">
      <c r="A133" s="3" t="s">
        <v>2609</v>
      </c>
      <c r="B133" s="3" t="s">
        <v>319</v>
      </c>
      <c r="C133" s="3"/>
      <c r="D133" s="3"/>
      <c r="E133" s="4">
        <v>422475.37</v>
      </c>
      <c r="F133" s="4"/>
      <c r="G133" s="4"/>
      <c r="H133" s="111"/>
      <c r="I133" s="9"/>
    </row>
    <row r="134" spans="1:9" x14ac:dyDescent="0.3">
      <c r="A134" s="3" t="s">
        <v>2609</v>
      </c>
      <c r="B134" s="3" t="s">
        <v>2617</v>
      </c>
      <c r="C134" s="3" t="s">
        <v>2618</v>
      </c>
      <c r="D134" s="3" t="s">
        <v>2619</v>
      </c>
      <c r="E134" s="4">
        <v>6463</v>
      </c>
      <c r="F134" s="4"/>
      <c r="G134" s="4"/>
      <c r="H134" s="111"/>
      <c r="I134" s="9"/>
    </row>
    <row r="135" spans="1:9" x14ac:dyDescent="0.3">
      <c r="A135" s="3" t="s">
        <v>2626</v>
      </c>
      <c r="B135" s="3" t="s">
        <v>718</v>
      </c>
      <c r="C135" s="3"/>
      <c r="D135" s="3"/>
      <c r="E135" s="4">
        <v>16147.29</v>
      </c>
      <c r="F135" s="4"/>
      <c r="G135" s="4"/>
      <c r="H135" s="111"/>
      <c r="I135" s="9"/>
    </row>
    <row r="136" spans="1:9" x14ac:dyDescent="0.3">
      <c r="A136" s="3" t="s">
        <v>2623</v>
      </c>
      <c r="B136" s="3" t="s">
        <v>2133</v>
      </c>
      <c r="C136" s="3"/>
      <c r="D136" s="3"/>
      <c r="E136" s="4">
        <v>29905.88</v>
      </c>
      <c r="F136" s="4"/>
      <c r="G136" s="4"/>
      <c r="H136" s="111"/>
      <c r="I136" s="9"/>
    </row>
    <row r="137" spans="1:9" x14ac:dyDescent="0.3">
      <c r="A137" s="3" t="s">
        <v>2623</v>
      </c>
      <c r="B137" s="3" t="s">
        <v>2213</v>
      </c>
      <c r="C137" s="3"/>
      <c r="D137" s="3"/>
      <c r="E137" s="4">
        <v>8008</v>
      </c>
      <c r="F137" s="4"/>
      <c r="G137" s="4"/>
      <c r="H137" s="111"/>
      <c r="I137" s="9"/>
    </row>
    <row r="138" spans="1:9" x14ac:dyDescent="0.3">
      <c r="A138" s="3" t="s">
        <v>2623</v>
      </c>
      <c r="B138" s="3" t="s">
        <v>2213</v>
      </c>
      <c r="C138" s="3"/>
      <c r="D138" s="3"/>
      <c r="E138" s="4">
        <v>1877.2</v>
      </c>
      <c r="F138" s="4"/>
      <c r="G138" s="4"/>
      <c r="H138" s="111"/>
      <c r="I138" s="9"/>
    </row>
    <row r="139" spans="1:9" x14ac:dyDescent="0.3">
      <c r="A139" s="3" t="s">
        <v>2631</v>
      </c>
      <c r="B139" s="3" t="s">
        <v>2213</v>
      </c>
      <c r="C139" s="3"/>
      <c r="D139" s="3"/>
      <c r="E139" s="4">
        <v>406</v>
      </c>
      <c r="F139" s="4"/>
      <c r="G139" s="4"/>
      <c r="H139" s="111"/>
      <c r="I139" s="9"/>
    </row>
    <row r="140" spans="1:9" x14ac:dyDescent="0.3">
      <c r="A140" s="3" t="s">
        <v>2642</v>
      </c>
      <c r="B140" s="3" t="s">
        <v>319</v>
      </c>
      <c r="C140" s="3"/>
      <c r="D140" s="3"/>
      <c r="E140" s="4">
        <v>201051.07</v>
      </c>
      <c r="F140" s="4"/>
      <c r="G140" s="4"/>
      <c r="H140" s="111"/>
      <c r="I140" s="9"/>
    </row>
    <row r="141" spans="1:9" x14ac:dyDescent="0.3">
      <c r="A141" s="3" t="s">
        <v>2671</v>
      </c>
      <c r="B141" s="3" t="s">
        <v>319</v>
      </c>
      <c r="C141" s="3"/>
      <c r="D141" s="3"/>
      <c r="E141" s="4">
        <v>317219.65999999997</v>
      </c>
      <c r="F141" s="4"/>
      <c r="G141" s="4"/>
      <c r="H141" s="111"/>
      <c r="I141" s="9"/>
    </row>
    <row r="142" spans="1:9" x14ac:dyDescent="0.3">
      <c r="A142" s="3" t="s">
        <v>2684</v>
      </c>
      <c r="B142" s="3" t="s">
        <v>718</v>
      </c>
      <c r="C142" s="3"/>
      <c r="D142" s="3"/>
      <c r="E142" s="4">
        <v>4108</v>
      </c>
      <c r="F142" s="4"/>
      <c r="G142" s="4"/>
      <c r="H142" s="111"/>
      <c r="I142" s="9"/>
    </row>
    <row r="143" spans="1:9" x14ac:dyDescent="0.3">
      <c r="A143" s="3" t="s">
        <v>2685</v>
      </c>
      <c r="B143" s="3" t="s">
        <v>2133</v>
      </c>
      <c r="C143" s="3"/>
      <c r="D143" s="3"/>
      <c r="E143" s="4">
        <v>16318.97</v>
      </c>
      <c r="F143" s="4"/>
      <c r="G143" s="4"/>
      <c r="H143" s="111"/>
      <c r="I143" s="9"/>
    </row>
    <row r="144" spans="1:9" x14ac:dyDescent="0.3">
      <c r="A144" s="3" t="s">
        <v>2706</v>
      </c>
      <c r="B144" s="3"/>
      <c r="C144" s="3" t="s">
        <v>2708</v>
      </c>
      <c r="D144" s="3" t="s">
        <v>2707</v>
      </c>
      <c r="E144" s="4">
        <v>5350</v>
      </c>
      <c r="F144" s="4"/>
      <c r="G144" s="4"/>
      <c r="H144" s="111"/>
      <c r="I144" s="9"/>
    </row>
    <row r="145" spans="1:9" x14ac:dyDescent="0.3">
      <c r="A145" s="3" t="s">
        <v>2706</v>
      </c>
      <c r="B145" s="3"/>
      <c r="C145" s="3"/>
      <c r="D145" s="3"/>
      <c r="E145" s="4">
        <v>22491</v>
      </c>
      <c r="F145" s="4"/>
      <c r="G145" s="4"/>
      <c r="H145" s="111"/>
      <c r="I145" s="9"/>
    </row>
    <row r="146" spans="1:9" x14ac:dyDescent="0.3">
      <c r="A146" s="3" t="s">
        <v>2746</v>
      </c>
      <c r="B146" s="3" t="s">
        <v>320</v>
      </c>
      <c r="C146" s="3"/>
      <c r="D146" s="3"/>
      <c r="E146" s="4">
        <v>27262</v>
      </c>
      <c r="F146" s="4"/>
      <c r="G146" s="4"/>
      <c r="H146" s="111"/>
      <c r="I146" s="9"/>
    </row>
    <row r="147" spans="1:9" x14ac:dyDescent="0.3">
      <c r="A147" s="3" t="s">
        <v>2733</v>
      </c>
      <c r="B147" s="3" t="s">
        <v>319</v>
      </c>
      <c r="C147" s="3"/>
      <c r="D147" s="3"/>
      <c r="E147" s="4">
        <v>106051.72</v>
      </c>
      <c r="F147" s="4"/>
      <c r="G147" s="4"/>
      <c r="H147" s="111"/>
      <c r="I147" s="9"/>
    </row>
    <row r="148" spans="1:9" x14ac:dyDescent="0.3">
      <c r="A148" s="3" t="s">
        <v>2754</v>
      </c>
      <c r="B148" s="3" t="s">
        <v>2213</v>
      </c>
      <c r="C148" s="3"/>
      <c r="D148" s="3"/>
      <c r="E148" s="4">
        <v>104995.87</v>
      </c>
      <c r="F148" s="4"/>
      <c r="G148" s="4"/>
      <c r="H148" s="111"/>
      <c r="I148" s="9"/>
    </row>
    <row r="149" spans="1:9" x14ac:dyDescent="0.3">
      <c r="A149" s="3" t="s">
        <v>2783</v>
      </c>
      <c r="B149" s="3"/>
      <c r="C149" s="3"/>
      <c r="D149" s="3"/>
      <c r="E149" s="4">
        <v>19158.52</v>
      </c>
      <c r="F149" s="4"/>
      <c r="G149" s="4"/>
      <c r="H149" s="111"/>
      <c r="I149" s="9"/>
    </row>
    <row r="150" spans="1:9" x14ac:dyDescent="0.3">
      <c r="A150" s="3" t="s">
        <v>2759</v>
      </c>
      <c r="B150" s="3" t="s">
        <v>319</v>
      </c>
      <c r="C150" s="3"/>
      <c r="D150" s="3"/>
      <c r="E150" s="4">
        <v>453030.79</v>
      </c>
      <c r="F150" s="4"/>
      <c r="G150" s="4"/>
      <c r="H150" s="111"/>
      <c r="I150" s="9"/>
    </row>
    <row r="151" spans="1:9" x14ac:dyDescent="0.3">
      <c r="A151" s="3" t="s">
        <v>2784</v>
      </c>
      <c r="B151" s="3"/>
      <c r="C151" s="3"/>
      <c r="D151" s="3"/>
      <c r="E151" s="4">
        <v>3347.93</v>
      </c>
      <c r="F151" s="4"/>
      <c r="G151" s="4"/>
      <c r="H151" s="111"/>
      <c r="I151" s="9"/>
    </row>
    <row r="152" spans="1:9" x14ac:dyDescent="0.3">
      <c r="A152" s="3" t="s">
        <v>2781</v>
      </c>
      <c r="B152" s="3" t="s">
        <v>2617</v>
      </c>
      <c r="C152" s="3"/>
      <c r="D152" s="3"/>
      <c r="E152" s="4">
        <v>1979.5</v>
      </c>
      <c r="F152" s="4"/>
      <c r="G152" s="4"/>
      <c r="H152" s="111"/>
      <c r="I152" s="9"/>
    </row>
    <row r="153" spans="1:9" x14ac:dyDescent="0.3">
      <c r="A153" s="3" t="s">
        <v>2813</v>
      </c>
      <c r="B153" s="3" t="s">
        <v>319</v>
      </c>
      <c r="C153" s="3"/>
      <c r="D153" s="3"/>
      <c r="E153" s="4">
        <v>325636.63</v>
      </c>
      <c r="F153" s="4"/>
      <c r="G153" s="4"/>
      <c r="H153" s="111"/>
      <c r="I153" s="9"/>
    </row>
    <row r="154" spans="1:9" x14ac:dyDescent="0.3">
      <c r="A154" s="3" t="s">
        <v>2809</v>
      </c>
      <c r="B154" s="3" t="s">
        <v>320</v>
      </c>
      <c r="C154" s="3"/>
      <c r="D154" s="3"/>
      <c r="E154" s="4">
        <v>13789.87</v>
      </c>
      <c r="F154" s="4"/>
      <c r="G154" s="4"/>
      <c r="H154" s="111"/>
      <c r="I154" s="9"/>
    </row>
    <row r="155" spans="1:9" x14ac:dyDescent="0.3">
      <c r="A155" s="3" t="s">
        <v>2809</v>
      </c>
      <c r="B155" s="3" t="s">
        <v>319</v>
      </c>
      <c r="C155" s="3"/>
      <c r="D155" s="3"/>
      <c r="E155" s="4">
        <v>103032.37</v>
      </c>
      <c r="F155" s="4"/>
      <c r="G155" s="4"/>
      <c r="H155" s="111"/>
      <c r="I155" s="9"/>
    </row>
    <row r="156" spans="1:9" x14ac:dyDescent="0.3">
      <c r="A156" s="3" t="s">
        <v>2811</v>
      </c>
      <c r="B156" s="3"/>
      <c r="C156" s="3"/>
      <c r="D156" s="3" t="s">
        <v>2812</v>
      </c>
      <c r="E156" s="4">
        <v>8673.6</v>
      </c>
      <c r="F156" s="4"/>
      <c r="G156" s="4"/>
      <c r="H156" s="111"/>
      <c r="I156" s="9"/>
    </row>
    <row r="157" spans="1:9" x14ac:dyDescent="0.3">
      <c r="A157" s="3" t="s">
        <v>2850</v>
      </c>
      <c r="B157" s="3" t="s">
        <v>2851</v>
      </c>
      <c r="C157" s="3" t="s">
        <v>2852</v>
      </c>
      <c r="D157" s="3" t="s">
        <v>2853</v>
      </c>
      <c r="E157" s="4">
        <v>20000.8</v>
      </c>
      <c r="F157" s="4">
        <f>(E157+12)/1.06</f>
        <v>18880</v>
      </c>
      <c r="G157" s="4">
        <f>F157*7%</f>
        <v>1321.6000000000001</v>
      </c>
      <c r="H157" s="111">
        <f>F157+G157</f>
        <v>20201.599999999999</v>
      </c>
      <c r="I157" s="4">
        <f>E157*1%</f>
        <v>200.00800000000001</v>
      </c>
    </row>
    <row r="158" spans="1:9" x14ac:dyDescent="0.3">
      <c r="A158" s="3" t="s">
        <v>2819</v>
      </c>
      <c r="B158" s="3"/>
      <c r="C158" s="3"/>
      <c r="D158" s="3"/>
      <c r="E158" s="4">
        <v>11985.76</v>
      </c>
      <c r="F158" s="4"/>
      <c r="G158" s="4"/>
      <c r="H158" s="111"/>
      <c r="I158" s="4"/>
    </row>
    <row r="159" spans="1:9" x14ac:dyDescent="0.3">
      <c r="A159" s="3" t="s">
        <v>2822</v>
      </c>
      <c r="B159" s="3" t="s">
        <v>2133</v>
      </c>
      <c r="C159" s="3"/>
      <c r="D159" s="3"/>
      <c r="E159" s="4">
        <v>33982.449999999997</v>
      </c>
      <c r="F159" s="4"/>
      <c r="G159" s="4"/>
      <c r="H159" s="111"/>
      <c r="I159" s="4"/>
    </row>
    <row r="160" spans="1:9" x14ac:dyDescent="0.3">
      <c r="A160" s="3" t="s">
        <v>2828</v>
      </c>
      <c r="B160" s="3" t="s">
        <v>2213</v>
      </c>
      <c r="C160" s="3"/>
      <c r="D160" s="3"/>
      <c r="E160" s="4">
        <v>10072.4</v>
      </c>
      <c r="F160" s="4"/>
      <c r="G160" s="4"/>
      <c r="H160" s="111"/>
      <c r="I160" s="4"/>
    </row>
    <row r="161" spans="1:9" x14ac:dyDescent="0.3">
      <c r="A161" s="3" t="s">
        <v>2840</v>
      </c>
      <c r="B161" s="3"/>
      <c r="C161" s="3" t="s">
        <v>2844</v>
      </c>
      <c r="D161" s="3"/>
      <c r="E161" s="4">
        <v>13000</v>
      </c>
      <c r="F161" s="4"/>
      <c r="G161" s="4"/>
      <c r="H161" s="111"/>
      <c r="I161" s="9"/>
    </row>
    <row r="162" spans="1:9" x14ac:dyDescent="0.3">
      <c r="A162" s="3" t="s">
        <v>2845</v>
      </c>
      <c r="B162" s="3" t="s">
        <v>319</v>
      </c>
      <c r="C162" s="3"/>
      <c r="D162" s="3"/>
      <c r="E162" s="4">
        <v>187123.92</v>
      </c>
      <c r="F162" s="4"/>
      <c r="G162" s="4"/>
      <c r="H162" s="111"/>
      <c r="I162" s="9"/>
    </row>
    <row r="163" spans="1:9" x14ac:dyDescent="0.3">
      <c r="A163" s="3" t="s">
        <v>2847</v>
      </c>
      <c r="B163" s="3" t="s">
        <v>2851</v>
      </c>
      <c r="C163" s="3" t="s">
        <v>2893</v>
      </c>
      <c r="D163" s="3" t="s">
        <v>2894</v>
      </c>
      <c r="E163" s="4">
        <v>20000.8</v>
      </c>
      <c r="F163" s="4">
        <f>(E163+12)/1.06</f>
        <v>18880</v>
      </c>
      <c r="G163" s="4">
        <f>F163*7%</f>
        <v>1321.6000000000001</v>
      </c>
      <c r="H163" s="111">
        <f>F163+G163</f>
        <v>20201.599999999999</v>
      </c>
      <c r="I163" s="9"/>
    </row>
    <row r="164" spans="1:9" x14ac:dyDescent="0.3">
      <c r="A164" s="3" t="s">
        <v>2892</v>
      </c>
      <c r="B164" s="3" t="s">
        <v>320</v>
      </c>
      <c r="C164" s="3"/>
      <c r="D164" s="3"/>
      <c r="E164" s="4">
        <v>13789.87</v>
      </c>
      <c r="F164" s="4"/>
      <c r="G164" s="4"/>
      <c r="H164" s="111"/>
      <c r="I164" s="9"/>
    </row>
    <row r="165" spans="1:9" x14ac:dyDescent="0.3">
      <c r="A165" s="3" t="s">
        <v>2862</v>
      </c>
      <c r="B165" s="3" t="s">
        <v>319</v>
      </c>
      <c r="C165" s="3"/>
      <c r="D165" s="3"/>
      <c r="E165" s="4">
        <v>371748.23</v>
      </c>
      <c r="F165" s="4"/>
      <c r="G165" s="4"/>
      <c r="H165" s="111"/>
      <c r="I165" s="9"/>
    </row>
    <row r="166" spans="1:9" x14ac:dyDescent="0.3">
      <c r="A166" s="3" t="s">
        <v>2891</v>
      </c>
      <c r="B166" s="3" t="s">
        <v>718</v>
      </c>
      <c r="C166" s="3"/>
      <c r="D166" s="3"/>
      <c r="E166" s="4">
        <v>10016.07</v>
      </c>
      <c r="F166" s="4"/>
      <c r="G166" s="4"/>
      <c r="H166" s="111"/>
      <c r="I166" s="9"/>
    </row>
    <row r="167" spans="1:9" x14ac:dyDescent="0.3">
      <c r="A167" s="3" t="s">
        <v>2873</v>
      </c>
      <c r="B167" s="3" t="s">
        <v>2214</v>
      </c>
      <c r="C167" s="3" t="s">
        <v>2886</v>
      </c>
      <c r="D167" s="3"/>
      <c r="E167" s="4">
        <v>8684</v>
      </c>
      <c r="F167" s="4"/>
      <c r="G167" s="4"/>
      <c r="H167" s="111"/>
      <c r="I167" s="9"/>
    </row>
    <row r="168" spans="1:9" x14ac:dyDescent="0.3">
      <c r="A168" s="3" t="s">
        <v>2899</v>
      </c>
      <c r="B168" s="3" t="s">
        <v>2851</v>
      </c>
      <c r="C168" s="3" t="s">
        <v>2940</v>
      </c>
      <c r="D168" s="3" t="s">
        <v>2941</v>
      </c>
      <c r="E168" s="4">
        <v>23933.4</v>
      </c>
      <c r="F168" s="4">
        <f>(E168+12)/1.06</f>
        <v>22590</v>
      </c>
      <c r="G168" s="4">
        <f>F168*7%</f>
        <v>1581.3000000000002</v>
      </c>
      <c r="H168" s="111">
        <f>F168+G168</f>
        <v>24171.3</v>
      </c>
      <c r="I168" s="9"/>
    </row>
    <row r="169" spans="1:9" x14ac:dyDescent="0.3">
      <c r="A169" s="3" t="s">
        <v>2899</v>
      </c>
      <c r="B169" s="3" t="s">
        <v>319</v>
      </c>
      <c r="C169" s="3"/>
      <c r="D169" s="3"/>
      <c r="E169" s="4">
        <v>257967.14</v>
      </c>
      <c r="F169" s="4"/>
      <c r="G169" s="4"/>
      <c r="H169" s="111"/>
      <c r="I169" s="9"/>
    </row>
    <row r="170" spans="1:9" x14ac:dyDescent="0.3">
      <c r="A170" s="3" t="s">
        <v>2939</v>
      </c>
      <c r="B170" s="3" t="s">
        <v>320</v>
      </c>
      <c r="C170" s="3"/>
      <c r="D170" s="3"/>
      <c r="E170" s="4">
        <v>17103.28</v>
      </c>
      <c r="F170" s="4"/>
      <c r="G170" s="4"/>
      <c r="H170" s="111"/>
      <c r="I170" s="9"/>
    </row>
    <row r="171" spans="1:9" x14ac:dyDescent="0.3">
      <c r="A171" s="3" t="s">
        <v>2929</v>
      </c>
      <c r="B171" s="3" t="s">
        <v>319</v>
      </c>
      <c r="C171" s="3"/>
      <c r="D171" s="3"/>
      <c r="E171" s="4">
        <v>509834.53</v>
      </c>
      <c r="F171" s="4"/>
      <c r="G171" s="4"/>
      <c r="H171" s="111"/>
      <c r="I171" s="9"/>
    </row>
    <row r="172" spans="1:9" x14ac:dyDescent="0.3">
      <c r="A172" s="3" t="s">
        <v>2942</v>
      </c>
      <c r="B172" s="3" t="s">
        <v>2944</v>
      </c>
      <c r="C172" s="3" t="s">
        <v>2943</v>
      </c>
      <c r="D172" s="3"/>
      <c r="E172" s="4">
        <v>5300</v>
      </c>
      <c r="F172" s="4"/>
      <c r="G172" s="4"/>
      <c r="H172" s="111"/>
      <c r="I172" s="9"/>
    </row>
    <row r="173" spans="1:9" x14ac:dyDescent="0.3">
      <c r="A173" s="3" t="s">
        <v>3007</v>
      </c>
      <c r="B173" s="3"/>
      <c r="C173" s="3"/>
      <c r="D173" s="3"/>
      <c r="E173" s="4">
        <v>28142.35</v>
      </c>
      <c r="F173" s="4">
        <f>(E173+12)/1.06</f>
        <v>26560.707547169808</v>
      </c>
      <c r="G173" s="4">
        <f>F173*7%</f>
        <v>1859.2495283018868</v>
      </c>
      <c r="H173" s="111">
        <f>F173+G173</f>
        <v>28419.957075471695</v>
      </c>
      <c r="I173" s="9"/>
    </row>
    <row r="174" spans="1:9" x14ac:dyDescent="0.3">
      <c r="A174" s="3" t="s">
        <v>3006</v>
      </c>
      <c r="B174" s="3" t="s">
        <v>319</v>
      </c>
      <c r="C174" s="3"/>
      <c r="D174" s="3"/>
      <c r="E174" s="4">
        <v>197783.67</v>
      </c>
      <c r="F174" s="4"/>
      <c r="G174" s="4"/>
      <c r="H174" s="111"/>
      <c r="I174" s="9"/>
    </row>
    <row r="175" spans="1:9" x14ac:dyDescent="0.3">
      <c r="A175" s="3" t="s">
        <v>2998</v>
      </c>
      <c r="B175" s="3" t="s">
        <v>319</v>
      </c>
      <c r="C175" s="3"/>
      <c r="D175" s="3"/>
      <c r="E175" s="4">
        <v>568129.98</v>
      </c>
      <c r="F175" s="4"/>
      <c r="G175" s="4"/>
      <c r="H175" s="111"/>
      <c r="I175" s="9"/>
    </row>
    <row r="176" spans="1:9" x14ac:dyDescent="0.3">
      <c r="A176" s="3" t="s">
        <v>3025</v>
      </c>
      <c r="B176" s="3" t="s">
        <v>718</v>
      </c>
      <c r="C176" s="3"/>
      <c r="D176" s="3"/>
      <c r="E176" s="4">
        <v>1653.6</v>
      </c>
      <c r="F176" s="4"/>
      <c r="G176" s="4"/>
      <c r="H176" s="111"/>
      <c r="I176" s="9"/>
    </row>
    <row r="177" spans="1:9" x14ac:dyDescent="0.3">
      <c r="A177" s="3" t="s">
        <v>3055</v>
      </c>
      <c r="B177" s="3" t="s">
        <v>2851</v>
      </c>
      <c r="C177" s="3" t="s">
        <v>3056</v>
      </c>
      <c r="D177" s="3" t="s">
        <v>3057</v>
      </c>
      <c r="E177" s="4">
        <v>1604.75</v>
      </c>
      <c r="F177" s="4">
        <f>(E177+12)/1.06</f>
        <v>1525.2358490566037</v>
      </c>
      <c r="G177" s="4">
        <f>F177*7%</f>
        <v>106.76650943396227</v>
      </c>
      <c r="H177" s="111">
        <f>F177+G177</f>
        <v>1632.0023584905659</v>
      </c>
      <c r="I177" s="9"/>
    </row>
    <row r="178" spans="1:9" x14ac:dyDescent="0.3">
      <c r="A178" s="3" t="s">
        <v>3118</v>
      </c>
      <c r="B178" s="3" t="s">
        <v>319</v>
      </c>
      <c r="C178" s="3"/>
      <c r="D178" s="3"/>
      <c r="E178" s="4">
        <v>195177.11</v>
      </c>
      <c r="F178" s="4"/>
      <c r="G178" s="4"/>
      <c r="H178" s="111"/>
      <c r="I178" s="9"/>
    </row>
    <row r="179" spans="1:9" x14ac:dyDescent="0.3">
      <c r="A179" s="3" t="s">
        <v>3058</v>
      </c>
      <c r="B179" s="3" t="s">
        <v>2851</v>
      </c>
      <c r="C179" s="3" t="s">
        <v>3115</v>
      </c>
      <c r="D179" s="3" t="s">
        <v>2894</v>
      </c>
      <c r="E179" s="4">
        <v>17600.84</v>
      </c>
      <c r="F179" s="4">
        <f>(E179+12)/1.06</f>
        <v>16615.886792452831</v>
      </c>
      <c r="G179" s="4">
        <f>F179*7%</f>
        <v>1163.1120754716983</v>
      </c>
      <c r="H179" s="111">
        <f>F179+G179</f>
        <v>17778.998867924529</v>
      </c>
      <c r="I179" s="9"/>
    </row>
    <row r="180" spans="1:9" x14ac:dyDescent="0.3">
      <c r="A180" s="3" t="s">
        <v>3058</v>
      </c>
      <c r="B180" s="3" t="s">
        <v>2851</v>
      </c>
      <c r="C180" s="3" t="s">
        <v>3113</v>
      </c>
      <c r="D180" s="3" t="s">
        <v>3116</v>
      </c>
      <c r="E180" s="4">
        <v>7913.23</v>
      </c>
      <c r="F180" s="4">
        <f>(E180+12)/1.06</f>
        <v>7476.6320754716971</v>
      </c>
      <c r="G180" s="4">
        <f>F180*7%</f>
        <v>523.36424528301882</v>
      </c>
      <c r="H180" s="111">
        <f>F180+G180</f>
        <v>7999.9963207547162</v>
      </c>
      <c r="I180" s="9"/>
    </row>
    <row r="181" spans="1:9" x14ac:dyDescent="0.3">
      <c r="A181" s="3" t="s">
        <v>3070</v>
      </c>
      <c r="B181" s="3" t="s">
        <v>2851</v>
      </c>
      <c r="C181" s="3" t="s">
        <v>3114</v>
      </c>
      <c r="D181" s="3" t="s">
        <v>3117</v>
      </c>
      <c r="E181" s="4">
        <v>7913.23</v>
      </c>
      <c r="F181" s="4">
        <f>(E181+12)/1.06</f>
        <v>7476.6320754716971</v>
      </c>
      <c r="G181" s="4">
        <f>F181*7%</f>
        <v>523.36424528301882</v>
      </c>
      <c r="H181" s="111">
        <f>F181+G181</f>
        <v>7999.9963207547162</v>
      </c>
      <c r="I181" s="9"/>
    </row>
    <row r="182" spans="1:9" x14ac:dyDescent="0.3">
      <c r="A182" s="3" t="s">
        <v>3137</v>
      </c>
      <c r="B182" s="3" t="s">
        <v>718</v>
      </c>
      <c r="C182" s="3"/>
      <c r="D182" s="3"/>
      <c r="E182" s="4">
        <v>37100.79</v>
      </c>
      <c r="F182" s="4"/>
      <c r="G182" s="4"/>
      <c r="H182" s="111"/>
      <c r="I182" s="9"/>
    </row>
    <row r="183" spans="1:9" x14ac:dyDescent="0.3">
      <c r="A183" s="3" t="s">
        <v>3177</v>
      </c>
      <c r="B183" s="3" t="s">
        <v>2944</v>
      </c>
      <c r="C183" s="3"/>
      <c r="D183" s="3" t="s">
        <v>3178</v>
      </c>
      <c r="E183" s="4">
        <v>10250</v>
      </c>
      <c r="F183" s="4"/>
      <c r="G183" s="4"/>
      <c r="H183" s="111"/>
      <c r="I183" s="9"/>
    </row>
    <row r="184" spans="1:9" x14ac:dyDescent="0.3">
      <c r="A184" s="3" t="s">
        <v>3179</v>
      </c>
      <c r="B184" s="3" t="s">
        <v>319</v>
      </c>
      <c r="C184" s="3"/>
      <c r="D184" s="3"/>
      <c r="E184" s="4">
        <v>502726.41</v>
      </c>
      <c r="F184" s="4"/>
      <c r="G184" s="4"/>
      <c r="H184" s="111"/>
      <c r="I184" s="9"/>
    </row>
    <row r="185" spans="1:9" x14ac:dyDescent="0.3">
      <c r="A185" s="3" t="s">
        <v>3188</v>
      </c>
      <c r="B185" s="3" t="s">
        <v>320</v>
      </c>
      <c r="C185" s="3"/>
      <c r="D185" s="3"/>
      <c r="E185" s="4">
        <v>22368.799999999999</v>
      </c>
      <c r="F185" s="4"/>
      <c r="G185" s="4"/>
      <c r="H185" s="111"/>
      <c r="I185" s="9"/>
    </row>
    <row r="186" spans="1:9" x14ac:dyDescent="0.3">
      <c r="A186" s="3" t="s">
        <v>3189</v>
      </c>
      <c r="B186" s="3" t="s">
        <v>319</v>
      </c>
      <c r="C186" s="3"/>
      <c r="D186" s="3"/>
      <c r="E186" s="4">
        <v>355643.75</v>
      </c>
      <c r="F186" s="4"/>
      <c r="G186" s="4"/>
      <c r="H186" s="111"/>
      <c r="I186" s="9"/>
    </row>
    <row r="187" spans="1:9" x14ac:dyDescent="0.3">
      <c r="A187" s="3" t="s">
        <v>3193</v>
      </c>
      <c r="B187" s="3" t="s">
        <v>2213</v>
      </c>
      <c r="C187" s="3" t="s">
        <v>3194</v>
      </c>
      <c r="D187" s="3"/>
      <c r="E187" s="4">
        <v>25000</v>
      </c>
      <c r="F187" s="4"/>
      <c r="G187" s="4"/>
      <c r="H187" s="111"/>
      <c r="I187" s="9" t="s">
        <v>3195</v>
      </c>
    </row>
    <row r="188" spans="1:9" x14ac:dyDescent="0.3">
      <c r="A188" s="3" t="s">
        <v>3196</v>
      </c>
      <c r="B188" s="3" t="s">
        <v>718</v>
      </c>
      <c r="C188" s="3"/>
      <c r="D188" s="3"/>
      <c r="E188" s="4">
        <v>11232.01</v>
      </c>
      <c r="F188" s="4"/>
      <c r="G188" s="4"/>
      <c r="H188" s="111"/>
      <c r="I188" s="9"/>
    </row>
    <row r="189" spans="1:9" x14ac:dyDescent="0.3">
      <c r="A189" s="3" t="s">
        <v>3197</v>
      </c>
      <c r="B189" s="3" t="s">
        <v>2133</v>
      </c>
      <c r="C189" s="3"/>
      <c r="D189" s="3"/>
      <c r="E189" s="4">
        <v>11070.37</v>
      </c>
      <c r="F189" s="4"/>
      <c r="G189" s="4"/>
      <c r="H189" s="111"/>
      <c r="I189" s="9"/>
    </row>
    <row r="190" spans="1:9" x14ac:dyDescent="0.3">
      <c r="A190" s="3" t="s">
        <v>3206</v>
      </c>
      <c r="B190" s="3" t="s">
        <v>319</v>
      </c>
      <c r="C190" s="3"/>
      <c r="D190" s="3"/>
      <c r="E190" s="4">
        <v>503758.8</v>
      </c>
      <c r="F190" s="4"/>
      <c r="G190" s="4"/>
      <c r="H190" s="111"/>
      <c r="I190" s="9"/>
    </row>
    <row r="191" spans="1:9" x14ac:dyDescent="0.3">
      <c r="A191" s="3" t="s">
        <v>3206</v>
      </c>
      <c r="B191" s="3" t="s">
        <v>3208</v>
      </c>
      <c r="C191" s="3"/>
      <c r="D191" s="3"/>
      <c r="E191" s="4">
        <v>4344</v>
      </c>
      <c r="F191" s="4"/>
      <c r="G191" s="4"/>
      <c r="H191" s="111"/>
      <c r="I191" s="9"/>
    </row>
    <row r="192" spans="1:9" x14ac:dyDescent="0.3">
      <c r="A192" s="3" t="s">
        <v>3214</v>
      </c>
      <c r="B192" s="3" t="s">
        <v>319</v>
      </c>
      <c r="C192" s="3"/>
      <c r="D192" s="3"/>
      <c r="E192" s="4"/>
      <c r="F192" s="4"/>
      <c r="G192" s="4"/>
      <c r="H192" s="111"/>
      <c r="I192" s="9"/>
    </row>
    <row r="193" spans="1:9" x14ac:dyDescent="0.3">
      <c r="A193" s="3" t="s">
        <v>3221</v>
      </c>
      <c r="B193" s="3" t="s">
        <v>718</v>
      </c>
      <c r="C193" s="3"/>
      <c r="D193" s="3"/>
      <c r="E193" s="4">
        <v>7097.85</v>
      </c>
      <c r="F193" s="4"/>
      <c r="G193" s="4"/>
      <c r="H193" s="111"/>
      <c r="I193" s="9"/>
    </row>
    <row r="194" spans="1:9" x14ac:dyDescent="0.3">
      <c r="A194" s="3" t="s">
        <v>3227</v>
      </c>
      <c r="B194" s="3" t="s">
        <v>319</v>
      </c>
      <c r="C194" s="3"/>
      <c r="D194" s="3"/>
      <c r="E194" s="4">
        <v>377311.69</v>
      </c>
      <c r="F194" s="4"/>
      <c r="G194" s="4"/>
      <c r="H194" s="111"/>
      <c r="I194" s="9"/>
    </row>
    <row r="195" spans="1:9" x14ac:dyDescent="0.3">
      <c r="A195" s="129">
        <v>42730</v>
      </c>
      <c r="B195" s="3" t="s">
        <v>319</v>
      </c>
      <c r="C195" s="3"/>
      <c r="D195" s="3"/>
      <c r="E195" s="4">
        <v>305688.5</v>
      </c>
      <c r="F195" s="4"/>
      <c r="G195" s="4"/>
      <c r="H195" s="111"/>
      <c r="I195" s="9"/>
    </row>
    <row r="196" spans="1:9" x14ac:dyDescent="0.3">
      <c r="A196" s="3" t="s">
        <v>3253</v>
      </c>
      <c r="B196" s="3" t="s">
        <v>718</v>
      </c>
      <c r="C196" s="3"/>
      <c r="D196" s="3"/>
      <c r="E196" s="4">
        <v>2624.3</v>
      </c>
      <c r="F196" s="4"/>
      <c r="G196" s="4"/>
      <c r="H196" s="111"/>
      <c r="I196" s="9"/>
    </row>
    <row r="197" spans="1:9" x14ac:dyDescent="0.3">
      <c r="A197" s="3" t="s">
        <v>3285</v>
      </c>
      <c r="B197" s="3" t="s">
        <v>2133</v>
      </c>
      <c r="C197" s="3"/>
      <c r="D197" s="3"/>
      <c r="E197" s="4">
        <v>7093.1</v>
      </c>
      <c r="F197" s="4"/>
      <c r="G197" s="4"/>
      <c r="H197" s="111"/>
      <c r="I197" s="9"/>
    </row>
    <row r="198" spans="1:9" x14ac:dyDescent="0.3">
      <c r="A198" s="3" t="s">
        <v>3330</v>
      </c>
      <c r="B198" s="3" t="s">
        <v>2214</v>
      </c>
      <c r="C198" s="3"/>
      <c r="D198" s="3"/>
      <c r="E198" s="4">
        <v>16561.439999999999</v>
      </c>
      <c r="F198" s="4"/>
      <c r="G198" s="4"/>
      <c r="H198" s="111"/>
      <c r="I198" s="9"/>
    </row>
    <row r="199" spans="1:9" x14ac:dyDescent="0.3">
      <c r="A199" s="3" t="s">
        <v>3329</v>
      </c>
      <c r="B199" s="3" t="s">
        <v>319</v>
      </c>
      <c r="C199" s="3"/>
      <c r="D199" s="3"/>
      <c r="E199" s="4">
        <v>521584.63</v>
      </c>
      <c r="F199" s="4"/>
      <c r="G199" s="4"/>
      <c r="H199" s="111"/>
      <c r="I199" s="9"/>
    </row>
    <row r="200" spans="1:9" x14ac:dyDescent="0.3">
      <c r="A200" s="3" t="s">
        <v>3324</v>
      </c>
      <c r="B200" s="3" t="s">
        <v>718</v>
      </c>
      <c r="C200" s="3"/>
      <c r="D200" s="3"/>
      <c r="E200" s="4">
        <v>7775.7</v>
      </c>
      <c r="F200" s="4"/>
      <c r="G200" s="4"/>
      <c r="H200" s="111"/>
      <c r="I200" s="9"/>
    </row>
    <row r="201" spans="1:9" x14ac:dyDescent="0.3">
      <c r="A201" s="3" t="s">
        <v>3324</v>
      </c>
      <c r="B201" s="3"/>
      <c r="C201" s="3"/>
      <c r="D201" s="3"/>
      <c r="E201" s="4">
        <v>66452.350000000006</v>
      </c>
      <c r="F201" s="4"/>
      <c r="G201" s="4"/>
      <c r="H201" s="111"/>
      <c r="I201" s="9"/>
    </row>
    <row r="202" spans="1:9" x14ac:dyDescent="0.3">
      <c r="A202" s="3" t="s">
        <v>3326</v>
      </c>
      <c r="B202" s="3" t="s">
        <v>2214</v>
      </c>
      <c r="C202" s="3"/>
      <c r="D202" s="3"/>
      <c r="E202" s="4">
        <v>16294</v>
      </c>
      <c r="F202" s="4"/>
      <c r="G202" s="4"/>
      <c r="H202" s="111"/>
      <c r="I202" s="9"/>
    </row>
    <row r="203" spans="1:9" x14ac:dyDescent="0.3">
      <c r="A203" s="3" t="s">
        <v>3400</v>
      </c>
      <c r="B203" s="3"/>
      <c r="C203" s="3"/>
      <c r="D203" s="3"/>
      <c r="E203" s="4">
        <v>6965.7</v>
      </c>
      <c r="F203" s="4"/>
      <c r="G203" s="4"/>
      <c r="H203" s="111"/>
      <c r="I203" s="9"/>
    </row>
    <row r="204" spans="1:9" x14ac:dyDescent="0.3">
      <c r="A204" s="3" t="s">
        <v>3401</v>
      </c>
      <c r="B204" s="3" t="s">
        <v>319</v>
      </c>
      <c r="C204" s="3"/>
      <c r="D204" s="3"/>
      <c r="E204" s="4">
        <v>312644.37</v>
      </c>
      <c r="F204" s="4"/>
      <c r="G204" s="4"/>
      <c r="H204" s="111"/>
      <c r="I204" s="9"/>
    </row>
    <row r="205" spans="1:9" x14ac:dyDescent="0.3">
      <c r="A205" s="3" t="s">
        <v>3402</v>
      </c>
      <c r="B205" s="3" t="s">
        <v>2851</v>
      </c>
      <c r="C205" s="3" t="s">
        <v>3410</v>
      </c>
      <c r="D205" s="3"/>
      <c r="E205" s="4">
        <v>34257.800000000003</v>
      </c>
      <c r="F205" s="4">
        <f>(E205+12)/1.06</f>
        <v>32330</v>
      </c>
      <c r="G205" s="4">
        <f>F205*7%</f>
        <v>2263.1000000000004</v>
      </c>
      <c r="H205" s="111">
        <f>F205+G205</f>
        <v>34593.1</v>
      </c>
      <c r="I205" s="9"/>
    </row>
    <row r="206" spans="1:9" x14ac:dyDescent="0.3">
      <c r="A206" s="3" t="s">
        <v>3361</v>
      </c>
      <c r="B206" s="3" t="s">
        <v>319</v>
      </c>
      <c r="C206" s="3"/>
      <c r="D206" s="3"/>
      <c r="E206" s="4">
        <v>430790.79</v>
      </c>
      <c r="F206" s="4"/>
      <c r="G206" s="4"/>
      <c r="H206" s="111"/>
      <c r="I206" s="9"/>
    </row>
    <row r="207" spans="1:9" x14ac:dyDescent="0.3">
      <c r="A207" s="3" t="s">
        <v>3370</v>
      </c>
      <c r="B207" s="3" t="s">
        <v>2851</v>
      </c>
      <c r="C207" s="3" t="s">
        <v>3408</v>
      </c>
      <c r="D207" s="3" t="s">
        <v>3409</v>
      </c>
      <c r="E207" s="4">
        <v>16375.6</v>
      </c>
      <c r="F207" s="4">
        <f>(E207+12)/1.06</f>
        <v>15459.999999999998</v>
      </c>
      <c r="G207" s="4">
        <f>F207*7%</f>
        <v>1082.2</v>
      </c>
      <c r="H207" s="111">
        <f>F207+G207</f>
        <v>16542.199999999997</v>
      </c>
      <c r="I207" s="9"/>
    </row>
    <row r="208" spans="1:9" x14ac:dyDescent="0.3">
      <c r="A208" s="3" t="s">
        <v>3370</v>
      </c>
      <c r="B208" s="3" t="s">
        <v>718</v>
      </c>
      <c r="C208" s="3"/>
      <c r="D208" s="3"/>
      <c r="E208" s="4">
        <v>28067.85</v>
      </c>
      <c r="F208" s="4"/>
      <c r="G208" s="4"/>
      <c r="H208" s="111"/>
      <c r="I208" s="9"/>
    </row>
    <row r="209" spans="1:9" x14ac:dyDescent="0.3">
      <c r="A209" s="3" t="s">
        <v>3369</v>
      </c>
      <c r="B209" s="3"/>
      <c r="C209" s="3"/>
      <c r="D209" s="3"/>
      <c r="E209" s="4">
        <v>1706</v>
      </c>
      <c r="F209" s="4"/>
      <c r="G209" s="4"/>
      <c r="H209" s="111"/>
      <c r="I209" s="9"/>
    </row>
    <row r="210" spans="1:9" x14ac:dyDescent="0.3">
      <c r="A210" s="3" t="s">
        <v>3380</v>
      </c>
      <c r="B210" s="3" t="s">
        <v>319</v>
      </c>
      <c r="C210" s="3"/>
      <c r="D210" s="3"/>
      <c r="E210" s="4">
        <v>394429.45</v>
      </c>
      <c r="F210" s="4"/>
      <c r="G210" s="4"/>
      <c r="H210" s="111"/>
      <c r="I210" s="9"/>
    </row>
    <row r="211" spans="1:9" x14ac:dyDescent="0.3">
      <c r="A211" s="3" t="s">
        <v>3403</v>
      </c>
      <c r="B211" s="3" t="s">
        <v>319</v>
      </c>
      <c r="C211" s="3"/>
      <c r="D211" s="3"/>
      <c r="E211" s="4">
        <v>376727.83</v>
      </c>
      <c r="F211" s="4"/>
      <c r="G211" s="4"/>
      <c r="H211" s="111"/>
      <c r="I211" s="9"/>
    </row>
    <row r="212" spans="1:9" x14ac:dyDescent="0.3">
      <c r="A212" s="3" t="s">
        <v>3404</v>
      </c>
      <c r="B212" s="3"/>
      <c r="C212" s="3"/>
      <c r="D212" s="3"/>
      <c r="E212" s="4">
        <v>4280</v>
      </c>
      <c r="F212" s="4"/>
      <c r="G212" s="4"/>
      <c r="H212" s="111"/>
      <c r="I212" s="9"/>
    </row>
    <row r="213" spans="1:9" x14ac:dyDescent="0.3">
      <c r="A213" s="3" t="s">
        <v>3399</v>
      </c>
      <c r="B213" s="3" t="s">
        <v>718</v>
      </c>
      <c r="C213" s="3"/>
      <c r="D213" s="3"/>
      <c r="E213" s="4">
        <v>7829.74</v>
      </c>
      <c r="F213" s="4"/>
      <c r="G213" s="4"/>
      <c r="H213" s="111"/>
      <c r="I213" s="9"/>
    </row>
    <row r="214" spans="1:9" x14ac:dyDescent="0.3">
      <c r="A214" s="3" t="s">
        <v>3392</v>
      </c>
      <c r="B214" s="3" t="s">
        <v>2133</v>
      </c>
      <c r="C214" s="3"/>
      <c r="D214" s="3"/>
      <c r="E214" s="4">
        <v>30222.799999999999</v>
      </c>
      <c r="F214" s="81"/>
      <c r="G214" s="4"/>
      <c r="H214" s="111"/>
      <c r="I214" s="9"/>
    </row>
    <row r="215" spans="1:9" x14ac:dyDescent="0.3">
      <c r="A215" s="3" t="s">
        <v>3405</v>
      </c>
      <c r="B215" s="3" t="s">
        <v>720</v>
      </c>
      <c r="C215" s="3"/>
      <c r="D215" s="3"/>
      <c r="E215" s="4">
        <v>634141.65</v>
      </c>
    </row>
    <row r="216" spans="1:9" x14ac:dyDescent="0.3">
      <c r="A216" s="3" t="s">
        <v>3424</v>
      </c>
      <c r="B216" s="3" t="s">
        <v>2851</v>
      </c>
      <c r="C216" s="3" t="s">
        <v>3425</v>
      </c>
      <c r="D216" s="3" t="s">
        <v>3117</v>
      </c>
      <c r="E216" s="4">
        <v>19715.66</v>
      </c>
      <c r="F216" s="4">
        <f>(E216+12)/1.06</f>
        <v>18611</v>
      </c>
      <c r="G216" s="4">
        <f>F216*7%</f>
        <v>1302.7700000000002</v>
      </c>
      <c r="H216" s="111">
        <f>F216+G216</f>
        <v>19913.77</v>
      </c>
    </row>
    <row r="217" spans="1:9" x14ac:dyDescent="0.3">
      <c r="A217" s="189" t="s">
        <v>3430</v>
      </c>
      <c r="B217" s="189"/>
      <c r="C217" s="189"/>
      <c r="D217" s="189"/>
      <c r="E217" s="190">
        <v>6856</v>
      </c>
    </row>
    <row r="218" spans="1:9" x14ac:dyDescent="0.3">
      <c r="A218" s="3" t="s">
        <v>3431</v>
      </c>
      <c r="B218" s="3" t="s">
        <v>720</v>
      </c>
      <c r="C218" s="3"/>
      <c r="D218" s="3"/>
      <c r="E218" s="4">
        <v>79723</v>
      </c>
      <c r="F218" s="4"/>
      <c r="G218" s="4"/>
      <c r="H218" s="111"/>
      <c r="I218" s="9"/>
    </row>
    <row r="219" spans="1:9" x14ac:dyDescent="0.3">
      <c r="A219" s="3" t="s">
        <v>3437</v>
      </c>
      <c r="B219" s="3" t="s">
        <v>2944</v>
      </c>
      <c r="C219" s="3"/>
      <c r="D219" s="3"/>
      <c r="E219" s="4">
        <v>18900</v>
      </c>
      <c r="F219" s="4"/>
      <c r="G219" s="4"/>
      <c r="H219" s="111"/>
      <c r="I219" s="9"/>
    </row>
    <row r="220" spans="1:9" x14ac:dyDescent="0.3">
      <c r="A220" s="3" t="s">
        <v>3437</v>
      </c>
      <c r="B220" s="3" t="s">
        <v>2944</v>
      </c>
      <c r="C220" s="3"/>
      <c r="D220" s="3"/>
      <c r="E220" s="4">
        <v>67200</v>
      </c>
      <c r="F220" s="4"/>
      <c r="G220" s="4"/>
      <c r="H220" s="111"/>
      <c r="I220" s="9"/>
    </row>
    <row r="221" spans="1:9" x14ac:dyDescent="0.3">
      <c r="A221" s="3" t="s">
        <v>3436</v>
      </c>
      <c r="B221" s="3" t="s">
        <v>718</v>
      </c>
      <c r="C221" s="3"/>
      <c r="D221" s="3"/>
      <c r="E221" s="4">
        <v>7046.73</v>
      </c>
      <c r="F221" s="4"/>
      <c r="G221" s="4"/>
      <c r="H221" s="111"/>
      <c r="I221" s="9"/>
    </row>
    <row r="222" spans="1:9" x14ac:dyDescent="0.3">
      <c r="A222" s="3" t="s">
        <v>3468</v>
      </c>
      <c r="B222" s="3" t="s">
        <v>720</v>
      </c>
      <c r="C222" s="3"/>
      <c r="D222" s="3"/>
      <c r="E222" s="4">
        <v>319852.96999999997</v>
      </c>
      <c r="F222" s="4"/>
      <c r="G222" s="4"/>
      <c r="H222" s="111"/>
      <c r="I222" s="9"/>
    </row>
    <row r="223" spans="1:9" x14ac:dyDescent="0.3">
      <c r="A223" s="3" t="s">
        <v>3491</v>
      </c>
      <c r="B223" s="3" t="s">
        <v>720</v>
      </c>
      <c r="C223" s="3"/>
      <c r="D223" s="3"/>
      <c r="E223" s="4">
        <v>490553.91</v>
      </c>
      <c r="F223" s="4"/>
      <c r="G223" s="4"/>
      <c r="H223" s="111"/>
      <c r="I223" s="9"/>
    </row>
    <row r="224" spans="1:9" x14ac:dyDescent="0.3">
      <c r="A224" s="3" t="s">
        <v>3491</v>
      </c>
      <c r="B224" s="3" t="s">
        <v>2851</v>
      </c>
      <c r="C224" s="3" t="s">
        <v>3494</v>
      </c>
      <c r="D224" s="3" t="s">
        <v>3495</v>
      </c>
      <c r="E224" s="4">
        <v>1578</v>
      </c>
      <c r="F224" s="4">
        <f>(E224+12)/1.06</f>
        <v>1500</v>
      </c>
      <c r="G224" s="4">
        <f>F224*7%</f>
        <v>105.00000000000001</v>
      </c>
      <c r="H224" s="111">
        <f>F224+G224</f>
        <v>1605</v>
      </c>
      <c r="I224" s="9"/>
    </row>
    <row r="225" spans="1:9" x14ac:dyDescent="0.3">
      <c r="A225" s="3" t="s">
        <v>3491</v>
      </c>
      <c r="B225" s="3"/>
      <c r="C225" s="3"/>
      <c r="D225" s="3"/>
      <c r="E225" s="4">
        <v>33350.01</v>
      </c>
      <c r="F225" s="4"/>
      <c r="G225" s="4"/>
      <c r="H225" s="111"/>
      <c r="I225" s="9"/>
    </row>
    <row r="226" spans="1:9" x14ac:dyDescent="0.3">
      <c r="A226" s="3" t="s">
        <v>3498</v>
      </c>
      <c r="B226" s="3" t="s">
        <v>718</v>
      </c>
      <c r="C226" s="3"/>
      <c r="D226" s="3"/>
      <c r="E226" s="4">
        <v>2867.29</v>
      </c>
      <c r="F226" s="4"/>
      <c r="G226" s="4"/>
      <c r="H226" s="111"/>
      <c r="I226" s="9"/>
    </row>
    <row r="227" spans="1:9" x14ac:dyDescent="0.3">
      <c r="A227" s="3" t="s">
        <v>3499</v>
      </c>
      <c r="B227" s="3" t="s">
        <v>2133</v>
      </c>
      <c r="C227" s="3"/>
      <c r="D227" s="3"/>
      <c r="E227" s="4">
        <v>36858.82</v>
      </c>
      <c r="F227" s="4">
        <f>(E227+12)/1.06</f>
        <v>34783.792452830188</v>
      </c>
      <c r="G227" s="4">
        <f>F227*7%</f>
        <v>2434.8654716981132</v>
      </c>
      <c r="H227" s="111">
        <f>F227+G227</f>
        <v>37218.657924528299</v>
      </c>
      <c r="I227" s="9"/>
    </row>
    <row r="228" spans="1:9" x14ac:dyDescent="0.3">
      <c r="A228" s="3" t="s">
        <v>3503</v>
      </c>
      <c r="B228" s="3" t="s">
        <v>2851</v>
      </c>
      <c r="C228" s="3" t="s">
        <v>3507</v>
      </c>
      <c r="D228" s="3" t="s">
        <v>2941</v>
      </c>
      <c r="E228" s="4">
        <v>14674.3</v>
      </c>
      <c r="F228" s="4">
        <f>(E228+12)/1.06</f>
        <v>13854.999999999998</v>
      </c>
      <c r="G228" s="4">
        <f>F228*7%</f>
        <v>969.84999999999991</v>
      </c>
      <c r="H228" s="111">
        <f>F228+G228</f>
        <v>14824.849999999999</v>
      </c>
      <c r="I228" s="9"/>
    </row>
    <row r="229" spans="1:9" x14ac:dyDescent="0.3">
      <c r="A229" s="3" t="s">
        <v>3503</v>
      </c>
      <c r="B229" s="3" t="s">
        <v>2851</v>
      </c>
      <c r="C229" s="3" t="s">
        <v>3505</v>
      </c>
      <c r="D229" s="3" t="s">
        <v>3506</v>
      </c>
      <c r="E229" s="4">
        <v>16184.8</v>
      </c>
      <c r="F229" s="4">
        <f>(E229+12)/1.06</f>
        <v>15279.999999999998</v>
      </c>
      <c r="G229" s="4">
        <f>F229*7%</f>
        <v>1069.5999999999999</v>
      </c>
      <c r="H229" s="111">
        <f>F229+G229</f>
        <v>16349.599999999999</v>
      </c>
      <c r="I229" s="9"/>
    </row>
    <row r="230" spans="1:9" x14ac:dyDescent="0.3">
      <c r="A230" s="3" t="s">
        <v>3519</v>
      </c>
      <c r="B230" s="3" t="s">
        <v>720</v>
      </c>
      <c r="C230" s="3"/>
      <c r="D230" s="3"/>
      <c r="E230" s="4">
        <v>346619.63</v>
      </c>
      <c r="F230" s="4"/>
      <c r="G230" s="4"/>
      <c r="H230" s="111"/>
      <c r="I230" s="9"/>
    </row>
    <row r="231" spans="1:9" x14ac:dyDescent="0.3">
      <c r="A231" s="3" t="s">
        <v>3535</v>
      </c>
      <c r="B231" s="3" t="s">
        <v>720</v>
      </c>
      <c r="C231" s="3"/>
      <c r="D231" s="3"/>
      <c r="E231" s="4">
        <v>507020.99</v>
      </c>
      <c r="F231" s="4"/>
      <c r="G231" s="4"/>
      <c r="H231" s="111"/>
      <c r="I231" s="9"/>
    </row>
    <row r="232" spans="1:9" x14ac:dyDescent="0.3">
      <c r="A232" s="3" t="s">
        <v>3537</v>
      </c>
      <c r="B232" s="3"/>
      <c r="C232" s="3"/>
      <c r="D232" s="3"/>
      <c r="E232" s="4">
        <v>14000</v>
      </c>
      <c r="F232" s="4"/>
      <c r="G232" s="4"/>
      <c r="H232" s="111"/>
      <c r="I232" s="9"/>
    </row>
    <row r="233" spans="1:9" x14ac:dyDescent="0.3">
      <c r="A233" s="3" t="s">
        <v>3542</v>
      </c>
      <c r="B233" s="3" t="s">
        <v>718</v>
      </c>
      <c r="C233" s="3"/>
      <c r="D233" s="3"/>
      <c r="E233" s="4">
        <v>5088.22</v>
      </c>
      <c r="F233" s="4"/>
      <c r="G233" s="4"/>
      <c r="H233" s="111"/>
      <c r="I233" s="9"/>
    </row>
    <row r="234" spans="1:9" x14ac:dyDescent="0.3">
      <c r="A234" s="3" t="s">
        <v>3543</v>
      </c>
      <c r="B234" s="3" t="s">
        <v>2133</v>
      </c>
      <c r="C234" s="3"/>
      <c r="D234" s="3"/>
      <c r="E234" s="4">
        <v>54979.28</v>
      </c>
      <c r="F234" s="4"/>
      <c r="G234" s="4"/>
      <c r="H234" s="111"/>
      <c r="I234" s="9"/>
    </row>
    <row r="235" spans="1:9" x14ac:dyDescent="0.3">
      <c r="A235" s="3" t="s">
        <v>3543</v>
      </c>
      <c r="B235" s="3" t="s">
        <v>3550</v>
      </c>
      <c r="C235" s="3"/>
      <c r="D235" s="3"/>
      <c r="E235" s="4">
        <v>66284.399999999994</v>
      </c>
      <c r="F235" s="4" t="s">
        <v>3549</v>
      </c>
      <c r="G235" s="4"/>
      <c r="H235" s="111"/>
      <c r="I235" s="9"/>
    </row>
    <row r="236" spans="1:9" x14ac:dyDescent="0.3">
      <c r="A236" s="3" t="s">
        <v>3551</v>
      </c>
      <c r="B236" s="3"/>
      <c r="C236" s="3"/>
      <c r="D236" s="3"/>
      <c r="E236" s="4">
        <v>22400</v>
      </c>
      <c r="F236" s="4"/>
      <c r="G236" s="4"/>
      <c r="H236" s="111"/>
      <c r="I236" s="9"/>
    </row>
    <row r="237" spans="1:9" x14ac:dyDescent="0.3">
      <c r="A237" s="3" t="s">
        <v>3552</v>
      </c>
      <c r="B237" s="3"/>
      <c r="C237" s="3"/>
      <c r="D237" s="3"/>
      <c r="E237" s="4">
        <v>21432.1</v>
      </c>
      <c r="F237" s="4">
        <f>(E237+12)/1.06</f>
        <v>20230.283018867922</v>
      </c>
      <c r="G237" s="4">
        <f>F237*7%</f>
        <v>1416.1198113207547</v>
      </c>
      <c r="H237" s="111">
        <f>F237+G237</f>
        <v>21646.402830188676</v>
      </c>
      <c r="I237" s="9"/>
    </row>
    <row r="238" spans="1:9" x14ac:dyDescent="0.3">
      <c r="A238" s="3" t="s">
        <v>3561</v>
      </c>
      <c r="B238" s="3" t="s">
        <v>3567</v>
      </c>
      <c r="C238" s="3" t="s">
        <v>3569</v>
      </c>
      <c r="D238" s="3" t="s">
        <v>3570</v>
      </c>
      <c r="E238" s="4">
        <v>3623.8</v>
      </c>
      <c r="F238" s="4">
        <f t="shared" ref="F238:F247" si="0">(E238+12)/1.06</f>
        <v>3430</v>
      </c>
      <c r="G238" s="4">
        <f t="shared" ref="G238:G247" si="1">F238*7%</f>
        <v>240.10000000000002</v>
      </c>
      <c r="H238" s="111">
        <f t="shared" ref="H238:H247" si="2">F238+G238</f>
        <v>3670.1</v>
      </c>
      <c r="I238" s="9"/>
    </row>
    <row r="239" spans="1:9" x14ac:dyDescent="0.3">
      <c r="A239" s="3" t="s">
        <v>3561</v>
      </c>
      <c r="B239" s="3" t="s">
        <v>2851</v>
      </c>
      <c r="C239" s="3" t="s">
        <v>3574</v>
      </c>
      <c r="D239" s="3" t="s">
        <v>2941</v>
      </c>
      <c r="E239" s="4">
        <v>20467.2</v>
      </c>
      <c r="F239" s="4">
        <f t="shared" si="0"/>
        <v>19320</v>
      </c>
      <c r="G239" s="4">
        <f t="shared" si="1"/>
        <v>1352.4</v>
      </c>
      <c r="H239" s="111">
        <f t="shared" si="2"/>
        <v>20672.400000000001</v>
      </c>
      <c r="I239" s="9"/>
    </row>
    <row r="240" spans="1:9" x14ac:dyDescent="0.3">
      <c r="A240" s="3" t="s">
        <v>3561</v>
      </c>
      <c r="B240" s="3" t="s">
        <v>2851</v>
      </c>
      <c r="C240" s="3" t="s">
        <v>3573</v>
      </c>
      <c r="D240" s="3" t="s">
        <v>2894</v>
      </c>
      <c r="E240" s="4">
        <v>22301</v>
      </c>
      <c r="F240" s="4">
        <f t="shared" si="0"/>
        <v>21050</v>
      </c>
      <c r="G240" s="4">
        <f t="shared" si="1"/>
        <v>1473.5000000000002</v>
      </c>
      <c r="H240" s="111">
        <f t="shared" si="2"/>
        <v>22523.5</v>
      </c>
      <c r="I240" s="9"/>
    </row>
    <row r="241" spans="1:9" x14ac:dyDescent="0.3">
      <c r="A241" s="3" t="s">
        <v>3561</v>
      </c>
      <c r="B241" s="3" t="s">
        <v>3567</v>
      </c>
      <c r="C241" s="3" t="s">
        <v>3571</v>
      </c>
      <c r="D241" s="3" t="s">
        <v>3572</v>
      </c>
      <c r="E241" s="4">
        <v>6538.8</v>
      </c>
      <c r="F241" s="4">
        <f t="shared" si="0"/>
        <v>6180</v>
      </c>
      <c r="G241" s="4">
        <f t="shared" si="1"/>
        <v>432.6</v>
      </c>
      <c r="H241" s="111">
        <f t="shared" si="2"/>
        <v>6612.6</v>
      </c>
      <c r="I241" s="9"/>
    </row>
    <row r="242" spans="1:9" x14ac:dyDescent="0.3">
      <c r="A242" s="3" t="s">
        <v>3561</v>
      </c>
      <c r="B242" s="3" t="s">
        <v>2851</v>
      </c>
      <c r="C242" s="3" t="s">
        <v>3575</v>
      </c>
      <c r="D242" s="3" t="s">
        <v>3057</v>
      </c>
      <c r="E242" s="4">
        <v>14317.81</v>
      </c>
      <c r="F242" s="4">
        <f t="shared" si="0"/>
        <v>13518.688679245282</v>
      </c>
      <c r="G242" s="4">
        <f t="shared" si="1"/>
        <v>946.3082075471699</v>
      </c>
      <c r="H242" s="111">
        <f t="shared" si="2"/>
        <v>14464.996886792453</v>
      </c>
      <c r="I242" s="9"/>
    </row>
    <row r="243" spans="1:9" x14ac:dyDescent="0.3">
      <c r="A243" s="3" t="s">
        <v>3561</v>
      </c>
      <c r="B243" s="3" t="s">
        <v>2851</v>
      </c>
      <c r="C243" s="3" t="s">
        <v>3576</v>
      </c>
      <c r="D243" s="3" t="s">
        <v>2853</v>
      </c>
      <c r="E243" s="4">
        <v>22650.799999999999</v>
      </c>
      <c r="F243" s="4">
        <f t="shared" si="0"/>
        <v>21380</v>
      </c>
      <c r="G243" s="4">
        <f t="shared" si="1"/>
        <v>1496.6000000000001</v>
      </c>
      <c r="H243" s="111">
        <f t="shared" si="2"/>
        <v>22876.6</v>
      </c>
      <c r="I243" s="9"/>
    </row>
    <row r="244" spans="1:9" x14ac:dyDescent="0.3">
      <c r="A244" s="3" t="s">
        <v>3561</v>
      </c>
      <c r="B244" s="3" t="s">
        <v>3567</v>
      </c>
      <c r="C244" s="3" t="s">
        <v>3566</v>
      </c>
      <c r="D244" s="3" t="s">
        <v>3568</v>
      </c>
      <c r="E244" s="4">
        <v>9400.7999999999993</v>
      </c>
      <c r="F244" s="4">
        <f t="shared" si="0"/>
        <v>8879.9999999999982</v>
      </c>
      <c r="G244" s="4">
        <f t="shared" si="1"/>
        <v>621.59999999999991</v>
      </c>
      <c r="H244" s="111">
        <f t="shared" si="2"/>
        <v>9501.5999999999985</v>
      </c>
      <c r="I244" s="9"/>
    </row>
    <row r="245" spans="1:9" x14ac:dyDescent="0.3">
      <c r="A245" s="3" t="s">
        <v>3586</v>
      </c>
      <c r="B245" s="3" t="s">
        <v>720</v>
      </c>
      <c r="C245" s="3"/>
      <c r="D245" s="3"/>
      <c r="E245" s="4">
        <v>397003.12</v>
      </c>
      <c r="F245" s="4">
        <f t="shared" si="0"/>
        <v>374542.56603773584</v>
      </c>
      <c r="G245" s="4">
        <f t="shared" si="1"/>
        <v>26217.979622641513</v>
      </c>
      <c r="H245" s="111">
        <f t="shared" si="2"/>
        <v>400760.54566037736</v>
      </c>
      <c r="I245" s="9"/>
    </row>
    <row r="246" spans="1:9" x14ac:dyDescent="0.3">
      <c r="A246" s="3" t="s">
        <v>3581</v>
      </c>
      <c r="B246" s="3" t="s">
        <v>2851</v>
      </c>
      <c r="C246" s="3" t="s">
        <v>3590</v>
      </c>
      <c r="D246" s="3" t="s">
        <v>3116</v>
      </c>
      <c r="E246" s="4">
        <v>15377.81</v>
      </c>
      <c r="F246" s="4">
        <f t="shared" si="0"/>
        <v>14518.688679245282</v>
      </c>
      <c r="G246" s="4">
        <f t="shared" si="1"/>
        <v>1016.3082075471699</v>
      </c>
      <c r="H246" s="111">
        <f t="shared" si="2"/>
        <v>15534.996886792453</v>
      </c>
      <c r="I246" s="9"/>
    </row>
    <row r="247" spans="1:9" x14ac:dyDescent="0.3">
      <c r="A247" s="3" t="s">
        <v>3581</v>
      </c>
      <c r="B247" s="3" t="s">
        <v>3567</v>
      </c>
      <c r="C247" s="3" t="s">
        <v>3588</v>
      </c>
      <c r="D247" s="3" t="s">
        <v>3589</v>
      </c>
      <c r="E247" s="4">
        <v>13831.6</v>
      </c>
      <c r="F247" s="4">
        <f t="shared" si="0"/>
        <v>13060</v>
      </c>
      <c r="G247" s="4">
        <f t="shared" si="1"/>
        <v>914.2</v>
      </c>
      <c r="H247" s="111">
        <f t="shared" si="2"/>
        <v>13974.2</v>
      </c>
      <c r="I247" s="9"/>
    </row>
    <row r="248" spans="1:9" x14ac:dyDescent="0.3">
      <c r="A248" s="3" t="s">
        <v>3631</v>
      </c>
      <c r="B248" s="3" t="s">
        <v>720</v>
      </c>
      <c r="C248" s="3"/>
      <c r="D248" s="3"/>
      <c r="E248" s="4">
        <v>356087.98</v>
      </c>
      <c r="F248" s="4"/>
      <c r="G248" s="4"/>
      <c r="H248" s="111"/>
      <c r="I248" s="9"/>
    </row>
    <row r="249" spans="1:9" x14ac:dyDescent="0.3">
      <c r="A249" s="3" t="s">
        <v>3653</v>
      </c>
      <c r="B249" s="3" t="s">
        <v>718</v>
      </c>
      <c r="C249" s="3"/>
      <c r="D249" s="3"/>
      <c r="E249" s="4">
        <v>5657.79</v>
      </c>
      <c r="F249" s="4"/>
      <c r="G249" s="4"/>
      <c r="H249" s="111"/>
      <c r="I249" s="9"/>
    </row>
    <row r="250" spans="1:9" x14ac:dyDescent="0.3">
      <c r="A250" s="3" t="s">
        <v>3659</v>
      </c>
      <c r="B250" s="3"/>
      <c r="C250" s="3"/>
      <c r="D250" s="3"/>
      <c r="E250" s="4">
        <v>5294</v>
      </c>
      <c r="F250" s="4"/>
      <c r="G250" s="4"/>
      <c r="H250" s="111"/>
      <c r="I250" s="9"/>
    </row>
    <row r="251" spans="1:9" x14ac:dyDescent="0.3">
      <c r="A251" s="3" t="s">
        <v>3677</v>
      </c>
      <c r="B251" s="3" t="s">
        <v>720</v>
      </c>
      <c r="C251" s="3"/>
      <c r="D251" s="3"/>
      <c r="E251" s="4">
        <v>377436.57</v>
      </c>
      <c r="F251" s="4"/>
      <c r="G251" s="4"/>
      <c r="H251" s="111"/>
      <c r="I251" s="9"/>
    </row>
    <row r="252" spans="1:9" x14ac:dyDescent="0.3">
      <c r="A252" s="3" t="s">
        <v>3678</v>
      </c>
      <c r="B252" s="3" t="s">
        <v>3684</v>
      </c>
      <c r="C252" s="3"/>
      <c r="D252" s="3"/>
      <c r="E252" s="4">
        <v>35244</v>
      </c>
      <c r="F252" s="4"/>
      <c r="G252" s="4"/>
      <c r="H252" s="111"/>
      <c r="I252" s="9"/>
    </row>
    <row r="253" spans="1:9" x14ac:dyDescent="0.3">
      <c r="A253" s="3" t="s">
        <v>3702</v>
      </c>
      <c r="B253" s="3" t="s">
        <v>319</v>
      </c>
      <c r="C253" s="3"/>
      <c r="D253" s="3"/>
      <c r="E253" s="4">
        <v>448909.1</v>
      </c>
      <c r="F253" s="4"/>
      <c r="G253" s="4"/>
      <c r="H253" s="111"/>
      <c r="I253" s="9"/>
    </row>
    <row r="254" spans="1:9" x14ac:dyDescent="0.3">
      <c r="A254" s="3" t="s">
        <v>3722</v>
      </c>
      <c r="B254" s="3"/>
      <c r="C254" s="3"/>
      <c r="D254" s="3"/>
      <c r="E254" s="4">
        <v>26857</v>
      </c>
      <c r="F254" s="4"/>
      <c r="G254" s="4"/>
      <c r="H254" s="111"/>
      <c r="I254" s="9"/>
    </row>
    <row r="255" spans="1:9" x14ac:dyDescent="0.3">
      <c r="A255" s="3" t="s">
        <v>3733</v>
      </c>
      <c r="B255" s="3" t="s">
        <v>3550</v>
      </c>
      <c r="C255" s="3"/>
      <c r="D255" s="3"/>
      <c r="E255" s="4">
        <v>50637.84</v>
      </c>
      <c r="F255" s="4"/>
      <c r="G255" s="4"/>
      <c r="H255" s="111"/>
      <c r="I255" s="9"/>
    </row>
    <row r="256" spans="1:9" x14ac:dyDescent="0.3">
      <c r="A256" s="3" t="s">
        <v>3734</v>
      </c>
      <c r="B256" s="3" t="s">
        <v>319</v>
      </c>
      <c r="C256" s="3"/>
      <c r="D256" s="3"/>
      <c r="E256" s="4">
        <v>416640.51</v>
      </c>
      <c r="F256" s="4"/>
      <c r="G256" s="4"/>
      <c r="H256" s="111"/>
      <c r="I256" s="9"/>
    </row>
    <row r="257" spans="1:9" x14ac:dyDescent="0.3">
      <c r="A257" s="3" t="s">
        <v>3735</v>
      </c>
      <c r="B257" s="3" t="s">
        <v>319</v>
      </c>
      <c r="C257" s="3"/>
      <c r="D257" s="3"/>
      <c r="E257" s="4">
        <v>425832.02</v>
      </c>
      <c r="F257" s="4"/>
      <c r="G257" s="4"/>
      <c r="H257" s="111"/>
      <c r="I257" s="9"/>
    </row>
    <row r="258" spans="1:9" x14ac:dyDescent="0.3">
      <c r="A258" s="3" t="s">
        <v>3736</v>
      </c>
      <c r="B258" s="3"/>
      <c r="C258" s="3"/>
      <c r="D258" s="3"/>
      <c r="E258" s="4">
        <v>5199.99</v>
      </c>
      <c r="F258" s="4"/>
      <c r="G258" s="4"/>
      <c r="H258" s="111"/>
      <c r="I258" s="9"/>
    </row>
    <row r="259" spans="1:9" x14ac:dyDescent="0.3">
      <c r="A259" s="3" t="s">
        <v>3740</v>
      </c>
      <c r="B259" s="3" t="s">
        <v>3753</v>
      </c>
      <c r="C259" s="3"/>
      <c r="D259" s="3"/>
      <c r="E259" s="4">
        <v>3588</v>
      </c>
      <c r="F259" s="4"/>
      <c r="G259" s="4"/>
      <c r="H259" s="111"/>
      <c r="I259" s="9"/>
    </row>
    <row r="260" spans="1:9" x14ac:dyDescent="0.3">
      <c r="A260" s="3" t="s">
        <v>3740</v>
      </c>
      <c r="B260" s="3" t="s">
        <v>718</v>
      </c>
      <c r="C260" s="3"/>
      <c r="D260" s="3"/>
      <c r="E260" s="4">
        <v>17612.93</v>
      </c>
      <c r="F260" s="4"/>
      <c r="G260" s="4"/>
      <c r="H260" s="111"/>
      <c r="I260" s="9"/>
    </row>
    <row r="261" spans="1:9" x14ac:dyDescent="0.3">
      <c r="A261" s="3" t="s">
        <v>3750</v>
      </c>
      <c r="B261" s="3"/>
      <c r="C261" s="3"/>
      <c r="D261" s="3"/>
      <c r="E261" s="4">
        <v>245522.41</v>
      </c>
      <c r="F261" s="4"/>
      <c r="G261" s="4"/>
      <c r="H261" s="111"/>
      <c r="I261" s="9"/>
    </row>
    <row r="262" spans="1:9" x14ac:dyDescent="0.3">
      <c r="A262" s="3" t="s">
        <v>3749</v>
      </c>
      <c r="B262" s="3"/>
      <c r="C262" s="3"/>
      <c r="D262" s="3"/>
      <c r="E262" s="4">
        <v>11360.07</v>
      </c>
      <c r="F262" s="4"/>
      <c r="G262" s="4"/>
      <c r="H262" s="111"/>
      <c r="I262" s="9"/>
    </row>
    <row r="263" spans="1:9" x14ac:dyDescent="0.3">
      <c r="A263" s="3" t="s">
        <v>3748</v>
      </c>
      <c r="B263" s="3"/>
      <c r="C263" s="3"/>
      <c r="D263" s="3"/>
      <c r="E263" s="4">
        <v>11588</v>
      </c>
      <c r="F263" s="4"/>
      <c r="G263" s="4"/>
      <c r="H263" s="111"/>
      <c r="I263" s="9"/>
    </row>
    <row r="264" spans="1:9" x14ac:dyDescent="0.3">
      <c r="A264" s="3" t="s">
        <v>3744</v>
      </c>
      <c r="B264" s="3" t="s">
        <v>319</v>
      </c>
      <c r="C264" s="3"/>
      <c r="D264" s="3"/>
      <c r="E264" s="4">
        <v>358540.96</v>
      </c>
      <c r="F264" s="4"/>
      <c r="G264" s="4"/>
      <c r="H264" s="111"/>
      <c r="I264" s="9"/>
    </row>
    <row r="265" spans="1:9" x14ac:dyDescent="0.3">
      <c r="A265" s="3" t="s">
        <v>3747</v>
      </c>
      <c r="B265" s="3" t="s">
        <v>3753</v>
      </c>
      <c r="C265" s="3"/>
      <c r="D265" s="3"/>
      <c r="E265" s="4">
        <v>321</v>
      </c>
      <c r="F265" s="4"/>
      <c r="G265" s="4"/>
      <c r="H265" s="111"/>
      <c r="I265" s="9"/>
    </row>
    <row r="266" spans="1:9" x14ac:dyDescent="0.3">
      <c r="A266" s="3" t="s">
        <v>3745</v>
      </c>
      <c r="B266" s="3"/>
      <c r="C266" s="3"/>
      <c r="D266" s="3"/>
      <c r="E266" s="4">
        <v>6095.18</v>
      </c>
      <c r="F266" s="4"/>
      <c r="G266" s="4"/>
      <c r="H266" s="111"/>
      <c r="I266" s="9"/>
    </row>
    <row r="267" spans="1:9" x14ac:dyDescent="0.3">
      <c r="A267" s="3" t="s">
        <v>3745</v>
      </c>
      <c r="B267" s="3" t="s">
        <v>3550</v>
      </c>
      <c r="C267" s="3"/>
      <c r="D267" s="3"/>
      <c r="E267" s="4">
        <v>138172.32</v>
      </c>
      <c r="F267" s="4"/>
      <c r="G267" s="4"/>
      <c r="H267" s="111"/>
      <c r="I267" s="9"/>
    </row>
    <row r="268" spans="1:9" x14ac:dyDescent="0.3">
      <c r="A268" s="3" t="s">
        <v>3746</v>
      </c>
      <c r="B268" s="3"/>
      <c r="C268" s="3"/>
      <c r="D268" s="3"/>
      <c r="E268" s="4">
        <v>11562.28</v>
      </c>
      <c r="F268" s="4"/>
      <c r="G268" s="4"/>
      <c r="H268" s="111"/>
      <c r="I268" s="9"/>
    </row>
    <row r="269" spans="1:9" x14ac:dyDescent="0.3">
      <c r="A269" s="3" t="s">
        <v>3756</v>
      </c>
      <c r="B269" s="3" t="s">
        <v>319</v>
      </c>
      <c r="C269" s="3"/>
      <c r="D269" s="3"/>
      <c r="E269" s="4">
        <v>553568.69999999995</v>
      </c>
      <c r="F269" s="4"/>
      <c r="G269" s="4"/>
      <c r="H269" s="111"/>
      <c r="I269" s="9"/>
    </row>
    <row r="270" spans="1:9" x14ac:dyDescent="0.3">
      <c r="A270" s="3" t="s">
        <v>3754</v>
      </c>
      <c r="B270" s="3" t="s">
        <v>3755</v>
      </c>
      <c r="C270" s="3"/>
      <c r="D270" s="3"/>
      <c r="E270" s="4">
        <v>19417.2</v>
      </c>
      <c r="F270" s="4"/>
      <c r="G270" s="4"/>
      <c r="H270" s="111"/>
      <c r="I270" s="9"/>
    </row>
    <row r="271" spans="1:9" x14ac:dyDescent="0.3">
      <c r="A271" s="3" t="s">
        <v>3754</v>
      </c>
      <c r="B271" s="3" t="s">
        <v>3757</v>
      </c>
      <c r="C271" s="3"/>
      <c r="D271" s="3"/>
      <c r="E271" s="4">
        <v>13520</v>
      </c>
      <c r="F271" s="4"/>
      <c r="G271" s="4"/>
      <c r="H271" s="111"/>
      <c r="I271" s="9"/>
    </row>
    <row r="272" spans="1:9" x14ac:dyDescent="0.3">
      <c r="A272" s="3" t="s">
        <v>3758</v>
      </c>
      <c r="B272" s="3" t="s">
        <v>319</v>
      </c>
      <c r="C272" s="3"/>
      <c r="D272" s="3"/>
      <c r="E272" s="4">
        <v>503815.9</v>
      </c>
      <c r="F272" s="4"/>
      <c r="G272" s="4"/>
      <c r="H272" s="111"/>
      <c r="I272" s="9"/>
    </row>
    <row r="273" spans="1:9" x14ac:dyDescent="0.3">
      <c r="A273" s="3" t="s">
        <v>3763</v>
      </c>
      <c r="B273" s="3" t="s">
        <v>3753</v>
      </c>
      <c r="C273" s="3"/>
      <c r="D273" s="3"/>
      <c r="E273" s="4">
        <v>5200</v>
      </c>
      <c r="F273" s="4"/>
      <c r="G273" s="4"/>
      <c r="H273" s="111"/>
      <c r="I273" s="9"/>
    </row>
    <row r="274" spans="1:9" x14ac:dyDescent="0.3">
      <c r="A274" s="3" t="s">
        <v>3765</v>
      </c>
      <c r="B274" s="3" t="s">
        <v>3757</v>
      </c>
      <c r="C274" s="3"/>
      <c r="D274" s="3"/>
      <c r="E274" s="4">
        <v>15080</v>
      </c>
      <c r="F274" s="4"/>
      <c r="G274" s="4"/>
      <c r="H274" s="111"/>
      <c r="I274" s="9"/>
    </row>
    <row r="275" spans="1:9" x14ac:dyDescent="0.3">
      <c r="A275" s="3" t="s">
        <v>3766</v>
      </c>
      <c r="B275" s="3" t="s">
        <v>3796</v>
      </c>
      <c r="C275" s="3"/>
      <c r="D275" s="3"/>
      <c r="E275" s="4">
        <v>13946.69</v>
      </c>
      <c r="F275" s="4"/>
      <c r="G275" s="4"/>
      <c r="H275" s="111"/>
      <c r="I275" s="9"/>
    </row>
    <row r="276" spans="1:9" x14ac:dyDescent="0.3">
      <c r="A276" s="3" t="s">
        <v>3785</v>
      </c>
      <c r="B276" s="3" t="s">
        <v>319</v>
      </c>
      <c r="C276" s="3"/>
      <c r="D276" s="3"/>
      <c r="E276" s="4">
        <v>589655.69999999995</v>
      </c>
      <c r="F276" s="4"/>
      <c r="G276" s="4"/>
      <c r="H276" s="111"/>
      <c r="I276" s="9"/>
    </row>
    <row r="277" spans="1:9" x14ac:dyDescent="0.3">
      <c r="A277" s="3" t="s">
        <v>3778</v>
      </c>
      <c r="B277" s="3" t="s">
        <v>319</v>
      </c>
      <c r="C277" s="3"/>
      <c r="D277" s="3"/>
      <c r="E277" s="4">
        <v>302947.98</v>
      </c>
      <c r="F277" s="4"/>
      <c r="G277" s="4"/>
      <c r="H277" s="111"/>
      <c r="I277" s="9"/>
    </row>
    <row r="278" spans="1:9" x14ac:dyDescent="0.3">
      <c r="A278" s="3" t="s">
        <v>3781</v>
      </c>
      <c r="B278" s="3" t="s">
        <v>3757</v>
      </c>
      <c r="C278" s="3"/>
      <c r="D278" s="3"/>
      <c r="E278" s="4">
        <v>20061.599999999999</v>
      </c>
      <c r="F278" s="4"/>
      <c r="G278" s="4"/>
      <c r="H278" s="111"/>
      <c r="I278" s="9"/>
    </row>
    <row r="279" spans="1:9" x14ac:dyDescent="0.3">
      <c r="A279" s="3" t="s">
        <v>3786</v>
      </c>
      <c r="B279" s="3" t="s">
        <v>3796</v>
      </c>
      <c r="C279" s="3"/>
      <c r="D279" s="3"/>
      <c r="E279" s="4">
        <v>5463.4</v>
      </c>
      <c r="F279" s="4"/>
      <c r="G279" s="4"/>
      <c r="H279" s="111"/>
      <c r="I279" s="9"/>
    </row>
    <row r="280" spans="1:9" x14ac:dyDescent="0.3">
      <c r="A280" s="3" t="s">
        <v>3787</v>
      </c>
      <c r="B280" s="3" t="s">
        <v>2133</v>
      </c>
      <c r="C280" s="3"/>
      <c r="D280" s="3"/>
      <c r="E280" s="4">
        <v>66676.14</v>
      </c>
      <c r="F280" s="4"/>
      <c r="G280" s="4"/>
      <c r="H280" s="111"/>
      <c r="I280" s="9"/>
    </row>
    <row r="281" spans="1:9" x14ac:dyDescent="0.3">
      <c r="A281" s="3" t="s">
        <v>3787</v>
      </c>
      <c r="B281" s="3"/>
      <c r="C281" s="3"/>
      <c r="D281" s="3"/>
      <c r="E281" s="4">
        <v>18710</v>
      </c>
      <c r="F281" s="4"/>
      <c r="G281" s="4"/>
      <c r="H281" s="111"/>
      <c r="I281" s="9"/>
    </row>
    <row r="282" spans="1:9" x14ac:dyDescent="0.3">
      <c r="A282" s="3" t="s">
        <v>3813</v>
      </c>
      <c r="B282" s="3" t="s">
        <v>3814</v>
      </c>
      <c r="C282" s="3"/>
      <c r="D282" s="3" t="s">
        <v>3815</v>
      </c>
      <c r="E282" s="4">
        <v>20009.5</v>
      </c>
      <c r="F282" s="4"/>
      <c r="G282" s="4"/>
      <c r="H282" s="111"/>
      <c r="I282" s="9"/>
    </row>
    <row r="283" spans="1:9" x14ac:dyDescent="0.3">
      <c r="A283" s="3" t="s">
        <v>3813</v>
      </c>
      <c r="B283" s="3" t="s">
        <v>3817</v>
      </c>
      <c r="C283" s="3"/>
      <c r="D283" s="3" t="s">
        <v>3816</v>
      </c>
      <c r="E283" s="4">
        <v>1988.5</v>
      </c>
      <c r="F283" s="4"/>
      <c r="G283" s="4"/>
      <c r="H283" s="111"/>
      <c r="I283" s="9"/>
    </row>
    <row r="284" spans="1:9" x14ac:dyDescent="0.3">
      <c r="A284" s="3" t="s">
        <v>3812</v>
      </c>
      <c r="B284" s="3" t="s">
        <v>3550</v>
      </c>
      <c r="C284" s="3"/>
      <c r="D284" s="3"/>
      <c r="E284" s="4">
        <v>43484.480000000003</v>
      </c>
      <c r="F284" s="4"/>
      <c r="G284" s="4"/>
      <c r="H284" s="111"/>
      <c r="I284" s="9"/>
    </row>
    <row r="285" spans="1:9" x14ac:dyDescent="0.3">
      <c r="A285" s="3" t="s">
        <v>3822</v>
      </c>
      <c r="B285" s="3" t="s">
        <v>319</v>
      </c>
      <c r="C285" s="3"/>
      <c r="D285" s="3"/>
      <c r="E285" s="4">
        <v>349113.92</v>
      </c>
      <c r="F285" s="4"/>
      <c r="G285" s="4"/>
      <c r="H285" s="111"/>
      <c r="I285" s="9"/>
    </row>
    <row r="286" spans="1:9" x14ac:dyDescent="0.3">
      <c r="A286" s="3" t="s">
        <v>3820</v>
      </c>
      <c r="B286" s="3" t="s">
        <v>3753</v>
      </c>
      <c r="C286" s="3"/>
      <c r="D286" s="3"/>
      <c r="E286" s="4">
        <v>1872</v>
      </c>
      <c r="F286" s="4"/>
      <c r="G286" s="4"/>
      <c r="H286" s="111"/>
      <c r="I286" s="9"/>
    </row>
    <row r="287" spans="1:9" x14ac:dyDescent="0.3">
      <c r="A287" s="3" t="s">
        <v>3842</v>
      </c>
      <c r="B287" s="3" t="s">
        <v>3796</v>
      </c>
      <c r="C287" s="3"/>
      <c r="D287" s="3"/>
      <c r="E287" s="4">
        <v>7810.4</v>
      </c>
      <c r="F287" s="4"/>
      <c r="G287" s="4"/>
      <c r="H287" s="111"/>
      <c r="I287" s="9"/>
    </row>
    <row r="288" spans="1:9" x14ac:dyDescent="0.3">
      <c r="A288" s="3" t="s">
        <v>3843</v>
      </c>
      <c r="B288" s="3" t="s">
        <v>2133</v>
      </c>
      <c r="C288" s="3"/>
      <c r="D288" s="3"/>
      <c r="E288" s="4">
        <v>42788.31</v>
      </c>
      <c r="F288" s="4"/>
      <c r="G288" s="4"/>
      <c r="H288" s="111"/>
      <c r="I288" s="9"/>
    </row>
    <row r="289" spans="1:9" x14ac:dyDescent="0.3">
      <c r="A289" s="3" t="s">
        <v>3853</v>
      </c>
      <c r="B289" s="3" t="s">
        <v>319</v>
      </c>
      <c r="C289" s="3"/>
      <c r="D289" s="3"/>
      <c r="E289" s="4">
        <v>579074.43999999994</v>
      </c>
      <c r="F289" s="4"/>
      <c r="G289" s="4"/>
      <c r="H289" s="111"/>
      <c r="I289" s="9"/>
    </row>
    <row r="290" spans="1:9" x14ac:dyDescent="0.3">
      <c r="A290" s="3" t="s">
        <v>3853</v>
      </c>
      <c r="B290" s="3" t="s">
        <v>3550</v>
      </c>
      <c r="C290" s="3"/>
      <c r="D290" s="3"/>
      <c r="E290" s="4">
        <v>42525.599999999999</v>
      </c>
      <c r="F290" s="4"/>
      <c r="G290" s="4"/>
      <c r="H290" s="111"/>
      <c r="I290" s="9"/>
    </row>
    <row r="291" spans="1:9" x14ac:dyDescent="0.3">
      <c r="A291" s="3" t="s">
        <v>3854</v>
      </c>
      <c r="B291" s="3" t="s">
        <v>4019</v>
      </c>
      <c r="C291" s="3" t="s">
        <v>4018</v>
      </c>
      <c r="D291" s="3" t="s">
        <v>4020</v>
      </c>
      <c r="E291" s="4">
        <v>28082.97</v>
      </c>
      <c r="F291" s="4">
        <f>(E291+12)/1.06</f>
        <v>26504.688679245282</v>
      </c>
      <c r="G291" s="4">
        <f>F291*7%</f>
        <v>1855.32820754717</v>
      </c>
      <c r="H291" s="111">
        <f>F291+G291</f>
        <v>28360.016886792451</v>
      </c>
      <c r="I291" s="9"/>
    </row>
    <row r="292" spans="1:9" x14ac:dyDescent="0.3">
      <c r="A292" s="3" t="s">
        <v>3865</v>
      </c>
      <c r="B292" s="3" t="s">
        <v>319</v>
      </c>
      <c r="C292" s="3"/>
      <c r="D292" s="3"/>
      <c r="E292" s="4">
        <v>364458.01</v>
      </c>
      <c r="F292" s="4"/>
      <c r="G292" s="4"/>
      <c r="H292" s="111"/>
      <c r="I292" s="9"/>
    </row>
    <row r="293" spans="1:9" x14ac:dyDescent="0.3">
      <c r="A293" s="3" t="s">
        <v>3878</v>
      </c>
      <c r="B293" s="3" t="s">
        <v>3753</v>
      </c>
      <c r="C293" s="3"/>
      <c r="D293" s="3"/>
      <c r="E293" s="4">
        <v>4472</v>
      </c>
      <c r="F293" s="4"/>
      <c r="G293" s="4"/>
      <c r="H293" s="111"/>
      <c r="I293" s="9"/>
    </row>
    <row r="294" spans="1:9" x14ac:dyDescent="0.3">
      <c r="A294" s="3" t="s">
        <v>3879</v>
      </c>
      <c r="B294" s="3" t="s">
        <v>2851</v>
      </c>
      <c r="C294" s="3" t="s">
        <v>3917</v>
      </c>
      <c r="D294" s="3" t="s">
        <v>3918</v>
      </c>
      <c r="E294" s="4">
        <v>17186.5</v>
      </c>
      <c r="F294" s="4">
        <f>(E294+12)/1.06</f>
        <v>16225</v>
      </c>
      <c r="G294" s="4">
        <f>F294*7%</f>
        <v>1135.75</v>
      </c>
      <c r="H294" s="111">
        <f>F294+G294</f>
        <v>17360.75</v>
      </c>
      <c r="I294" s="9"/>
    </row>
    <row r="295" spans="1:9" x14ac:dyDescent="0.3">
      <c r="A295" s="3" t="s">
        <v>3883</v>
      </c>
      <c r="B295" s="3" t="s">
        <v>718</v>
      </c>
      <c r="C295" s="3"/>
      <c r="D295" s="3"/>
      <c r="E295" s="4">
        <v>14037.06</v>
      </c>
      <c r="F295" s="4"/>
      <c r="G295" s="4"/>
      <c r="H295" s="111"/>
      <c r="I295" s="9"/>
    </row>
    <row r="296" spans="1:9" x14ac:dyDescent="0.3">
      <c r="A296" s="3" t="s">
        <v>3887</v>
      </c>
      <c r="B296" s="3" t="s">
        <v>2851</v>
      </c>
      <c r="C296" s="3" t="s">
        <v>3908</v>
      </c>
      <c r="D296" s="3" t="s">
        <v>3057</v>
      </c>
      <c r="E296" s="4">
        <v>20006.099999999999</v>
      </c>
      <c r="F296" s="4">
        <f>(E296+12)/1.06</f>
        <v>18884.999999999996</v>
      </c>
      <c r="G296" s="4">
        <f>F296*7%</f>
        <v>1321.9499999999998</v>
      </c>
      <c r="H296" s="111">
        <f>F296+G296</f>
        <v>20206.949999999997</v>
      </c>
      <c r="I296" s="9"/>
    </row>
    <row r="297" spans="1:9" x14ac:dyDescent="0.3">
      <c r="A297" s="3" t="s">
        <v>3887</v>
      </c>
      <c r="B297" s="3" t="s">
        <v>2133</v>
      </c>
      <c r="C297" s="3"/>
      <c r="D297" s="3"/>
      <c r="E297" s="4">
        <v>31192.6</v>
      </c>
      <c r="F297" s="4"/>
      <c r="G297" s="4"/>
      <c r="H297" s="111"/>
      <c r="I297" s="9"/>
    </row>
    <row r="298" spans="1:9" x14ac:dyDescent="0.3">
      <c r="A298" s="3" t="s">
        <v>3888</v>
      </c>
      <c r="B298" s="3" t="s">
        <v>3550</v>
      </c>
      <c r="C298" s="3"/>
      <c r="D298" s="3"/>
      <c r="E298" s="4">
        <v>34257.599999999999</v>
      </c>
      <c r="F298" s="4"/>
      <c r="G298" s="4"/>
      <c r="H298" s="111"/>
      <c r="I298" s="9"/>
    </row>
    <row r="299" spans="1:9" x14ac:dyDescent="0.3">
      <c r="A299" s="3" t="s">
        <v>3889</v>
      </c>
      <c r="B299" s="3" t="s">
        <v>319</v>
      </c>
      <c r="C299" s="3"/>
      <c r="D299" s="3"/>
      <c r="E299" s="4">
        <v>571108.61</v>
      </c>
      <c r="F299" s="4"/>
      <c r="G299" s="4"/>
      <c r="H299" s="111"/>
      <c r="I299" s="9"/>
    </row>
    <row r="300" spans="1:9" x14ac:dyDescent="0.3">
      <c r="A300" s="3" t="s">
        <v>3914</v>
      </c>
      <c r="B300" s="3" t="s">
        <v>319</v>
      </c>
      <c r="C300" s="3"/>
      <c r="D300" s="3"/>
      <c r="E300" s="4">
        <v>481036.61</v>
      </c>
      <c r="F300" s="4"/>
      <c r="G300" s="4"/>
      <c r="H300" s="111"/>
      <c r="I300" s="9"/>
    </row>
    <row r="301" spans="1:9" x14ac:dyDescent="0.3">
      <c r="A301" s="3" t="s">
        <v>3907</v>
      </c>
      <c r="B301" s="17" t="s">
        <v>3757</v>
      </c>
      <c r="C301" s="3"/>
      <c r="D301" s="3"/>
      <c r="E301" s="4">
        <v>30222.400000000001</v>
      </c>
      <c r="F301" s="4"/>
      <c r="G301" s="4"/>
      <c r="H301" s="111"/>
      <c r="I301" s="9"/>
    </row>
    <row r="302" spans="1:9" x14ac:dyDescent="0.3">
      <c r="A302" s="3" t="s">
        <v>3909</v>
      </c>
      <c r="B302" s="3" t="s">
        <v>718</v>
      </c>
      <c r="C302" s="3"/>
      <c r="D302" s="3"/>
      <c r="E302" s="4">
        <v>3630.28</v>
      </c>
      <c r="F302" s="4"/>
      <c r="G302" s="4"/>
      <c r="H302" s="111"/>
      <c r="I302" s="9"/>
    </row>
    <row r="303" spans="1:9" x14ac:dyDescent="0.3">
      <c r="A303" s="3" t="s">
        <v>3920</v>
      </c>
      <c r="B303" s="3" t="s">
        <v>3757</v>
      </c>
      <c r="C303" s="3"/>
      <c r="D303" s="3"/>
      <c r="E303" s="4">
        <v>4173</v>
      </c>
      <c r="F303" s="4"/>
      <c r="G303" s="4"/>
      <c r="H303" s="111"/>
      <c r="I303" s="9"/>
    </row>
    <row r="304" spans="1:9" x14ac:dyDescent="0.3">
      <c r="A304" s="3" t="s">
        <v>3938</v>
      </c>
      <c r="B304" s="3" t="s">
        <v>319</v>
      </c>
      <c r="C304" s="3"/>
      <c r="D304" s="3"/>
      <c r="E304" s="4">
        <v>282033.34999999998</v>
      </c>
      <c r="F304" s="4"/>
      <c r="G304" s="4"/>
      <c r="H304" s="111"/>
      <c r="I304" s="9"/>
    </row>
    <row r="305" spans="1:9" x14ac:dyDescent="0.3">
      <c r="A305" s="3" t="s">
        <v>3922</v>
      </c>
      <c r="B305" s="3" t="s">
        <v>3550</v>
      </c>
      <c r="C305" s="3"/>
      <c r="D305" s="3"/>
      <c r="E305" s="4">
        <v>123483.78</v>
      </c>
      <c r="F305" s="4"/>
      <c r="G305" s="4"/>
      <c r="H305" s="111"/>
      <c r="I305" s="9"/>
    </row>
    <row r="306" spans="1:9" x14ac:dyDescent="0.3">
      <c r="A306" s="3" t="s">
        <v>3968</v>
      </c>
      <c r="B306" s="3" t="s">
        <v>319</v>
      </c>
      <c r="C306" s="3"/>
      <c r="D306" s="3"/>
      <c r="E306" s="4">
        <v>251503.82</v>
      </c>
      <c r="F306" s="4"/>
      <c r="G306" s="4"/>
      <c r="H306" s="111"/>
      <c r="I306" s="9"/>
    </row>
    <row r="307" spans="1:9" x14ac:dyDescent="0.3">
      <c r="A307" s="3" t="s">
        <v>3971</v>
      </c>
      <c r="B307" s="3" t="s">
        <v>3753</v>
      </c>
      <c r="C307" s="3"/>
      <c r="D307" s="3"/>
      <c r="E307" s="4">
        <v>3432</v>
      </c>
      <c r="F307" s="4"/>
      <c r="G307" s="4"/>
      <c r="H307" s="111"/>
      <c r="I307" s="9"/>
    </row>
    <row r="308" spans="1:9" x14ac:dyDescent="0.3">
      <c r="A308" s="3" t="s">
        <v>3975</v>
      </c>
      <c r="B308" s="3"/>
      <c r="C308" s="3"/>
      <c r="D308" s="3"/>
      <c r="E308" s="4">
        <v>44611.02</v>
      </c>
      <c r="F308" s="4"/>
      <c r="G308" s="4"/>
      <c r="H308" s="111"/>
      <c r="I308" s="9"/>
    </row>
    <row r="309" spans="1:9" x14ac:dyDescent="0.3">
      <c r="A309" s="3" t="s">
        <v>3984</v>
      </c>
      <c r="B309" s="3" t="s">
        <v>3753</v>
      </c>
      <c r="C309" s="3"/>
      <c r="D309" s="3"/>
      <c r="E309" s="4">
        <v>3484</v>
      </c>
      <c r="F309" s="4"/>
      <c r="G309" s="4"/>
      <c r="H309" s="111"/>
      <c r="I309" s="9"/>
    </row>
    <row r="310" spans="1:9" x14ac:dyDescent="0.3">
      <c r="A310" s="3" t="s">
        <v>3986</v>
      </c>
      <c r="B310" s="3" t="s">
        <v>319</v>
      </c>
      <c r="C310" s="3"/>
      <c r="D310" s="3"/>
      <c r="E310" s="4">
        <v>369257.99</v>
      </c>
      <c r="F310" s="4"/>
      <c r="G310" s="4"/>
      <c r="H310" s="111"/>
      <c r="I310" s="9"/>
    </row>
    <row r="311" spans="1:9" x14ac:dyDescent="0.3">
      <c r="A311" s="3" t="s">
        <v>3988</v>
      </c>
      <c r="B311" s="3" t="s">
        <v>3989</v>
      </c>
      <c r="C311" s="3" t="s">
        <v>3990</v>
      </c>
      <c r="D311" s="3" t="s">
        <v>3991</v>
      </c>
      <c r="E311" s="4">
        <v>6978.4</v>
      </c>
      <c r="F311" s="4"/>
      <c r="G311" s="4"/>
      <c r="H311" s="111"/>
      <c r="I311" s="9"/>
    </row>
    <row r="312" spans="1:9" x14ac:dyDescent="0.3">
      <c r="A312" s="3" t="s">
        <v>4008</v>
      </c>
      <c r="B312" s="3" t="s">
        <v>720</v>
      </c>
      <c r="C312" s="3"/>
      <c r="D312" s="3"/>
      <c r="E312" s="4">
        <v>764301.11</v>
      </c>
      <c r="F312" s="4"/>
      <c r="G312" s="4"/>
      <c r="H312" s="111"/>
      <c r="I312" s="9"/>
    </row>
    <row r="313" spans="1:9" x14ac:dyDescent="0.3">
      <c r="A313" s="3" t="s">
        <v>4022</v>
      </c>
      <c r="B313" s="3" t="s">
        <v>4055</v>
      </c>
      <c r="C313" s="3" t="s">
        <v>4056</v>
      </c>
      <c r="D313" s="3" t="s">
        <v>3568</v>
      </c>
      <c r="E313" s="4">
        <v>2828.8</v>
      </c>
      <c r="F313" s="4">
        <f>(E313+12)/1.06</f>
        <v>2680</v>
      </c>
      <c r="G313" s="4">
        <f>F313*7%</f>
        <v>187.60000000000002</v>
      </c>
      <c r="H313" s="111">
        <f>F313+G313</f>
        <v>2867.6</v>
      </c>
      <c r="I313" s="9"/>
    </row>
    <row r="314" spans="1:9" x14ac:dyDescent="0.3">
      <c r="A314" s="3" t="s">
        <v>4037</v>
      </c>
      <c r="B314" s="3" t="s">
        <v>718</v>
      </c>
      <c r="C314" s="3"/>
      <c r="D314" s="3"/>
      <c r="E314" s="4">
        <v>6220.56</v>
      </c>
      <c r="F314" s="4"/>
      <c r="G314" s="4"/>
      <c r="H314" s="111"/>
      <c r="I314" s="9"/>
    </row>
    <row r="315" spans="1:9" x14ac:dyDescent="0.3">
      <c r="A315" s="3" t="s">
        <v>4025</v>
      </c>
      <c r="B315" s="3" t="s">
        <v>2133</v>
      </c>
      <c r="C315" s="3"/>
      <c r="D315" s="3"/>
      <c r="E315" s="4">
        <v>2070</v>
      </c>
      <c r="F315" s="4"/>
      <c r="G315" s="4"/>
      <c r="H315" s="111"/>
      <c r="I315" s="9"/>
    </row>
    <row r="316" spans="1:9" x14ac:dyDescent="0.3">
      <c r="A316" s="3" t="s">
        <v>4024</v>
      </c>
      <c r="B316" s="3" t="s">
        <v>3753</v>
      </c>
      <c r="C316" s="3"/>
      <c r="D316" s="3"/>
      <c r="E316" s="4">
        <v>4992</v>
      </c>
      <c r="F316" s="4"/>
      <c r="G316" s="4"/>
      <c r="H316" s="111"/>
      <c r="I316" s="9"/>
    </row>
    <row r="317" spans="1:9" x14ac:dyDescent="0.3">
      <c r="A317" s="3" t="s">
        <v>4024</v>
      </c>
      <c r="B317" s="3" t="s">
        <v>3550</v>
      </c>
      <c r="C317" s="3"/>
      <c r="D317" s="3"/>
      <c r="E317" s="4">
        <v>8320</v>
      </c>
      <c r="F317" s="4"/>
      <c r="G317" s="4"/>
      <c r="H317" s="111"/>
      <c r="I317" s="9"/>
    </row>
    <row r="318" spans="1:9" x14ac:dyDescent="0.3">
      <c r="A318" s="3" t="s">
        <v>4024</v>
      </c>
      <c r="B318" s="3" t="s">
        <v>3550</v>
      </c>
      <c r="C318" s="3"/>
      <c r="D318" s="3"/>
      <c r="E318" s="4">
        <v>23693.94</v>
      </c>
      <c r="F318" s="4"/>
      <c r="G318" s="4"/>
      <c r="H318" s="111"/>
      <c r="I318" s="9"/>
    </row>
    <row r="319" spans="1:9" x14ac:dyDescent="0.3">
      <c r="A319" s="3" t="s">
        <v>4041</v>
      </c>
      <c r="B319" s="3" t="s">
        <v>720</v>
      </c>
      <c r="C319" s="3"/>
      <c r="D319" s="3"/>
      <c r="E319" s="4">
        <v>490985.76</v>
      </c>
      <c r="F319" s="4"/>
      <c r="G319" s="4"/>
      <c r="H319" s="111"/>
      <c r="I319" s="9"/>
    </row>
    <row r="320" spans="1:9" x14ac:dyDescent="0.3">
      <c r="A320" s="3" t="s">
        <v>4065</v>
      </c>
      <c r="B320" s="3" t="s">
        <v>3753</v>
      </c>
      <c r="C320" s="3"/>
      <c r="D320" s="3"/>
      <c r="E320" s="4">
        <v>8112</v>
      </c>
      <c r="F320" s="4"/>
      <c r="G320" s="4"/>
      <c r="H320" s="111"/>
      <c r="I320" s="9"/>
    </row>
    <row r="321" spans="1:9" x14ac:dyDescent="0.3">
      <c r="A321" s="237" t="s">
        <v>4070</v>
      </c>
      <c r="B321" s="237" t="s">
        <v>3567</v>
      </c>
      <c r="C321" s="3" t="s">
        <v>4095</v>
      </c>
      <c r="D321" s="3" t="s">
        <v>4096</v>
      </c>
      <c r="E321" s="4">
        <v>14022.4</v>
      </c>
      <c r="F321" s="4">
        <v>6470</v>
      </c>
      <c r="G321" s="4">
        <f>F321*7%</f>
        <v>452.90000000000003</v>
      </c>
      <c r="H321" s="111">
        <f>F321+G321</f>
        <v>6922.9</v>
      </c>
      <c r="I321" s="9"/>
    </row>
    <row r="322" spans="1:9" x14ac:dyDescent="0.3">
      <c r="A322" s="238"/>
      <c r="B322" s="238"/>
      <c r="C322" s="3" t="s">
        <v>4097</v>
      </c>
      <c r="D322" s="3" t="s">
        <v>3570</v>
      </c>
      <c r="E322" s="4"/>
      <c r="F322" s="4">
        <v>6770</v>
      </c>
      <c r="G322" s="4">
        <f>F322*7%</f>
        <v>473.90000000000003</v>
      </c>
      <c r="H322" s="111">
        <f>F322+G322</f>
        <v>7243.9</v>
      </c>
      <c r="I322" s="9"/>
    </row>
    <row r="323" spans="1:9" x14ac:dyDescent="0.3">
      <c r="A323" s="3" t="s">
        <v>4070</v>
      </c>
      <c r="B323" s="3" t="s">
        <v>720</v>
      </c>
      <c r="C323" s="3"/>
      <c r="D323" s="3"/>
      <c r="E323" s="4">
        <v>410739.44</v>
      </c>
      <c r="F323" s="4"/>
      <c r="G323" s="4"/>
      <c r="H323" s="111"/>
      <c r="I323" s="9"/>
    </row>
    <row r="324" spans="1:9" x14ac:dyDescent="0.3">
      <c r="A324" s="3" t="s">
        <v>4076</v>
      </c>
      <c r="B324" s="3" t="s">
        <v>718</v>
      </c>
      <c r="C324" s="3"/>
      <c r="D324" s="3"/>
      <c r="E324" s="4">
        <v>16723.099999999999</v>
      </c>
      <c r="F324" s="4"/>
      <c r="G324" s="4"/>
      <c r="H324" s="111"/>
      <c r="I324" s="9"/>
    </row>
    <row r="325" spans="1:9" x14ac:dyDescent="0.3">
      <c r="A325" s="3" t="s">
        <v>4089</v>
      </c>
      <c r="B325" s="3" t="s">
        <v>2133</v>
      </c>
      <c r="C325" s="3"/>
      <c r="D325" s="3"/>
      <c r="E325" s="4">
        <v>7927.28</v>
      </c>
      <c r="F325" s="4"/>
      <c r="G325" s="4"/>
      <c r="H325" s="111"/>
      <c r="I325" s="9"/>
    </row>
    <row r="326" spans="1:9" x14ac:dyDescent="0.3">
      <c r="A326" s="3" t="s">
        <v>4089</v>
      </c>
      <c r="B326" s="3" t="s">
        <v>3550</v>
      </c>
      <c r="C326" s="3"/>
      <c r="D326" s="3"/>
      <c r="E326" s="4">
        <v>37492</v>
      </c>
      <c r="F326" s="4"/>
      <c r="G326" s="4"/>
      <c r="H326" s="111"/>
      <c r="I326" s="9"/>
    </row>
    <row r="327" spans="1:9" x14ac:dyDescent="0.3">
      <c r="A327" s="237" t="s">
        <v>4094</v>
      </c>
      <c r="B327" s="237" t="s">
        <v>3567</v>
      </c>
      <c r="C327" s="3" t="s">
        <v>4098</v>
      </c>
      <c r="D327" s="3" t="s">
        <v>3572</v>
      </c>
      <c r="E327" s="235">
        <v>18245.439999999999</v>
      </c>
      <c r="F327" s="4">
        <v>10454</v>
      </c>
      <c r="G327" s="4">
        <f>F327*7%</f>
        <v>731.78000000000009</v>
      </c>
      <c r="H327" s="111">
        <f>F327+G327</f>
        <v>11185.78</v>
      </c>
      <c r="I327" s="9"/>
    </row>
    <row r="328" spans="1:9" x14ac:dyDescent="0.3">
      <c r="A328" s="238"/>
      <c r="B328" s="238"/>
      <c r="C328" s="3" t="s">
        <v>4099</v>
      </c>
      <c r="D328" s="3" t="s">
        <v>3589</v>
      </c>
      <c r="E328" s="236"/>
      <c r="F328" s="4">
        <v>6770</v>
      </c>
      <c r="G328" s="4">
        <f>F328*7%</f>
        <v>473.90000000000003</v>
      </c>
      <c r="H328" s="111">
        <f>F328+G328</f>
        <v>7243.9</v>
      </c>
      <c r="I328" s="9"/>
    </row>
    <row r="329" spans="1:9" x14ac:dyDescent="0.3">
      <c r="A329" s="113" t="s">
        <v>4104</v>
      </c>
      <c r="B329" s="113" t="s">
        <v>720</v>
      </c>
      <c r="C329" s="3"/>
      <c r="E329" s="126">
        <v>373791.72</v>
      </c>
      <c r="F329" s="4"/>
      <c r="G329" s="4"/>
      <c r="H329" s="111"/>
      <c r="I329" s="9"/>
    </row>
    <row r="330" spans="1:9" x14ac:dyDescent="0.3">
      <c r="A330" s="3" t="s">
        <v>4103</v>
      </c>
      <c r="B330" s="3" t="s">
        <v>3753</v>
      </c>
      <c r="C330" s="3"/>
      <c r="E330" s="4">
        <v>3120</v>
      </c>
      <c r="F330" s="4"/>
      <c r="G330" s="4"/>
      <c r="H330" s="111"/>
      <c r="I330" s="9"/>
    </row>
    <row r="331" spans="1:9" x14ac:dyDescent="0.3">
      <c r="A331" s="3" t="s">
        <v>4129</v>
      </c>
      <c r="B331" s="3" t="s">
        <v>720</v>
      </c>
      <c r="C331" s="3"/>
      <c r="D331" s="3"/>
      <c r="E331" s="4">
        <v>237429.6</v>
      </c>
      <c r="F331" s="4"/>
      <c r="G331" s="4"/>
      <c r="H331" s="111"/>
      <c r="I331" s="9"/>
    </row>
    <row r="332" spans="1:9" x14ac:dyDescent="0.3">
      <c r="A332" s="3" t="s">
        <v>4131</v>
      </c>
      <c r="B332" s="3" t="s">
        <v>718</v>
      </c>
      <c r="C332" s="3"/>
      <c r="D332" s="3"/>
      <c r="E332" s="4">
        <v>4481.72</v>
      </c>
      <c r="F332" s="4"/>
      <c r="G332" s="4"/>
      <c r="H332" s="111"/>
      <c r="I332" s="9"/>
    </row>
    <row r="333" spans="1:9" x14ac:dyDescent="0.3">
      <c r="A333" s="3" t="s">
        <v>4142</v>
      </c>
      <c r="B333" s="3"/>
      <c r="C333" s="3"/>
      <c r="D333" s="3"/>
      <c r="E333" s="4">
        <v>34976.71</v>
      </c>
      <c r="F333" s="4"/>
      <c r="G333" s="4"/>
      <c r="H333" s="111"/>
      <c r="I333" s="9"/>
    </row>
    <row r="334" spans="1:9" x14ac:dyDescent="0.3">
      <c r="A334" s="3" t="s">
        <v>4142</v>
      </c>
      <c r="B334" s="3" t="s">
        <v>3550</v>
      </c>
      <c r="C334" s="3"/>
      <c r="D334" s="3"/>
      <c r="E334" s="4">
        <v>46173.919999999998</v>
      </c>
      <c r="F334" s="4"/>
      <c r="G334" s="4"/>
      <c r="H334" s="111"/>
      <c r="I334" s="9" t="s">
        <v>4264</v>
      </c>
    </row>
    <row r="335" spans="1:9" x14ac:dyDescent="0.3">
      <c r="A335" s="3" t="s">
        <v>4150</v>
      </c>
      <c r="B335" s="3" t="s">
        <v>720</v>
      </c>
      <c r="C335" s="3"/>
      <c r="D335" s="3"/>
      <c r="E335" s="4">
        <v>693344.83</v>
      </c>
      <c r="F335" s="4"/>
      <c r="G335" s="4"/>
      <c r="H335" s="111"/>
      <c r="I335" s="9"/>
    </row>
    <row r="336" spans="1:9" x14ac:dyDescent="0.3">
      <c r="A336" s="3" t="s">
        <v>4172</v>
      </c>
      <c r="B336" s="3"/>
      <c r="C336" s="3"/>
      <c r="D336" s="3"/>
      <c r="E336" s="4">
        <v>6240</v>
      </c>
      <c r="F336" s="4"/>
      <c r="G336" s="4"/>
      <c r="H336" s="111"/>
      <c r="I336" s="9"/>
    </row>
    <row r="337" spans="1:9" x14ac:dyDescent="0.3">
      <c r="A337" s="3" t="s">
        <v>4182</v>
      </c>
      <c r="B337" s="3" t="s">
        <v>720</v>
      </c>
      <c r="C337" s="3"/>
      <c r="D337" s="3"/>
      <c r="E337" s="4">
        <v>623317.85</v>
      </c>
      <c r="F337" s="4"/>
      <c r="G337" s="4"/>
      <c r="H337" s="111"/>
      <c r="I337" s="9"/>
    </row>
    <row r="338" spans="1:9" x14ac:dyDescent="0.3">
      <c r="A338" s="3" t="s">
        <v>4183</v>
      </c>
      <c r="B338" s="3" t="s">
        <v>2851</v>
      </c>
      <c r="C338" s="3" t="s">
        <v>4261</v>
      </c>
      <c r="D338" s="3" t="s">
        <v>3116</v>
      </c>
      <c r="E338" s="4">
        <v>4169.7</v>
      </c>
      <c r="F338" s="4">
        <f>(E338+12)/1.06</f>
        <v>3944.9999999999995</v>
      </c>
      <c r="G338" s="4">
        <f>F338*7%</f>
        <v>276.14999999999998</v>
      </c>
      <c r="H338" s="111">
        <f>F338+G338</f>
        <v>4221.1499999999996</v>
      </c>
      <c r="I338" s="9"/>
    </row>
    <row r="339" spans="1:9" x14ac:dyDescent="0.3">
      <c r="A339" s="3" t="s">
        <v>4260</v>
      </c>
      <c r="B339" s="3" t="s">
        <v>718</v>
      </c>
      <c r="C339" s="3"/>
      <c r="D339" s="3"/>
      <c r="E339" s="4">
        <v>18293.04</v>
      </c>
      <c r="F339" s="4"/>
      <c r="G339" s="4"/>
      <c r="H339" s="111"/>
      <c r="I339" s="9" t="s">
        <v>4265</v>
      </c>
    </row>
    <row r="340" spans="1:9" x14ac:dyDescent="0.3">
      <c r="A340" s="3" t="s">
        <v>4239</v>
      </c>
      <c r="B340" s="3" t="s">
        <v>2133</v>
      </c>
      <c r="C340" s="3"/>
      <c r="D340" s="3"/>
      <c r="E340" s="4">
        <v>44267.35</v>
      </c>
      <c r="F340" s="4"/>
      <c r="G340" s="4"/>
      <c r="H340" s="111"/>
      <c r="I340" s="9"/>
    </row>
    <row r="341" spans="1:9" x14ac:dyDescent="0.3">
      <c r="A341" s="3" t="s">
        <v>4240</v>
      </c>
      <c r="B341" s="3" t="s">
        <v>2851</v>
      </c>
      <c r="C341" s="3" t="s">
        <v>4262</v>
      </c>
      <c r="D341" s="3" t="s">
        <v>4263</v>
      </c>
      <c r="E341" s="4">
        <v>7112.09</v>
      </c>
      <c r="F341" s="4">
        <f>(E341+12)/1.06</f>
        <v>6720.8396226415089</v>
      </c>
      <c r="G341" s="4">
        <f>F341*7%</f>
        <v>470.45877358490566</v>
      </c>
      <c r="H341" s="111">
        <f>F341+G341</f>
        <v>7191.2983962264143</v>
      </c>
      <c r="I341" s="9"/>
    </row>
    <row r="342" spans="1:9" x14ac:dyDescent="0.3">
      <c r="A342" s="3" t="s">
        <v>4240</v>
      </c>
      <c r="B342" s="3" t="s">
        <v>3550</v>
      </c>
      <c r="C342" s="3"/>
      <c r="D342" s="3"/>
      <c r="E342" s="4">
        <v>51841.47</v>
      </c>
      <c r="F342" s="4"/>
      <c r="G342" s="4"/>
      <c r="H342" s="111"/>
      <c r="I342" s="9"/>
    </row>
    <row r="343" spans="1:9" x14ac:dyDescent="0.3">
      <c r="A343" s="3" t="s">
        <v>4269</v>
      </c>
      <c r="B343" s="3" t="s">
        <v>720</v>
      </c>
      <c r="C343" s="3"/>
      <c r="D343" s="3"/>
      <c r="E343" s="4">
        <v>408965.93</v>
      </c>
      <c r="F343" s="4"/>
      <c r="G343" s="4"/>
      <c r="H343" s="111"/>
      <c r="I343" s="9"/>
    </row>
    <row r="344" spans="1:9" x14ac:dyDescent="0.3">
      <c r="A344" s="3" t="s">
        <v>4270</v>
      </c>
      <c r="B344" s="3" t="s">
        <v>4271</v>
      </c>
      <c r="C344" s="3"/>
      <c r="D344" s="3"/>
      <c r="E344" s="4">
        <v>14004.1</v>
      </c>
      <c r="F344" s="4"/>
      <c r="G344" s="4"/>
      <c r="H344" s="111"/>
      <c r="I344" s="9"/>
    </row>
    <row r="345" spans="1:9" x14ac:dyDescent="0.3">
      <c r="A345" s="3" t="s">
        <v>4272</v>
      </c>
      <c r="B345" s="3" t="s">
        <v>720</v>
      </c>
      <c r="C345" s="3"/>
      <c r="D345" s="3"/>
      <c r="E345" s="4">
        <v>275327.95</v>
      </c>
      <c r="F345" s="4"/>
      <c r="G345" s="4"/>
      <c r="H345" s="111"/>
      <c r="I345" s="9"/>
    </row>
    <row r="346" spans="1:9" x14ac:dyDescent="0.3">
      <c r="A346" s="3" t="s">
        <v>4275</v>
      </c>
      <c r="B346" s="3" t="s">
        <v>3753</v>
      </c>
      <c r="C346" s="3"/>
      <c r="D346" s="3"/>
      <c r="E346" s="4">
        <v>6344</v>
      </c>
      <c r="F346" s="4"/>
      <c r="G346" s="4"/>
      <c r="H346" s="111"/>
      <c r="I346" s="9"/>
    </row>
    <row r="347" spans="1:9" x14ac:dyDescent="0.3">
      <c r="A347" s="3" t="s">
        <v>4275</v>
      </c>
      <c r="B347" s="3" t="s">
        <v>718</v>
      </c>
      <c r="C347" s="3"/>
      <c r="D347" s="3"/>
      <c r="E347" s="4">
        <v>14414.69</v>
      </c>
      <c r="F347" s="4"/>
      <c r="G347" s="4"/>
      <c r="H347" s="111"/>
      <c r="I347" s="9"/>
    </row>
    <row r="348" spans="1:9" x14ac:dyDescent="0.3">
      <c r="A348" s="3" t="s">
        <v>4274</v>
      </c>
      <c r="B348" s="3" t="s">
        <v>2133</v>
      </c>
      <c r="C348" s="3"/>
      <c r="D348" s="106"/>
      <c r="E348" s="4">
        <v>38544.04</v>
      </c>
      <c r="F348" s="4"/>
      <c r="G348" s="4"/>
      <c r="H348" s="111"/>
      <c r="I348" s="9"/>
    </row>
    <row r="349" spans="1:9" x14ac:dyDescent="0.3">
      <c r="A349" s="3" t="s">
        <v>4280</v>
      </c>
      <c r="B349" s="3" t="s">
        <v>720</v>
      </c>
      <c r="C349" s="3"/>
      <c r="D349" s="3"/>
      <c r="E349" s="4">
        <v>439578.69</v>
      </c>
      <c r="F349" s="4"/>
      <c r="G349" s="4"/>
      <c r="H349" s="111"/>
      <c r="I349" s="9"/>
    </row>
    <row r="350" spans="1:9" x14ac:dyDescent="0.3">
      <c r="A350" s="3" t="s">
        <v>4307</v>
      </c>
      <c r="B350" s="3" t="s">
        <v>720</v>
      </c>
      <c r="C350" s="3"/>
      <c r="D350" s="3"/>
      <c r="E350" s="4">
        <v>678790.52</v>
      </c>
      <c r="F350" s="4"/>
      <c r="G350" s="4"/>
      <c r="H350" s="111"/>
      <c r="I350" s="9"/>
    </row>
    <row r="351" spans="1:9" x14ac:dyDescent="0.3">
      <c r="A351" s="3" t="s">
        <v>4308</v>
      </c>
      <c r="B351" s="3" t="s">
        <v>3753</v>
      </c>
      <c r="C351" s="3"/>
      <c r="D351" s="3"/>
      <c r="E351" s="4">
        <v>2808</v>
      </c>
      <c r="F351" s="4"/>
      <c r="G351" s="4"/>
      <c r="H351" s="111"/>
      <c r="I351" s="9"/>
    </row>
    <row r="352" spans="1:9" x14ac:dyDescent="0.3">
      <c r="A352" s="3" t="s">
        <v>4310</v>
      </c>
      <c r="B352" s="3" t="s">
        <v>3550</v>
      </c>
      <c r="C352" s="3"/>
      <c r="D352" s="3"/>
      <c r="E352" s="4">
        <v>25043.200000000001</v>
      </c>
      <c r="F352" s="4"/>
      <c r="G352" s="4"/>
      <c r="H352" s="111"/>
      <c r="I352" s="9"/>
    </row>
    <row r="353" spans="1:9" x14ac:dyDescent="0.3">
      <c r="A353" s="3" t="s">
        <v>4311</v>
      </c>
      <c r="B353" s="3" t="s">
        <v>319</v>
      </c>
      <c r="C353" s="3"/>
      <c r="D353" s="3"/>
      <c r="E353" s="4">
        <v>435820.63</v>
      </c>
      <c r="F353" s="4"/>
      <c r="G353" s="4"/>
      <c r="H353" s="111"/>
      <c r="I353" s="9"/>
    </row>
    <row r="354" spans="1:9" x14ac:dyDescent="0.3">
      <c r="A354" s="3" t="s">
        <v>4345</v>
      </c>
      <c r="B354" s="3" t="s">
        <v>319</v>
      </c>
      <c r="C354" s="3"/>
      <c r="D354" s="3"/>
      <c r="E354" s="4">
        <v>667177.31000000006</v>
      </c>
      <c r="F354" s="4"/>
      <c r="G354" s="4"/>
      <c r="H354" s="111"/>
      <c r="I354" s="9"/>
    </row>
    <row r="355" spans="1:9" x14ac:dyDescent="0.3">
      <c r="A355" s="3" t="s">
        <v>4328</v>
      </c>
      <c r="B355" s="3" t="s">
        <v>3753</v>
      </c>
      <c r="C355" s="3"/>
      <c r="D355" s="3"/>
      <c r="E355" s="4">
        <v>4680</v>
      </c>
      <c r="F355" s="4"/>
      <c r="G355" s="4"/>
      <c r="H355" s="111"/>
      <c r="I355" s="9"/>
    </row>
    <row r="356" spans="1:9" x14ac:dyDescent="0.3">
      <c r="A356" s="3" t="s">
        <v>4346</v>
      </c>
      <c r="B356" s="3" t="s">
        <v>718</v>
      </c>
      <c r="C356" s="3"/>
      <c r="D356" s="3"/>
      <c r="E356" s="4">
        <v>8747.66</v>
      </c>
      <c r="F356" s="4"/>
      <c r="G356" s="4"/>
      <c r="H356" s="111"/>
      <c r="I356" s="9"/>
    </row>
    <row r="357" spans="1:9" x14ac:dyDescent="0.3">
      <c r="A357" s="3" t="s">
        <v>4347</v>
      </c>
      <c r="B357" s="3" t="s">
        <v>3550</v>
      </c>
      <c r="C357" s="3"/>
      <c r="D357" s="3"/>
      <c r="E357" s="4">
        <v>20672.080000000002</v>
      </c>
      <c r="F357" s="4"/>
      <c r="G357" s="4"/>
      <c r="H357" s="111"/>
      <c r="I357" s="9"/>
    </row>
    <row r="358" spans="1:9" x14ac:dyDescent="0.3">
      <c r="A358" s="3" t="s">
        <v>4369</v>
      </c>
      <c r="B358" s="3" t="s">
        <v>319</v>
      </c>
      <c r="C358" s="3"/>
      <c r="D358" s="3"/>
      <c r="E358" s="4">
        <v>357013.73</v>
      </c>
      <c r="F358" s="4"/>
      <c r="G358" s="4"/>
      <c r="H358" s="111"/>
      <c r="I358" s="9"/>
    </row>
    <row r="359" spans="1:9" x14ac:dyDescent="0.3">
      <c r="A359" s="3" t="s">
        <v>4376</v>
      </c>
      <c r="B359" s="3" t="s">
        <v>319</v>
      </c>
      <c r="C359" s="3"/>
      <c r="D359" s="3"/>
      <c r="E359" s="4">
        <v>278306.34000000003</v>
      </c>
      <c r="F359" s="4"/>
      <c r="G359" s="4"/>
      <c r="H359" s="111"/>
      <c r="I359" s="9"/>
    </row>
    <row r="360" spans="1:9" x14ac:dyDescent="0.3">
      <c r="A360" s="3" t="s">
        <v>4375</v>
      </c>
      <c r="B360" s="3"/>
      <c r="C360" s="3"/>
      <c r="D360" s="3"/>
      <c r="E360" s="4">
        <v>2496</v>
      </c>
      <c r="F360" s="4"/>
      <c r="G360" s="4"/>
      <c r="H360" s="111"/>
      <c r="I360" s="9"/>
    </row>
    <row r="361" spans="1:9" x14ac:dyDescent="0.3">
      <c r="A361" s="3" t="s">
        <v>4384</v>
      </c>
      <c r="B361" s="3" t="s">
        <v>2133</v>
      </c>
      <c r="C361" s="3"/>
      <c r="D361" s="3"/>
      <c r="E361" s="4">
        <v>3770.4</v>
      </c>
      <c r="F361" s="4"/>
      <c r="G361" s="4"/>
      <c r="H361" s="111"/>
      <c r="I361" s="9"/>
    </row>
    <row r="362" spans="1:9" x14ac:dyDescent="0.3">
      <c r="A362" s="3" t="s">
        <v>4384</v>
      </c>
      <c r="B362" s="3" t="s">
        <v>2214</v>
      </c>
      <c r="C362" s="3"/>
      <c r="D362" s="3"/>
      <c r="E362" s="4">
        <v>22531.599999999999</v>
      </c>
      <c r="F362" s="4"/>
      <c r="G362" s="4"/>
      <c r="H362" s="111"/>
      <c r="I362" s="9"/>
    </row>
    <row r="363" spans="1:9" x14ac:dyDescent="0.3">
      <c r="A363" s="3" t="s">
        <v>4470</v>
      </c>
      <c r="B363" s="3" t="s">
        <v>319</v>
      </c>
      <c r="C363" s="3"/>
      <c r="D363" s="3"/>
      <c r="E363" s="4">
        <v>104851.24</v>
      </c>
      <c r="F363" s="4"/>
      <c r="G363" s="4"/>
      <c r="H363" s="111"/>
      <c r="I363" s="9"/>
    </row>
    <row r="364" spans="1:9" x14ac:dyDescent="0.3">
      <c r="A364" s="3" t="s">
        <v>4419</v>
      </c>
      <c r="B364" s="3" t="s">
        <v>319</v>
      </c>
      <c r="C364" s="3"/>
      <c r="D364" s="3"/>
      <c r="E364" s="4">
        <v>868878.79</v>
      </c>
      <c r="F364" s="4"/>
      <c r="G364" s="4"/>
      <c r="H364" s="111"/>
      <c r="I364" s="9"/>
    </row>
    <row r="365" spans="1:9" x14ac:dyDescent="0.3">
      <c r="A365" s="3" t="s">
        <v>4420</v>
      </c>
      <c r="B365" s="3" t="s">
        <v>3757</v>
      </c>
      <c r="C365" s="3"/>
      <c r="D365" s="3"/>
      <c r="E365" s="4">
        <v>108347.2</v>
      </c>
      <c r="F365" s="4"/>
      <c r="G365" s="4"/>
      <c r="H365" s="111"/>
      <c r="I365" s="9"/>
    </row>
    <row r="366" spans="1:9" x14ac:dyDescent="0.3">
      <c r="A366" s="3" t="s">
        <v>4420</v>
      </c>
      <c r="B366" s="3" t="s">
        <v>2133</v>
      </c>
      <c r="C366" s="3"/>
      <c r="D366" s="3"/>
      <c r="E366" s="4">
        <v>7823.8</v>
      </c>
      <c r="F366" s="4"/>
      <c r="G366" s="4"/>
      <c r="H366" s="111"/>
      <c r="I366" s="9"/>
    </row>
    <row r="367" spans="1:9" x14ac:dyDescent="0.3">
      <c r="A367" s="3" t="s">
        <v>4471</v>
      </c>
      <c r="B367" s="3" t="s">
        <v>3550</v>
      </c>
      <c r="C367" s="3"/>
      <c r="D367" s="3"/>
      <c r="E367" s="4">
        <v>12968.8</v>
      </c>
      <c r="F367" s="4"/>
      <c r="G367" s="4"/>
      <c r="H367" s="111"/>
      <c r="I367" s="9"/>
    </row>
    <row r="368" spans="1:9" x14ac:dyDescent="0.3">
      <c r="A368" s="3" t="s">
        <v>4436</v>
      </c>
      <c r="B368" s="3" t="s">
        <v>319</v>
      </c>
      <c r="C368" s="3"/>
      <c r="D368" s="3"/>
      <c r="E368" s="4">
        <v>420671.48</v>
      </c>
      <c r="F368" s="4"/>
      <c r="G368" s="4"/>
      <c r="H368" s="111"/>
      <c r="I368" s="9"/>
    </row>
    <row r="369" spans="1:9" x14ac:dyDescent="0.3">
      <c r="A369" s="3" t="s">
        <v>4435</v>
      </c>
      <c r="B369" s="3" t="s">
        <v>3753</v>
      </c>
      <c r="C369" s="3"/>
      <c r="D369" s="3"/>
      <c r="E369" s="4">
        <v>1872</v>
      </c>
      <c r="F369" s="4"/>
      <c r="G369" s="4"/>
      <c r="H369" s="111"/>
      <c r="I369" s="9"/>
    </row>
    <row r="370" spans="1:9" x14ac:dyDescent="0.3">
      <c r="A370" s="3" t="s">
        <v>4453</v>
      </c>
      <c r="B370" s="3" t="s">
        <v>319</v>
      </c>
      <c r="C370" s="3"/>
      <c r="D370" s="3"/>
      <c r="E370" s="4">
        <v>436569.47</v>
      </c>
      <c r="F370" s="4"/>
      <c r="G370" s="4"/>
      <c r="H370" s="111"/>
      <c r="I370" s="9"/>
    </row>
    <row r="371" spans="1:9" x14ac:dyDescent="0.3">
      <c r="A371" s="3" t="s">
        <v>4453</v>
      </c>
      <c r="B371" s="3" t="s">
        <v>3550</v>
      </c>
      <c r="C371" s="3"/>
      <c r="D371" s="3"/>
      <c r="E371" s="4">
        <v>3120</v>
      </c>
      <c r="F371" s="4"/>
      <c r="G371" s="4"/>
      <c r="H371" s="111"/>
      <c r="I371" s="9"/>
    </row>
    <row r="372" spans="1:9" x14ac:dyDescent="0.3">
      <c r="A372" s="3" t="s">
        <v>4472</v>
      </c>
      <c r="B372" s="3" t="s">
        <v>3753</v>
      </c>
      <c r="C372" s="3"/>
      <c r="D372" s="3"/>
      <c r="E372" s="4">
        <v>5304</v>
      </c>
      <c r="F372" s="4"/>
      <c r="G372" s="4"/>
      <c r="H372" s="111"/>
      <c r="I372" s="9"/>
    </row>
    <row r="373" spans="1:9" x14ac:dyDescent="0.3">
      <c r="A373" s="3" t="s">
        <v>4472</v>
      </c>
      <c r="B373" s="3" t="s">
        <v>2851</v>
      </c>
      <c r="C373" s="3" t="s">
        <v>4474</v>
      </c>
      <c r="D373" s="3" t="s">
        <v>4475</v>
      </c>
      <c r="E373" s="4">
        <v>9973.2000000000007</v>
      </c>
      <c r="F373" s="4"/>
      <c r="G373" s="4"/>
      <c r="H373" s="111"/>
      <c r="I373" s="9"/>
    </row>
    <row r="374" spans="1:9" x14ac:dyDescent="0.3">
      <c r="A374" s="3" t="s">
        <v>4466</v>
      </c>
      <c r="B374" s="3"/>
      <c r="C374" s="3"/>
      <c r="D374" s="3"/>
      <c r="E374" s="4">
        <v>10909.6</v>
      </c>
      <c r="F374" s="4"/>
      <c r="G374" s="4"/>
      <c r="H374" s="111"/>
      <c r="I374" s="9"/>
    </row>
    <row r="375" spans="1:9" x14ac:dyDescent="0.3">
      <c r="A375" s="3" t="s">
        <v>4466</v>
      </c>
      <c r="B375" s="3" t="s">
        <v>3757</v>
      </c>
      <c r="C375" s="3"/>
      <c r="D375" s="3"/>
      <c r="E375" s="4">
        <v>61391.199999999997</v>
      </c>
      <c r="F375" s="4"/>
      <c r="G375" s="4"/>
      <c r="H375" s="111"/>
      <c r="I375" s="9"/>
    </row>
    <row r="376" spans="1:9" x14ac:dyDescent="0.3">
      <c r="A376" s="3" t="s">
        <v>4473</v>
      </c>
      <c r="B376" s="3" t="s">
        <v>2133</v>
      </c>
      <c r="C376" s="3"/>
      <c r="D376" s="3"/>
      <c r="E376" s="4">
        <v>25568.06</v>
      </c>
      <c r="F376" s="4"/>
      <c r="G376" s="4"/>
      <c r="H376" s="111"/>
      <c r="I376" s="9"/>
    </row>
    <row r="377" spans="1:9" x14ac:dyDescent="0.3">
      <c r="A377" s="3" t="s">
        <v>4480</v>
      </c>
      <c r="B377" s="3" t="s">
        <v>319</v>
      </c>
      <c r="C377" s="3"/>
      <c r="D377" s="3"/>
      <c r="E377" s="4">
        <v>510616.41</v>
      </c>
      <c r="F377" s="4"/>
      <c r="G377" s="4"/>
      <c r="H377" s="111"/>
      <c r="I377" s="9"/>
    </row>
    <row r="378" spans="1:9" x14ac:dyDescent="0.3">
      <c r="A378" s="3" t="s">
        <v>4485</v>
      </c>
      <c r="B378" s="3" t="s">
        <v>3757</v>
      </c>
      <c r="C378" s="3"/>
      <c r="D378" s="3"/>
      <c r="E378" s="4">
        <v>2610.4</v>
      </c>
      <c r="F378" s="4"/>
      <c r="G378" s="4"/>
      <c r="H378" s="111"/>
      <c r="I378" s="9"/>
    </row>
    <row r="379" spans="1:9" x14ac:dyDescent="0.3">
      <c r="A379" s="3" t="s">
        <v>4508</v>
      </c>
      <c r="B379" s="3" t="s">
        <v>319</v>
      </c>
      <c r="C379" s="3"/>
      <c r="D379" s="3"/>
      <c r="E379" s="4">
        <v>369018.34</v>
      </c>
      <c r="F379" s="4"/>
      <c r="G379" s="4"/>
      <c r="H379" s="111"/>
      <c r="I379" s="9"/>
    </row>
    <row r="380" spans="1:9" x14ac:dyDescent="0.3">
      <c r="A380" s="3" t="s">
        <v>4532</v>
      </c>
      <c r="B380" s="3" t="s">
        <v>4534</v>
      </c>
      <c r="C380" s="3"/>
      <c r="D380" s="3"/>
      <c r="E380" s="4">
        <v>12000</v>
      </c>
      <c r="F380" s="4"/>
      <c r="G380" s="4"/>
      <c r="H380" s="111"/>
      <c r="I380" s="9"/>
    </row>
    <row r="381" spans="1:9" x14ac:dyDescent="0.3">
      <c r="A381" s="3" t="s">
        <v>4531</v>
      </c>
      <c r="B381" s="3" t="s">
        <v>3550</v>
      </c>
      <c r="C381" s="3"/>
      <c r="D381" s="3"/>
      <c r="E381" s="4">
        <v>41884.959999999999</v>
      </c>
      <c r="F381" s="4"/>
      <c r="G381" s="4"/>
      <c r="H381" s="111"/>
      <c r="I381" s="9"/>
    </row>
    <row r="382" spans="1:9" x14ac:dyDescent="0.3">
      <c r="A382" s="3" t="s">
        <v>4522</v>
      </c>
      <c r="B382" s="3" t="s">
        <v>319</v>
      </c>
      <c r="C382" s="3"/>
      <c r="D382" s="3"/>
      <c r="E382" s="4">
        <v>611461.97</v>
      </c>
      <c r="F382" s="4"/>
      <c r="G382" s="4"/>
      <c r="H382" s="111"/>
      <c r="I382" s="9"/>
    </row>
    <row r="383" spans="1:9" x14ac:dyDescent="0.3">
      <c r="A383" s="3" t="s">
        <v>4530</v>
      </c>
      <c r="B383" s="3" t="s">
        <v>3753</v>
      </c>
      <c r="C383" s="3"/>
      <c r="D383" s="3"/>
      <c r="E383" s="4">
        <v>3432</v>
      </c>
      <c r="F383" s="4"/>
      <c r="G383" s="4"/>
      <c r="H383" s="111"/>
      <c r="I383" s="9"/>
    </row>
    <row r="384" spans="1:9" x14ac:dyDescent="0.3">
      <c r="A384" s="3" t="s">
        <v>4529</v>
      </c>
      <c r="B384" s="3" t="s">
        <v>4533</v>
      </c>
      <c r="C384" s="3"/>
      <c r="D384" s="3"/>
      <c r="E384" s="4">
        <v>27000</v>
      </c>
      <c r="F384" s="4"/>
      <c r="G384" s="4"/>
      <c r="H384" s="111"/>
      <c r="I384" s="9"/>
    </row>
    <row r="385" spans="1:9" x14ac:dyDescent="0.3">
      <c r="A385" s="3" t="s">
        <v>4553</v>
      </c>
      <c r="B385" s="3" t="s">
        <v>3550</v>
      </c>
      <c r="C385" s="3"/>
      <c r="D385" s="3"/>
      <c r="E385" s="4">
        <v>30950.400000000001</v>
      </c>
      <c r="F385" s="4"/>
      <c r="G385" s="4"/>
      <c r="H385" s="111"/>
      <c r="I385" s="9"/>
    </row>
    <row r="386" spans="1:9" x14ac:dyDescent="0.3">
      <c r="A386" s="3" t="s">
        <v>4556</v>
      </c>
      <c r="B386" s="3" t="s">
        <v>3757</v>
      </c>
      <c r="C386" s="3"/>
      <c r="D386" s="3"/>
      <c r="E386" s="4">
        <v>151786.96</v>
      </c>
      <c r="F386" s="4"/>
      <c r="G386" s="4"/>
      <c r="H386" s="111"/>
      <c r="I386" s="9"/>
    </row>
    <row r="387" spans="1:9" x14ac:dyDescent="0.3">
      <c r="A387" s="3" t="s">
        <v>4556</v>
      </c>
      <c r="B387" s="3" t="s">
        <v>718</v>
      </c>
      <c r="C387" s="3"/>
      <c r="D387" s="3"/>
      <c r="E387" s="4">
        <v>12755.55</v>
      </c>
      <c r="F387" s="4"/>
      <c r="G387" s="4"/>
      <c r="H387" s="111"/>
      <c r="I387" s="9"/>
    </row>
    <row r="388" spans="1:9" x14ac:dyDescent="0.3">
      <c r="A388" s="3" t="s">
        <v>4563</v>
      </c>
      <c r="B388" s="3" t="s">
        <v>2133</v>
      </c>
      <c r="C388" s="3"/>
      <c r="D388" s="3"/>
      <c r="E388" s="4">
        <v>25601.07</v>
      </c>
      <c r="F388" s="4"/>
      <c r="G388" s="4"/>
      <c r="H388" s="111"/>
      <c r="I388" s="9"/>
    </row>
    <row r="389" spans="1:9" x14ac:dyDescent="0.3">
      <c r="A389" s="3" t="s">
        <v>4564</v>
      </c>
      <c r="B389" s="3" t="s">
        <v>319</v>
      </c>
      <c r="C389" s="3"/>
      <c r="D389" s="3"/>
      <c r="E389" s="4">
        <v>160276.12</v>
      </c>
      <c r="F389" s="4"/>
      <c r="G389" s="4"/>
      <c r="H389" s="111"/>
      <c r="I389" s="9"/>
    </row>
    <row r="390" spans="1:9" x14ac:dyDescent="0.3">
      <c r="A390" s="3" t="s">
        <v>4570</v>
      </c>
      <c r="B390" s="3" t="s">
        <v>4576</v>
      </c>
      <c r="C390" s="3"/>
      <c r="D390" s="3"/>
      <c r="E390" s="4">
        <v>67000</v>
      </c>
      <c r="F390" s="4"/>
      <c r="G390" s="4"/>
      <c r="H390" s="111"/>
      <c r="I390" s="9"/>
    </row>
    <row r="391" spans="1:9" x14ac:dyDescent="0.3">
      <c r="A391" s="3" t="s">
        <v>4569</v>
      </c>
      <c r="B391" s="3" t="s">
        <v>319</v>
      </c>
      <c r="C391" s="3"/>
      <c r="D391" s="3"/>
      <c r="E391" s="4">
        <v>302141.09000000003</v>
      </c>
      <c r="F391" s="4"/>
      <c r="G391" s="4"/>
      <c r="H391" s="111"/>
      <c r="I391" s="9"/>
    </row>
    <row r="392" spans="1:9" x14ac:dyDescent="0.3">
      <c r="A392" s="3" t="s">
        <v>4592</v>
      </c>
      <c r="B392" s="3" t="s">
        <v>319</v>
      </c>
      <c r="C392" s="3"/>
      <c r="D392" s="3"/>
      <c r="E392" s="4">
        <v>594934.66</v>
      </c>
      <c r="F392" s="4"/>
      <c r="G392" s="4"/>
      <c r="H392" s="111"/>
      <c r="I392" s="9"/>
    </row>
    <row r="393" spans="1:9" x14ac:dyDescent="0.3">
      <c r="A393" s="3" t="s">
        <v>4604</v>
      </c>
      <c r="B393" s="3" t="s">
        <v>3757</v>
      </c>
      <c r="C393" s="3"/>
      <c r="D393" s="3"/>
      <c r="E393" s="4">
        <v>7800</v>
      </c>
      <c r="F393" s="4"/>
      <c r="G393" s="4"/>
      <c r="H393" s="111"/>
      <c r="I393" s="9"/>
    </row>
    <row r="394" spans="1:9" x14ac:dyDescent="0.3">
      <c r="A394" s="3" t="s">
        <v>4620</v>
      </c>
      <c r="B394" s="3"/>
      <c r="C394" s="3"/>
      <c r="D394" s="3"/>
      <c r="E394" s="4">
        <v>9713.6</v>
      </c>
      <c r="F394" s="4"/>
      <c r="G394" s="4"/>
      <c r="H394" s="111"/>
      <c r="I394" s="9"/>
    </row>
    <row r="395" spans="1:9" x14ac:dyDescent="0.3">
      <c r="A395" s="3" t="s">
        <v>4621</v>
      </c>
      <c r="B395" s="3" t="s">
        <v>4055</v>
      </c>
      <c r="C395" s="3"/>
      <c r="D395" s="3"/>
      <c r="E395" s="4">
        <v>20318.8</v>
      </c>
      <c r="F395" s="4"/>
      <c r="G395" s="4"/>
      <c r="H395" s="111"/>
      <c r="I395" s="9"/>
    </row>
    <row r="396" spans="1:9" x14ac:dyDescent="0.3">
      <c r="A396" s="3" t="s">
        <v>4621</v>
      </c>
      <c r="B396" s="3" t="s">
        <v>3753</v>
      </c>
      <c r="C396" s="3"/>
      <c r="D396" s="3"/>
      <c r="E396" s="4">
        <v>8008</v>
      </c>
      <c r="F396" s="4"/>
      <c r="G396" s="4"/>
      <c r="H396" s="111"/>
      <c r="I396" s="9"/>
    </row>
    <row r="397" spans="1:9" x14ac:dyDescent="0.3">
      <c r="A397" s="3" t="s">
        <v>4622</v>
      </c>
      <c r="B397" s="3" t="s">
        <v>3757</v>
      </c>
      <c r="C397" s="3"/>
      <c r="D397" s="3"/>
      <c r="E397" s="4">
        <v>115003.2</v>
      </c>
      <c r="F397" s="4"/>
      <c r="G397" s="4"/>
      <c r="H397" s="111"/>
      <c r="I397" s="9"/>
    </row>
    <row r="398" spans="1:9" x14ac:dyDescent="0.3">
      <c r="A398" s="3" t="s">
        <v>4623</v>
      </c>
      <c r="B398" s="3" t="s">
        <v>319</v>
      </c>
      <c r="C398" s="3"/>
      <c r="D398" s="3"/>
      <c r="E398" s="4">
        <v>173895.79</v>
      </c>
      <c r="F398" s="4"/>
      <c r="G398" s="4"/>
      <c r="H398" s="111"/>
      <c r="I398" s="9"/>
    </row>
    <row r="399" spans="1:9" x14ac:dyDescent="0.3">
      <c r="A399" s="3" t="s">
        <v>4624</v>
      </c>
      <c r="B399" s="3" t="s">
        <v>4271</v>
      </c>
      <c r="C399" s="3"/>
      <c r="D399" s="3"/>
      <c r="E399" s="4">
        <v>17713.150000000001</v>
      </c>
      <c r="F399" s="4"/>
      <c r="G399" s="4"/>
      <c r="H399" s="111"/>
      <c r="I399" s="9"/>
    </row>
    <row r="400" spans="1:9" x14ac:dyDescent="0.3">
      <c r="A400" s="3" t="s">
        <v>4627</v>
      </c>
      <c r="B400" s="3" t="s">
        <v>319</v>
      </c>
      <c r="C400" s="3"/>
      <c r="D400" s="3"/>
      <c r="E400" s="4">
        <v>201254.93</v>
      </c>
      <c r="F400" s="4"/>
      <c r="G400" s="4"/>
      <c r="H400" s="111"/>
      <c r="I400" s="9"/>
    </row>
    <row r="401" spans="1:9" x14ac:dyDescent="0.3">
      <c r="A401" s="3" t="s">
        <v>4643</v>
      </c>
      <c r="B401" s="3" t="s">
        <v>3550</v>
      </c>
      <c r="C401" s="3"/>
      <c r="D401" s="3"/>
      <c r="E401" s="4">
        <v>19427.439999999999</v>
      </c>
      <c r="F401" s="4"/>
      <c r="G401" s="4"/>
      <c r="H401" s="111"/>
      <c r="I401" s="9"/>
    </row>
    <row r="402" spans="1:9" x14ac:dyDescent="0.3">
      <c r="A402" s="3" t="s">
        <v>4642</v>
      </c>
      <c r="B402" s="3" t="s">
        <v>2133</v>
      </c>
      <c r="C402" s="3"/>
      <c r="D402" s="3"/>
      <c r="E402" s="4">
        <v>82530.91</v>
      </c>
      <c r="F402" s="4"/>
      <c r="G402" s="4"/>
      <c r="H402" s="111"/>
      <c r="I402" s="9"/>
    </row>
    <row r="403" spans="1:9" x14ac:dyDescent="0.3">
      <c r="A403" s="3" t="s">
        <v>4642</v>
      </c>
      <c r="B403" s="3" t="s">
        <v>3753</v>
      </c>
      <c r="C403" s="3"/>
      <c r="D403" s="3"/>
      <c r="E403" s="4">
        <v>7488</v>
      </c>
      <c r="F403" s="4"/>
      <c r="G403" s="4"/>
      <c r="H403" s="111"/>
      <c r="I403" s="9"/>
    </row>
    <row r="404" spans="1:9" x14ac:dyDescent="0.3">
      <c r="A404" s="3" t="s">
        <v>4659</v>
      </c>
      <c r="B404" s="3" t="s">
        <v>3757</v>
      </c>
      <c r="C404" s="3"/>
      <c r="D404" s="3"/>
      <c r="E404" s="4">
        <v>131129.47</v>
      </c>
      <c r="F404" s="4"/>
      <c r="G404" s="4"/>
      <c r="H404" s="111"/>
      <c r="I404" s="9"/>
    </row>
    <row r="405" spans="1:9" x14ac:dyDescent="0.3">
      <c r="A405" s="3" t="s">
        <v>4665</v>
      </c>
      <c r="B405" s="3" t="s">
        <v>319</v>
      </c>
      <c r="C405" s="3"/>
      <c r="D405" s="3"/>
      <c r="E405" s="4">
        <v>288097.67</v>
      </c>
      <c r="F405" s="4"/>
      <c r="G405" s="4"/>
      <c r="H405" s="111"/>
      <c r="I405" s="9"/>
    </row>
    <row r="406" spans="1:9" x14ac:dyDescent="0.3">
      <c r="A406" s="3" t="s">
        <v>4668</v>
      </c>
      <c r="B406" s="3" t="s">
        <v>4271</v>
      </c>
      <c r="C406" s="3" t="s">
        <v>4670</v>
      </c>
      <c r="D406" s="3"/>
      <c r="E406" s="4">
        <v>2398.5</v>
      </c>
      <c r="F406" s="4"/>
      <c r="G406" s="4"/>
      <c r="H406" s="111"/>
      <c r="I406" s="9"/>
    </row>
    <row r="407" spans="1:9" x14ac:dyDescent="0.3">
      <c r="A407" s="3" t="s">
        <v>4680</v>
      </c>
      <c r="B407" s="3" t="s">
        <v>4576</v>
      </c>
      <c r="C407" s="3" t="s">
        <v>4700</v>
      </c>
      <c r="D407" s="3"/>
      <c r="E407" s="4">
        <v>749</v>
      </c>
      <c r="F407" s="4"/>
      <c r="G407" s="4"/>
      <c r="H407" s="111"/>
      <c r="I407" s="9"/>
    </row>
    <row r="408" spans="1:9" x14ac:dyDescent="0.3">
      <c r="A408" s="3" t="s">
        <v>4689</v>
      </c>
      <c r="B408" s="3"/>
      <c r="C408" s="3"/>
      <c r="D408" s="3"/>
      <c r="E408" s="4">
        <v>1207</v>
      </c>
      <c r="F408" s="4"/>
      <c r="G408" s="4"/>
      <c r="H408" s="111"/>
      <c r="I408" s="9"/>
    </row>
    <row r="409" spans="1:9" x14ac:dyDescent="0.3">
      <c r="A409" s="3" t="s">
        <v>4689</v>
      </c>
      <c r="B409" s="3" t="s">
        <v>319</v>
      </c>
      <c r="C409" s="3"/>
      <c r="D409" s="3"/>
      <c r="E409" s="4">
        <v>531831.96</v>
      </c>
      <c r="F409" s="4"/>
      <c r="G409" s="4"/>
      <c r="H409" s="111"/>
      <c r="I409" s="9"/>
    </row>
    <row r="410" spans="1:9" x14ac:dyDescent="0.3">
      <c r="A410" s="3" t="s">
        <v>4701</v>
      </c>
      <c r="B410" s="3" t="s">
        <v>3550</v>
      </c>
      <c r="C410" s="3"/>
      <c r="D410" s="3"/>
      <c r="E410" s="4">
        <v>68089.279999999999</v>
      </c>
      <c r="F410" s="4"/>
      <c r="G410" s="4"/>
      <c r="H410" s="111"/>
      <c r="I410" s="9"/>
    </row>
    <row r="411" spans="1:9" x14ac:dyDescent="0.3">
      <c r="A411" s="3" t="s">
        <v>4705</v>
      </c>
      <c r="B411" s="3" t="s">
        <v>2133</v>
      </c>
      <c r="C411" s="3"/>
      <c r="D411" s="3"/>
      <c r="E411" s="4">
        <v>102783.6</v>
      </c>
      <c r="F411" s="4"/>
      <c r="G411" s="4"/>
      <c r="H411" s="111"/>
      <c r="I411" s="9"/>
    </row>
    <row r="412" spans="1:9" x14ac:dyDescent="0.3">
      <c r="A412" s="3" t="s">
        <v>4728</v>
      </c>
      <c r="B412" s="3" t="s">
        <v>720</v>
      </c>
      <c r="C412" s="3"/>
      <c r="D412" s="3"/>
      <c r="E412" s="4">
        <v>481997.3</v>
      </c>
      <c r="F412" s="4"/>
      <c r="G412" s="4"/>
      <c r="H412" s="111"/>
      <c r="I412" s="9"/>
    </row>
    <row r="413" spans="1:9" x14ac:dyDescent="0.3">
      <c r="A413" s="3" t="s">
        <v>4736</v>
      </c>
      <c r="B413" s="3" t="s">
        <v>3757</v>
      </c>
      <c r="C413" s="3"/>
      <c r="D413" s="3"/>
      <c r="E413" s="4">
        <v>48297.599999999999</v>
      </c>
      <c r="F413" s="4"/>
      <c r="G413" s="4"/>
      <c r="H413" s="111"/>
      <c r="I413" s="9"/>
    </row>
    <row r="414" spans="1:9" x14ac:dyDescent="0.3">
      <c r="A414" s="3" t="s">
        <v>4756</v>
      </c>
      <c r="B414" s="3" t="s">
        <v>4271</v>
      </c>
      <c r="C414" s="3" t="s">
        <v>4757</v>
      </c>
      <c r="D414" s="3"/>
      <c r="E414" s="4">
        <v>13535.4</v>
      </c>
      <c r="F414" s="4"/>
      <c r="G414" s="4"/>
      <c r="H414" s="111"/>
      <c r="I414" s="9"/>
    </row>
    <row r="415" spans="1:9" x14ac:dyDescent="0.3">
      <c r="A415" s="3" t="s">
        <v>4804</v>
      </c>
      <c r="B415" s="3" t="s">
        <v>3757</v>
      </c>
      <c r="C415" s="3"/>
      <c r="D415" s="3"/>
      <c r="E415" s="4">
        <v>166049.51999999999</v>
      </c>
      <c r="F415" s="4"/>
      <c r="G415" s="4"/>
      <c r="H415" s="111"/>
      <c r="I415" s="9"/>
    </row>
    <row r="416" spans="1:9" x14ac:dyDescent="0.3">
      <c r="A416" s="3" t="s">
        <v>4762</v>
      </c>
      <c r="B416" s="3" t="s">
        <v>720</v>
      </c>
      <c r="C416" s="3"/>
      <c r="D416" s="3"/>
      <c r="E416" s="4">
        <v>191749.25</v>
      </c>
      <c r="F416" s="4"/>
      <c r="G416" s="4"/>
      <c r="H416" s="111"/>
      <c r="I416" s="9"/>
    </row>
    <row r="417" spans="1:9" x14ac:dyDescent="0.3">
      <c r="A417" s="3" t="s">
        <v>4792</v>
      </c>
      <c r="B417" s="3" t="s">
        <v>3757</v>
      </c>
      <c r="C417" s="3"/>
      <c r="D417" s="3"/>
      <c r="E417" s="4">
        <v>173722.67</v>
      </c>
      <c r="F417" s="4"/>
      <c r="G417" s="4"/>
      <c r="H417" s="111"/>
      <c r="I417" s="9"/>
    </row>
    <row r="418" spans="1:9" x14ac:dyDescent="0.3">
      <c r="A418" s="3" t="s">
        <v>4830</v>
      </c>
      <c r="B418" s="3" t="s">
        <v>718</v>
      </c>
      <c r="C418" s="3"/>
      <c r="D418" s="3"/>
      <c r="E418" s="4">
        <v>5102.8</v>
      </c>
      <c r="F418" s="4"/>
      <c r="G418" s="4"/>
      <c r="H418" s="111"/>
      <c r="I418" s="9"/>
    </row>
    <row r="419" spans="1:9" x14ac:dyDescent="0.3">
      <c r="A419" s="3" t="s">
        <v>4812</v>
      </c>
      <c r="B419" s="3" t="s">
        <v>2133</v>
      </c>
      <c r="C419" s="3"/>
      <c r="D419" s="3"/>
      <c r="E419" s="4">
        <v>63457.04</v>
      </c>
      <c r="F419" s="4"/>
      <c r="G419" s="4"/>
      <c r="H419" s="111"/>
      <c r="I419" s="9"/>
    </row>
    <row r="420" spans="1:9" x14ac:dyDescent="0.3">
      <c r="A420" s="3" t="s">
        <v>4858</v>
      </c>
      <c r="B420" s="3" t="s">
        <v>3757</v>
      </c>
      <c r="C420" s="3" t="s">
        <v>4859</v>
      </c>
      <c r="D420" s="3"/>
      <c r="E420" s="4">
        <v>7789.6</v>
      </c>
      <c r="F420" s="4"/>
      <c r="G420" s="4"/>
      <c r="H420" s="111"/>
      <c r="I420" s="9"/>
    </row>
    <row r="421" spans="1:9" x14ac:dyDescent="0.3">
      <c r="A421" s="3" t="s">
        <v>4861</v>
      </c>
      <c r="B421" s="3" t="s">
        <v>3753</v>
      </c>
      <c r="C421" s="3"/>
      <c r="D421" s="3"/>
      <c r="E421" s="4">
        <v>2808</v>
      </c>
      <c r="F421" s="4"/>
      <c r="G421" s="4"/>
      <c r="H421" s="111"/>
      <c r="I421" s="9"/>
    </row>
    <row r="422" spans="1:9" x14ac:dyDescent="0.3">
      <c r="A422" s="3" t="s">
        <v>4862</v>
      </c>
      <c r="B422" s="3" t="s">
        <v>3757</v>
      </c>
      <c r="C422" s="3"/>
      <c r="D422" s="3"/>
      <c r="E422" s="4">
        <v>16843.32</v>
      </c>
      <c r="F422" s="4"/>
      <c r="G422" s="4"/>
      <c r="H422" s="111"/>
      <c r="I422" s="9"/>
    </row>
    <row r="423" spans="1:9" x14ac:dyDescent="0.3">
      <c r="A423" s="3" t="s">
        <v>4863</v>
      </c>
      <c r="B423" s="3" t="s">
        <v>720</v>
      </c>
      <c r="C423" s="3"/>
      <c r="D423" s="3"/>
      <c r="E423" s="4">
        <v>489990.59</v>
      </c>
      <c r="F423" s="4"/>
      <c r="G423" s="4"/>
      <c r="H423" s="111"/>
      <c r="I423" s="9"/>
    </row>
    <row r="424" spans="1:9" x14ac:dyDescent="0.3">
      <c r="A424" s="3" t="s">
        <v>4868</v>
      </c>
      <c r="B424" s="3" t="s">
        <v>3550</v>
      </c>
      <c r="C424" s="3"/>
      <c r="D424" s="3"/>
      <c r="E424" s="4">
        <v>65572</v>
      </c>
      <c r="F424" s="4"/>
      <c r="G424" s="4"/>
      <c r="H424" s="111"/>
      <c r="I424" s="9"/>
    </row>
    <row r="425" spans="1:9" x14ac:dyDescent="0.3">
      <c r="A425" s="3" t="s">
        <v>4872</v>
      </c>
      <c r="B425" s="3" t="s">
        <v>3757</v>
      </c>
      <c r="C425" s="3"/>
      <c r="D425" s="3"/>
      <c r="E425" s="4">
        <v>115472.71</v>
      </c>
      <c r="F425" s="4"/>
      <c r="G425" s="4"/>
      <c r="H425" s="111"/>
      <c r="I425" s="9"/>
    </row>
    <row r="426" spans="1:9" x14ac:dyDescent="0.3">
      <c r="A426" s="3" t="s">
        <v>4874</v>
      </c>
      <c r="B426" s="3" t="s">
        <v>720</v>
      </c>
      <c r="C426" s="3"/>
      <c r="D426" s="3"/>
      <c r="E426" s="4">
        <v>336434.59</v>
      </c>
      <c r="F426" s="4"/>
      <c r="G426" s="4"/>
      <c r="H426" s="111"/>
      <c r="I426" s="9"/>
    </row>
    <row r="427" spans="1:9" x14ac:dyDescent="0.3">
      <c r="A427" s="3" t="s">
        <v>4874</v>
      </c>
      <c r="B427" s="3" t="s">
        <v>3550</v>
      </c>
      <c r="C427" s="3"/>
      <c r="D427" s="3"/>
      <c r="E427" s="4">
        <v>2984.8</v>
      </c>
      <c r="F427" s="4"/>
      <c r="G427" s="4"/>
      <c r="H427" s="111"/>
      <c r="I427" s="9"/>
    </row>
    <row r="428" spans="1:9" x14ac:dyDescent="0.3">
      <c r="A428" s="3" t="s">
        <v>4876</v>
      </c>
      <c r="B428" s="3" t="s">
        <v>3753</v>
      </c>
      <c r="C428" s="3"/>
      <c r="D428" s="3"/>
      <c r="E428" s="4">
        <v>4680</v>
      </c>
      <c r="F428" s="4"/>
      <c r="G428" s="4"/>
      <c r="H428" s="111"/>
      <c r="I428" s="9"/>
    </row>
    <row r="429" spans="1:9" x14ac:dyDescent="0.3">
      <c r="A429" s="3" t="s">
        <v>4877</v>
      </c>
      <c r="B429" s="3" t="s">
        <v>2133</v>
      </c>
      <c r="C429" s="3"/>
      <c r="D429" s="3"/>
      <c r="E429" s="4">
        <v>75672.98</v>
      </c>
      <c r="F429" s="4"/>
      <c r="G429" s="4"/>
      <c r="H429" s="111"/>
      <c r="I429" s="9"/>
    </row>
    <row r="430" spans="1:9" x14ac:dyDescent="0.3">
      <c r="A430" s="3" t="s">
        <v>4877</v>
      </c>
      <c r="B430" s="3" t="s">
        <v>3757</v>
      </c>
      <c r="C430" s="3"/>
      <c r="D430" s="3"/>
      <c r="E430" s="4">
        <v>3328</v>
      </c>
      <c r="F430" s="4"/>
      <c r="G430" s="4"/>
      <c r="H430" s="111"/>
      <c r="I430" s="9"/>
    </row>
    <row r="431" spans="1:9" x14ac:dyDescent="0.3">
      <c r="A431" s="3" t="s">
        <v>4884</v>
      </c>
      <c r="B431" s="3" t="s">
        <v>4885</v>
      </c>
      <c r="C431" s="3"/>
      <c r="D431" s="3"/>
      <c r="E431" s="4">
        <v>40681.4</v>
      </c>
      <c r="F431" s="4"/>
      <c r="G431" s="4"/>
      <c r="H431" s="111"/>
      <c r="I431" s="9"/>
    </row>
    <row r="432" spans="1:9" x14ac:dyDescent="0.3">
      <c r="A432" s="3" t="s">
        <v>4890</v>
      </c>
      <c r="B432" s="3" t="s">
        <v>720</v>
      </c>
      <c r="C432" s="3"/>
      <c r="D432" s="3"/>
      <c r="E432" s="4">
        <v>363070.61</v>
      </c>
      <c r="F432" s="4"/>
      <c r="G432" s="4"/>
      <c r="H432" s="111"/>
      <c r="I432" s="9"/>
    </row>
    <row r="433" spans="1:9" x14ac:dyDescent="0.3">
      <c r="A433" s="3" t="s">
        <v>4890</v>
      </c>
      <c r="B433" s="3" t="s">
        <v>4271</v>
      </c>
      <c r="C433" s="3"/>
      <c r="D433" s="3"/>
      <c r="E433" s="4">
        <v>5908.1</v>
      </c>
      <c r="F433" s="4"/>
      <c r="G433" s="4"/>
      <c r="H433" s="111"/>
      <c r="I433" s="9"/>
    </row>
    <row r="434" spans="1:9" x14ac:dyDescent="0.3">
      <c r="A434" s="3" t="s">
        <v>4889</v>
      </c>
      <c r="B434" s="3" t="s">
        <v>4901</v>
      </c>
      <c r="C434" s="3"/>
      <c r="D434" s="3"/>
      <c r="E434" s="4">
        <v>3016</v>
      </c>
      <c r="F434" s="4"/>
      <c r="G434" s="4"/>
      <c r="H434" s="111"/>
      <c r="I434" s="9"/>
    </row>
    <row r="435" spans="1:9" x14ac:dyDescent="0.3">
      <c r="A435" s="3" t="s">
        <v>4900</v>
      </c>
      <c r="B435" s="3" t="s">
        <v>3757</v>
      </c>
      <c r="C435" s="3"/>
      <c r="D435" s="3"/>
      <c r="E435" s="4">
        <v>2704</v>
      </c>
      <c r="F435" s="4"/>
      <c r="G435" s="4"/>
      <c r="H435" s="111"/>
      <c r="I435" s="9"/>
    </row>
    <row r="436" spans="1:9" x14ac:dyDescent="0.3">
      <c r="A436" s="3" t="s">
        <v>4902</v>
      </c>
      <c r="B436" s="3" t="s">
        <v>3757</v>
      </c>
      <c r="C436" s="3"/>
      <c r="D436" s="3"/>
      <c r="E436" s="4">
        <v>5772</v>
      </c>
      <c r="F436" s="4"/>
      <c r="G436" s="4"/>
      <c r="H436" s="111"/>
      <c r="I436" s="9"/>
    </row>
    <row r="437" spans="1:9" x14ac:dyDescent="0.3">
      <c r="A437" s="3" t="s">
        <v>4903</v>
      </c>
      <c r="B437" s="3" t="s">
        <v>720</v>
      </c>
      <c r="C437" s="3"/>
      <c r="D437" s="3"/>
      <c r="E437" s="4">
        <v>598120.17000000004</v>
      </c>
      <c r="F437" s="4"/>
      <c r="G437" s="4"/>
      <c r="H437" s="111"/>
      <c r="I437" s="9"/>
    </row>
    <row r="438" spans="1:9" x14ac:dyDescent="0.3">
      <c r="A438" s="3" t="s">
        <v>4905</v>
      </c>
      <c r="B438" s="3" t="s">
        <v>3757</v>
      </c>
      <c r="C438" s="3"/>
      <c r="D438" s="3"/>
      <c r="E438" s="4">
        <v>185151.2</v>
      </c>
      <c r="F438" s="4"/>
      <c r="G438" s="4"/>
      <c r="H438" s="111"/>
      <c r="I438" s="9"/>
    </row>
    <row r="439" spans="1:9" x14ac:dyDescent="0.3">
      <c r="A439" s="3" t="s">
        <v>4904</v>
      </c>
      <c r="B439" s="3" t="s">
        <v>2133</v>
      </c>
      <c r="C439" s="3"/>
      <c r="D439" s="3"/>
      <c r="E439" s="4">
        <v>92456.03</v>
      </c>
      <c r="F439" s="4"/>
      <c r="G439" s="4"/>
      <c r="H439" s="111"/>
      <c r="I439" s="9"/>
    </row>
    <row r="440" spans="1:9" x14ac:dyDescent="0.3">
      <c r="A440" s="3" t="s">
        <v>4906</v>
      </c>
      <c r="B440" s="3" t="s">
        <v>718</v>
      </c>
      <c r="C440" s="3"/>
      <c r="D440" s="3"/>
      <c r="E440" s="4">
        <v>695.5</v>
      </c>
      <c r="F440" s="4"/>
      <c r="G440" s="4"/>
      <c r="H440" s="111"/>
      <c r="I440" s="9"/>
    </row>
    <row r="441" spans="1:9" x14ac:dyDescent="0.3">
      <c r="A441" s="3" t="s">
        <v>4906</v>
      </c>
      <c r="B441" s="3" t="s">
        <v>3753</v>
      </c>
      <c r="C441" s="3"/>
      <c r="D441" s="3"/>
      <c r="E441" s="4">
        <v>3744</v>
      </c>
      <c r="F441" s="4"/>
      <c r="G441" s="4"/>
      <c r="H441" s="111"/>
      <c r="I441" s="9"/>
    </row>
    <row r="442" spans="1:9" x14ac:dyDescent="0.3">
      <c r="A442" s="3" t="s">
        <v>4913</v>
      </c>
      <c r="B442" s="3" t="s">
        <v>3757</v>
      </c>
      <c r="C442" s="3"/>
      <c r="D442" s="3"/>
      <c r="E442" s="4">
        <v>68660.800000000003</v>
      </c>
      <c r="F442" s="4"/>
      <c r="G442" s="4"/>
      <c r="H442" s="111"/>
      <c r="I442" s="9"/>
    </row>
    <row r="443" spans="1:9" x14ac:dyDescent="0.3">
      <c r="A443" s="3" t="s">
        <v>4914</v>
      </c>
      <c r="B443" s="3" t="s">
        <v>720</v>
      </c>
      <c r="C443" s="3"/>
      <c r="D443" s="3"/>
      <c r="E443" s="4">
        <v>423621.58</v>
      </c>
      <c r="F443" s="4"/>
      <c r="G443" s="4"/>
      <c r="H443" s="111"/>
      <c r="I443" s="9"/>
    </row>
    <row r="444" spans="1:9" x14ac:dyDescent="0.3">
      <c r="A444" s="3" t="s">
        <v>4933</v>
      </c>
      <c r="B444" s="3" t="s">
        <v>720</v>
      </c>
      <c r="C444" s="3"/>
      <c r="D444" s="3"/>
      <c r="E444" s="4">
        <v>197560.65</v>
      </c>
      <c r="F444" s="4"/>
      <c r="G444" s="4"/>
      <c r="H444" s="111"/>
      <c r="I444" s="9"/>
    </row>
    <row r="445" spans="1:9" x14ac:dyDescent="0.3">
      <c r="A445" s="3" t="s">
        <v>4933</v>
      </c>
      <c r="B445" s="3"/>
      <c r="C445" s="3"/>
      <c r="D445" s="3"/>
      <c r="E445" s="4">
        <v>13242.02</v>
      </c>
      <c r="F445" s="4"/>
      <c r="G445" s="4"/>
      <c r="H445" s="111"/>
      <c r="I445" s="9"/>
    </row>
    <row r="446" spans="1:9" x14ac:dyDescent="0.3">
      <c r="A446" s="3" t="s">
        <v>4959</v>
      </c>
      <c r="B446" s="3" t="s">
        <v>4271</v>
      </c>
      <c r="C446" s="3"/>
      <c r="D446" s="3"/>
      <c r="E446" s="4">
        <v>5631.6</v>
      </c>
      <c r="F446" s="4"/>
      <c r="G446" s="4"/>
      <c r="H446" s="111"/>
      <c r="I446" s="9"/>
    </row>
    <row r="447" spans="1:9" x14ac:dyDescent="0.3">
      <c r="A447" s="3" t="s">
        <v>4937</v>
      </c>
      <c r="B447" s="3" t="s">
        <v>3757</v>
      </c>
      <c r="C447" s="3"/>
      <c r="D447" s="3"/>
      <c r="E447" s="4">
        <v>157003.59</v>
      </c>
      <c r="F447" s="4"/>
      <c r="G447" s="4"/>
      <c r="H447" s="111"/>
      <c r="I447" s="9"/>
    </row>
    <row r="448" spans="1:9" x14ac:dyDescent="0.3">
      <c r="A448" s="3" t="s">
        <v>4936</v>
      </c>
      <c r="B448" s="3" t="s">
        <v>718</v>
      </c>
      <c r="C448" s="3"/>
      <c r="D448" s="3"/>
      <c r="E448" s="4">
        <v>535</v>
      </c>
      <c r="F448" s="4"/>
      <c r="G448" s="4"/>
      <c r="H448" s="111"/>
      <c r="I448" s="9"/>
    </row>
    <row r="449" spans="1:9" x14ac:dyDescent="0.3">
      <c r="A449" s="3" t="s">
        <v>4938</v>
      </c>
      <c r="B449" s="3" t="s">
        <v>2133</v>
      </c>
      <c r="C449" s="3"/>
      <c r="D449" s="3"/>
      <c r="E449" s="4">
        <v>129253.58</v>
      </c>
      <c r="F449" s="4"/>
      <c r="G449" s="4"/>
      <c r="H449" s="111"/>
      <c r="I449" s="9"/>
    </row>
    <row r="450" spans="1:9" x14ac:dyDescent="0.3">
      <c r="A450" s="3" t="s">
        <v>4948</v>
      </c>
      <c r="B450" s="3" t="s">
        <v>3757</v>
      </c>
      <c r="C450" s="3"/>
      <c r="D450" s="3"/>
      <c r="E450" s="4">
        <v>6104.8</v>
      </c>
      <c r="F450" s="4"/>
      <c r="G450" s="4"/>
      <c r="H450" s="111"/>
      <c r="I450" s="9"/>
    </row>
    <row r="451" spans="1:9" x14ac:dyDescent="0.3">
      <c r="A451" s="3" t="s">
        <v>4953</v>
      </c>
      <c r="B451" s="3" t="s">
        <v>720</v>
      </c>
      <c r="C451" s="3"/>
      <c r="D451" s="3"/>
      <c r="E451" s="4">
        <v>303848.55</v>
      </c>
      <c r="F451" s="4"/>
      <c r="G451" s="4"/>
      <c r="H451" s="111"/>
      <c r="I451" s="9"/>
    </row>
    <row r="452" spans="1:9" x14ac:dyDescent="0.3">
      <c r="A452" s="3" t="s">
        <v>4951</v>
      </c>
      <c r="B452" s="3" t="s">
        <v>4952</v>
      </c>
      <c r="C452" s="3"/>
      <c r="D452" s="3"/>
      <c r="E452" s="4">
        <v>4368</v>
      </c>
      <c r="F452" s="4"/>
      <c r="G452" s="4"/>
      <c r="H452" s="111"/>
      <c r="I452" s="9"/>
    </row>
    <row r="453" spans="1:9" x14ac:dyDescent="0.3">
      <c r="A453" s="3" t="s">
        <v>4957</v>
      </c>
      <c r="B453" s="3" t="s">
        <v>4576</v>
      </c>
      <c r="C453" s="3"/>
      <c r="D453" s="3"/>
      <c r="E453" s="4">
        <v>963</v>
      </c>
      <c r="F453" s="4"/>
      <c r="G453" s="4"/>
      <c r="H453" s="111"/>
      <c r="I453" s="9"/>
    </row>
    <row r="454" spans="1:9" x14ac:dyDescent="0.3">
      <c r="A454" s="3" t="s">
        <v>4957</v>
      </c>
      <c r="B454" s="3"/>
      <c r="C454" s="3"/>
      <c r="D454" s="3"/>
      <c r="E454" s="4">
        <v>12299.98</v>
      </c>
      <c r="F454" s="4"/>
      <c r="G454" s="4"/>
      <c r="H454" s="111"/>
      <c r="I454" s="9"/>
    </row>
    <row r="455" spans="1:9" x14ac:dyDescent="0.3">
      <c r="A455" s="3" t="s">
        <v>4966</v>
      </c>
      <c r="B455" s="3" t="s">
        <v>319</v>
      </c>
      <c r="C455" s="3"/>
      <c r="D455" s="3"/>
      <c r="E455" s="4">
        <v>128205.04</v>
      </c>
      <c r="F455" s="4"/>
      <c r="G455" s="4"/>
      <c r="H455" s="111"/>
      <c r="I455" s="9"/>
    </row>
    <row r="456" spans="1:9" x14ac:dyDescent="0.3">
      <c r="A456" s="3" t="s">
        <v>4968</v>
      </c>
      <c r="B456" s="3" t="s">
        <v>3550</v>
      </c>
      <c r="C456" s="3"/>
      <c r="D456" s="3"/>
      <c r="E456" s="4">
        <v>10171.200000000001</v>
      </c>
      <c r="F456" s="4"/>
      <c r="G456" s="4"/>
      <c r="H456" s="111"/>
      <c r="I456" s="9"/>
    </row>
    <row r="457" spans="1:9" x14ac:dyDescent="0.3">
      <c r="A457" s="3" t="s">
        <v>4974</v>
      </c>
      <c r="B457" s="3" t="s">
        <v>718</v>
      </c>
      <c r="C457" s="3"/>
      <c r="D457" s="3"/>
      <c r="E457" s="4">
        <v>9057.7199999999993</v>
      </c>
      <c r="F457" s="4"/>
      <c r="G457" s="4"/>
      <c r="H457" s="111"/>
      <c r="I457" s="9"/>
    </row>
    <row r="458" spans="1:9" x14ac:dyDescent="0.3">
      <c r="A458" s="3" t="s">
        <v>4975</v>
      </c>
      <c r="B458" s="3" t="s">
        <v>3757</v>
      </c>
      <c r="C458" s="3"/>
      <c r="D458" s="3"/>
      <c r="E458" s="4">
        <v>192956.4</v>
      </c>
      <c r="F458" s="4"/>
      <c r="G458" s="4"/>
      <c r="H458" s="111"/>
      <c r="I458" s="9"/>
    </row>
    <row r="459" spans="1:9" x14ac:dyDescent="0.3">
      <c r="A459" s="3" t="s">
        <v>4983</v>
      </c>
      <c r="B459" s="3" t="s">
        <v>2133</v>
      </c>
      <c r="C459" s="3"/>
      <c r="D459" s="3"/>
      <c r="E459" s="4">
        <v>149458.31</v>
      </c>
      <c r="F459" s="4"/>
      <c r="G459" s="4"/>
      <c r="H459" s="111"/>
      <c r="I459" s="9"/>
    </row>
    <row r="460" spans="1:9" x14ac:dyDescent="0.3">
      <c r="A460" s="3" t="s">
        <v>4989</v>
      </c>
      <c r="B460" s="3" t="s">
        <v>3757</v>
      </c>
      <c r="C460" s="3"/>
      <c r="D460" s="3"/>
      <c r="E460" s="4">
        <v>14646.32</v>
      </c>
      <c r="F460" s="4"/>
      <c r="G460" s="4"/>
      <c r="H460" s="111"/>
      <c r="I460" s="9"/>
    </row>
    <row r="461" spans="1:9" x14ac:dyDescent="0.3">
      <c r="A461" s="3" t="s">
        <v>4989</v>
      </c>
      <c r="B461" s="3" t="s">
        <v>4576</v>
      </c>
      <c r="C461" s="3" t="s">
        <v>4995</v>
      </c>
      <c r="D461" s="3"/>
      <c r="E461" s="4">
        <v>47400.02</v>
      </c>
      <c r="F461" s="4"/>
      <c r="G461" s="4"/>
      <c r="H461" s="111"/>
      <c r="I461" s="9"/>
    </row>
    <row r="462" spans="1:9" x14ac:dyDescent="0.3">
      <c r="A462" s="3" t="s">
        <v>4991</v>
      </c>
      <c r="B462" s="3" t="s">
        <v>319</v>
      </c>
      <c r="C462" s="3"/>
      <c r="D462" s="3"/>
      <c r="E462" s="4">
        <v>108479.8</v>
      </c>
      <c r="F462" s="4"/>
      <c r="G462" s="4"/>
      <c r="H462" s="111"/>
      <c r="I462" s="9"/>
    </row>
    <row r="463" spans="1:9" x14ac:dyDescent="0.3">
      <c r="A463" s="3" t="s">
        <v>5015</v>
      </c>
      <c r="B463" s="3" t="s">
        <v>319</v>
      </c>
      <c r="C463" s="3"/>
      <c r="D463" s="3"/>
      <c r="E463" s="4">
        <v>255741.12</v>
      </c>
      <c r="F463" s="4"/>
      <c r="G463" s="4"/>
      <c r="H463" s="111"/>
      <c r="I463" s="9"/>
    </row>
    <row r="464" spans="1:9" x14ac:dyDescent="0.3">
      <c r="A464" s="3" t="s">
        <v>5018</v>
      </c>
      <c r="B464" s="3" t="s">
        <v>3550</v>
      </c>
      <c r="C464" s="3"/>
      <c r="D464" s="3"/>
      <c r="E464" s="4">
        <v>55588</v>
      </c>
      <c r="F464" s="4"/>
      <c r="G464" s="4"/>
      <c r="H464" s="111"/>
      <c r="I464" s="9"/>
    </row>
    <row r="465" spans="1:9" x14ac:dyDescent="0.3">
      <c r="A465" s="3" t="s">
        <v>5017</v>
      </c>
      <c r="B465" s="3" t="s">
        <v>2851</v>
      </c>
      <c r="C465" s="3" t="s">
        <v>5083</v>
      </c>
      <c r="D465" s="3" t="s">
        <v>5084</v>
      </c>
      <c r="E465" s="4">
        <v>11907.7</v>
      </c>
      <c r="F465" s="4">
        <f>(E465+12)/1.06</f>
        <v>11245</v>
      </c>
      <c r="G465" s="4">
        <f>F465*7%</f>
        <v>787.15000000000009</v>
      </c>
      <c r="H465" s="111">
        <f>F465+G465</f>
        <v>12032.15</v>
      </c>
      <c r="I465" s="9"/>
    </row>
    <row r="466" spans="1:9" x14ac:dyDescent="0.3">
      <c r="A466" s="3" t="s">
        <v>5029</v>
      </c>
      <c r="B466" s="3" t="s">
        <v>3757</v>
      </c>
      <c r="C466" s="3"/>
      <c r="D466" s="3"/>
      <c r="E466" s="4">
        <v>55152.71</v>
      </c>
      <c r="F466" s="4"/>
      <c r="G466" s="4"/>
      <c r="H466" s="111"/>
      <c r="I466" s="9"/>
    </row>
    <row r="467" spans="1:9" x14ac:dyDescent="0.3">
      <c r="A467" s="3" t="s">
        <v>5029</v>
      </c>
      <c r="B467" s="3" t="s">
        <v>3753</v>
      </c>
      <c r="C467" s="3"/>
      <c r="D467" s="3"/>
      <c r="E467" s="4">
        <v>3536</v>
      </c>
      <c r="F467" s="4"/>
      <c r="G467" s="4"/>
      <c r="H467" s="111"/>
      <c r="I467" s="9"/>
    </row>
    <row r="468" spans="1:9" x14ac:dyDescent="0.3">
      <c r="A468" s="3" t="s">
        <v>5029</v>
      </c>
      <c r="B468" s="3" t="s">
        <v>3757</v>
      </c>
      <c r="C468" s="3"/>
      <c r="D468" s="3"/>
      <c r="E468" s="4">
        <v>19099.060000000001</v>
      </c>
      <c r="F468" s="4"/>
      <c r="G468" s="4"/>
      <c r="H468" s="111"/>
      <c r="I468" s="9"/>
    </row>
    <row r="469" spans="1:9" x14ac:dyDescent="0.3">
      <c r="A469" s="3" t="s">
        <v>5028</v>
      </c>
      <c r="B469" s="3" t="s">
        <v>2133</v>
      </c>
      <c r="C469" s="3"/>
      <c r="D469" s="3"/>
      <c r="E469" s="4">
        <v>315531.77</v>
      </c>
      <c r="F469" s="4"/>
      <c r="G469" s="4"/>
      <c r="H469" s="111"/>
      <c r="I469" s="9"/>
    </row>
    <row r="470" spans="1:9" x14ac:dyDescent="0.3">
      <c r="A470" s="3">
        <v>43893</v>
      </c>
      <c r="B470" s="3" t="s">
        <v>3753</v>
      </c>
      <c r="C470" s="3"/>
      <c r="D470" s="3"/>
      <c r="E470" s="4">
        <v>312</v>
      </c>
      <c r="F470" s="4"/>
      <c r="G470" s="4"/>
      <c r="H470" s="111"/>
      <c r="I470" s="9"/>
    </row>
    <row r="471" spans="1:9" x14ac:dyDescent="0.3">
      <c r="A471" s="3" t="s">
        <v>5030</v>
      </c>
      <c r="B471" s="3" t="s">
        <v>3757</v>
      </c>
      <c r="C471" s="3"/>
      <c r="D471" s="3"/>
      <c r="E471" s="4">
        <v>299634.92</v>
      </c>
      <c r="F471" s="4"/>
      <c r="G471" s="4"/>
      <c r="H471" s="111"/>
      <c r="I471" s="9"/>
    </row>
    <row r="472" spans="1:9" x14ac:dyDescent="0.3">
      <c r="A472" s="3" t="s">
        <v>5031</v>
      </c>
      <c r="B472" s="3" t="s">
        <v>319</v>
      </c>
      <c r="C472" s="3"/>
      <c r="D472" s="3"/>
      <c r="E472" s="4">
        <v>552662.51</v>
      </c>
      <c r="F472" s="4"/>
      <c r="G472" s="4"/>
      <c r="H472" s="111"/>
      <c r="I472" s="9"/>
    </row>
    <row r="473" spans="1:9" x14ac:dyDescent="0.3">
      <c r="A473" s="3" t="s">
        <v>5036</v>
      </c>
      <c r="B473" s="87" t="s">
        <v>5044</v>
      </c>
      <c r="C473" s="3" t="s">
        <v>5045</v>
      </c>
      <c r="D473" s="3"/>
      <c r="E473" s="4">
        <v>2500</v>
      </c>
      <c r="F473" s="4"/>
      <c r="G473" s="4"/>
      <c r="H473" s="111"/>
      <c r="I473" s="9"/>
    </row>
    <row r="474" spans="1:9" x14ac:dyDescent="0.3">
      <c r="A474" s="3" t="s">
        <v>5046</v>
      </c>
      <c r="B474" s="3" t="s">
        <v>3757</v>
      </c>
      <c r="C474" s="3"/>
      <c r="D474" s="3"/>
      <c r="E474" s="4">
        <v>30009.15</v>
      </c>
      <c r="F474" s="4"/>
      <c r="G474" s="4"/>
      <c r="H474" s="111"/>
      <c r="I474" s="9"/>
    </row>
    <row r="475" spans="1:9" x14ac:dyDescent="0.3">
      <c r="A475" s="3" t="s">
        <v>5048</v>
      </c>
      <c r="B475" s="3"/>
      <c r="C475" s="3"/>
      <c r="D475" s="3"/>
      <c r="E475" s="4">
        <v>85523.23</v>
      </c>
      <c r="F475" s="4"/>
      <c r="G475" s="4"/>
      <c r="H475" s="111"/>
      <c r="I475" s="9"/>
    </row>
    <row r="476" spans="1:9" x14ac:dyDescent="0.3">
      <c r="A476" s="3" t="s">
        <v>5049</v>
      </c>
      <c r="B476" s="3" t="s">
        <v>3757</v>
      </c>
      <c r="C476" s="3"/>
      <c r="D476" s="3"/>
      <c r="E476" s="4">
        <v>125731.04</v>
      </c>
      <c r="F476" s="4"/>
      <c r="G476" s="4"/>
      <c r="H476" s="111"/>
      <c r="I476" s="9"/>
    </row>
    <row r="477" spans="1:9" x14ac:dyDescent="0.3">
      <c r="A477" s="3" t="s">
        <v>5049</v>
      </c>
      <c r="B477" s="3" t="s">
        <v>3757</v>
      </c>
      <c r="C477" s="3"/>
      <c r="D477" s="3"/>
      <c r="E477" s="4">
        <v>22336.09</v>
      </c>
      <c r="F477" s="4"/>
      <c r="G477" s="4"/>
      <c r="H477" s="111"/>
      <c r="I477" s="9"/>
    </row>
    <row r="478" spans="1:9" x14ac:dyDescent="0.3">
      <c r="A478" s="3" t="s">
        <v>5049</v>
      </c>
      <c r="B478" s="3" t="s">
        <v>3757</v>
      </c>
      <c r="C478" s="3"/>
      <c r="D478" s="3"/>
      <c r="E478" s="4">
        <v>14905.34</v>
      </c>
      <c r="F478" s="4"/>
      <c r="G478" s="4"/>
      <c r="H478" s="111"/>
      <c r="I478" s="9"/>
    </row>
    <row r="479" spans="1:9" x14ac:dyDescent="0.3">
      <c r="A479" s="3" t="s">
        <v>5055</v>
      </c>
      <c r="B479" s="3" t="s">
        <v>3550</v>
      </c>
      <c r="C479" s="3"/>
      <c r="D479" s="3"/>
      <c r="E479" s="4">
        <v>56323.28</v>
      </c>
      <c r="F479" s="4"/>
      <c r="G479" s="4"/>
      <c r="H479" s="111"/>
      <c r="I479" s="9"/>
    </row>
    <row r="480" spans="1:9" x14ac:dyDescent="0.3">
      <c r="A480" s="3" t="s">
        <v>5054</v>
      </c>
      <c r="B480" s="3" t="s">
        <v>2133</v>
      </c>
      <c r="C480" s="3"/>
      <c r="D480" s="3"/>
      <c r="E480" s="4">
        <v>310828.28000000003</v>
      </c>
      <c r="F480" s="4"/>
      <c r="G480" s="4"/>
      <c r="H480" s="111"/>
      <c r="I480" s="9"/>
    </row>
    <row r="481" spans="1:9" x14ac:dyDescent="0.3">
      <c r="A481" s="3" t="s">
        <v>5056</v>
      </c>
      <c r="B481" s="3" t="s">
        <v>2851</v>
      </c>
      <c r="C481" s="3" t="s">
        <v>5085</v>
      </c>
      <c r="D481" s="3" t="s">
        <v>5086</v>
      </c>
      <c r="E481" s="4">
        <v>5892.2</v>
      </c>
      <c r="F481" s="4">
        <f>(E481+12)/1.06</f>
        <v>5570</v>
      </c>
      <c r="G481" s="4">
        <f>F481*7%</f>
        <v>389.90000000000003</v>
      </c>
      <c r="H481" s="111">
        <f>F481+G481</f>
        <v>5959.9</v>
      </c>
      <c r="I481" s="9"/>
    </row>
    <row r="482" spans="1:9" x14ac:dyDescent="0.3">
      <c r="A482" s="3" t="s">
        <v>5057</v>
      </c>
      <c r="B482" s="3" t="s">
        <v>2851</v>
      </c>
      <c r="C482" s="3" t="s">
        <v>5087</v>
      </c>
      <c r="D482" s="3" t="s">
        <v>5088</v>
      </c>
      <c r="E482" s="4">
        <v>6866.34</v>
      </c>
      <c r="F482" s="4">
        <f>(E482+12)/1.06</f>
        <v>6489</v>
      </c>
      <c r="G482" s="4">
        <f>F482*7%</f>
        <v>454.23</v>
      </c>
      <c r="H482" s="111">
        <f>F482+G482</f>
        <v>6943.23</v>
      </c>
      <c r="I482" s="9"/>
    </row>
    <row r="483" spans="1:9" x14ac:dyDescent="0.3">
      <c r="A483" s="3" t="s">
        <v>5057</v>
      </c>
      <c r="B483" s="3" t="s">
        <v>3757</v>
      </c>
      <c r="C483" s="3"/>
      <c r="D483" s="3"/>
      <c r="E483" s="4">
        <v>766.12</v>
      </c>
      <c r="F483" s="4"/>
      <c r="G483" s="4"/>
      <c r="H483" s="111"/>
      <c r="I483" s="9"/>
    </row>
    <row r="484" spans="1:9" x14ac:dyDescent="0.3">
      <c r="A484" s="3" t="s">
        <v>5069</v>
      </c>
      <c r="B484" s="3"/>
      <c r="C484" s="3"/>
      <c r="D484" s="3"/>
      <c r="E484" s="108">
        <v>2957.94</v>
      </c>
      <c r="F484" s="4">
        <f>(E484+12)/1.06</f>
        <v>2801.8301886792451</v>
      </c>
      <c r="G484" s="4">
        <f>F484*7%</f>
        <v>196.12811320754719</v>
      </c>
      <c r="H484" s="111">
        <f>F484+G484</f>
        <v>2997.9583018867925</v>
      </c>
      <c r="I484" s="9"/>
    </row>
    <row r="485" spans="1:9" x14ac:dyDescent="0.3">
      <c r="A485" s="3" t="s">
        <v>5089</v>
      </c>
      <c r="B485" s="3" t="s">
        <v>2851</v>
      </c>
      <c r="C485" s="3" t="s">
        <v>5090</v>
      </c>
      <c r="D485" s="3" t="s">
        <v>5092</v>
      </c>
      <c r="E485" s="2">
        <v>4599</v>
      </c>
      <c r="F485" s="4">
        <f>(E485+12)/1.06</f>
        <v>4350</v>
      </c>
      <c r="G485" s="4">
        <f>F485*7%</f>
        <v>304.50000000000006</v>
      </c>
      <c r="H485" s="111">
        <f>F485+G485</f>
        <v>4654.5</v>
      </c>
      <c r="I485" s="9"/>
    </row>
    <row r="486" spans="1:9" x14ac:dyDescent="0.3">
      <c r="A486" s="3" t="s">
        <v>5089</v>
      </c>
      <c r="B486" s="3" t="s">
        <v>2851</v>
      </c>
      <c r="C486" s="3" t="s">
        <v>5091</v>
      </c>
      <c r="D486" s="3" t="s">
        <v>2941</v>
      </c>
      <c r="E486" s="2">
        <v>3427.7</v>
      </c>
      <c r="F486" s="4">
        <f t="shared" ref="F486:F497" si="3">(E486+12)/1.06</f>
        <v>3244.9999999999995</v>
      </c>
      <c r="G486" s="4">
        <f t="shared" ref="G486:G497" si="4">F486*7%</f>
        <v>227.14999999999998</v>
      </c>
      <c r="H486" s="111">
        <f t="shared" ref="H486:H497" si="5">F486+G486</f>
        <v>3472.1499999999996</v>
      </c>
      <c r="I486" s="9"/>
    </row>
    <row r="487" spans="1:9" x14ac:dyDescent="0.3">
      <c r="A487" s="3" t="s">
        <v>5093</v>
      </c>
      <c r="B487" s="3" t="s">
        <v>2851</v>
      </c>
      <c r="C487" s="3" t="s">
        <v>5097</v>
      </c>
      <c r="D487" s="3" t="s">
        <v>3117</v>
      </c>
      <c r="E487" s="2">
        <v>15644.2</v>
      </c>
      <c r="F487" s="4">
        <f t="shared" si="3"/>
        <v>14770</v>
      </c>
      <c r="G487" s="4">
        <f t="shared" si="4"/>
        <v>1033.9000000000001</v>
      </c>
      <c r="H487" s="111">
        <f t="shared" si="5"/>
        <v>15803.9</v>
      </c>
      <c r="I487" s="9"/>
    </row>
    <row r="488" spans="1:9" x14ac:dyDescent="0.3">
      <c r="A488" s="3" t="s">
        <v>5105</v>
      </c>
      <c r="B488" s="3" t="s">
        <v>319</v>
      </c>
      <c r="C488" s="3"/>
      <c r="D488" s="3"/>
      <c r="E488" s="4">
        <v>253827.56</v>
      </c>
      <c r="F488" s="4">
        <f t="shared" si="3"/>
        <v>239471.28301886792</v>
      </c>
      <c r="G488" s="4">
        <f t="shared" si="4"/>
        <v>16762.989811320756</v>
      </c>
      <c r="H488" s="111">
        <f t="shared" si="5"/>
        <v>256234.27283018868</v>
      </c>
      <c r="I488" s="9"/>
    </row>
    <row r="489" spans="1:9" x14ac:dyDescent="0.3">
      <c r="A489" s="3" t="s">
        <v>5106</v>
      </c>
      <c r="B489" s="3" t="s">
        <v>4576</v>
      </c>
      <c r="C489" s="3"/>
      <c r="D489" s="3"/>
      <c r="E489" s="4">
        <v>9681.5</v>
      </c>
      <c r="F489" s="4">
        <f t="shared" si="3"/>
        <v>9144.8113207547158</v>
      </c>
      <c r="G489" s="4">
        <f t="shared" si="4"/>
        <v>640.13679245283015</v>
      </c>
      <c r="H489" s="111">
        <f t="shared" si="5"/>
        <v>9784.9481132075452</v>
      </c>
      <c r="I489" s="9"/>
    </row>
    <row r="490" spans="1:9" x14ac:dyDescent="0.3">
      <c r="A490" s="3" t="s">
        <v>5107</v>
      </c>
      <c r="B490" s="3" t="s">
        <v>2851</v>
      </c>
      <c r="C490" s="3" t="s">
        <v>5108</v>
      </c>
      <c r="D490" s="3" t="s">
        <v>2894</v>
      </c>
      <c r="E490" s="4">
        <v>9427.2999999999993</v>
      </c>
      <c r="F490" s="4">
        <f t="shared" si="3"/>
        <v>8904.9999999999982</v>
      </c>
      <c r="G490" s="4">
        <f t="shared" si="4"/>
        <v>623.34999999999991</v>
      </c>
      <c r="H490" s="111">
        <f t="shared" si="5"/>
        <v>9528.3499999999985</v>
      </c>
      <c r="I490" s="9"/>
    </row>
    <row r="491" spans="1:9" x14ac:dyDescent="0.3">
      <c r="A491" s="3" t="s">
        <v>5100</v>
      </c>
      <c r="B491" s="3" t="s">
        <v>3757</v>
      </c>
      <c r="C491" s="3"/>
      <c r="D491" s="3"/>
      <c r="E491" s="4">
        <v>75091.149999999994</v>
      </c>
      <c r="F491" s="4">
        <f t="shared" si="3"/>
        <v>70852.028301886778</v>
      </c>
      <c r="G491" s="4">
        <f t="shared" si="4"/>
        <v>4959.6419811320748</v>
      </c>
      <c r="H491" s="111">
        <f t="shared" si="5"/>
        <v>75811.670283018859</v>
      </c>
      <c r="I491" s="9"/>
    </row>
    <row r="492" spans="1:9" x14ac:dyDescent="0.3">
      <c r="A492" s="3" t="s">
        <v>5113</v>
      </c>
      <c r="B492" s="3" t="s">
        <v>2851</v>
      </c>
      <c r="C492" s="3" t="s">
        <v>5118</v>
      </c>
      <c r="D492" s="3" t="s">
        <v>4475</v>
      </c>
      <c r="E492" s="4">
        <v>13958.8</v>
      </c>
      <c r="F492" s="4">
        <f t="shared" si="3"/>
        <v>13179.999999999998</v>
      </c>
      <c r="G492" s="4">
        <f t="shared" si="4"/>
        <v>922.59999999999991</v>
      </c>
      <c r="H492" s="111">
        <f t="shared" si="5"/>
        <v>14102.599999999999</v>
      </c>
      <c r="I492" s="9"/>
    </row>
    <row r="493" spans="1:9" x14ac:dyDescent="0.3">
      <c r="A493" s="3" t="s">
        <v>5114</v>
      </c>
      <c r="B493" s="106" t="s">
        <v>2851</v>
      </c>
      <c r="C493" s="3"/>
      <c r="D493" s="3"/>
      <c r="E493" s="108">
        <v>13556</v>
      </c>
      <c r="F493" s="4">
        <f t="shared" si="3"/>
        <v>12800</v>
      </c>
      <c r="G493" s="4">
        <f t="shared" si="4"/>
        <v>896.00000000000011</v>
      </c>
      <c r="H493" s="111">
        <f t="shared" si="5"/>
        <v>13696</v>
      </c>
      <c r="I493" s="9"/>
    </row>
    <row r="494" spans="1:9" x14ac:dyDescent="0.3">
      <c r="A494" s="3" t="s">
        <v>5114</v>
      </c>
      <c r="B494" s="3" t="s">
        <v>319</v>
      </c>
      <c r="C494" s="3"/>
      <c r="D494" s="3"/>
      <c r="E494" s="4">
        <v>249859.05</v>
      </c>
      <c r="F494" s="4">
        <f t="shared" si="3"/>
        <v>235727.40566037735</v>
      </c>
      <c r="G494" s="4">
        <f t="shared" si="4"/>
        <v>16500.918396226418</v>
      </c>
      <c r="H494" s="111">
        <f t="shared" si="5"/>
        <v>252228.32405660377</v>
      </c>
      <c r="I494" s="9"/>
    </row>
    <row r="495" spans="1:9" x14ac:dyDescent="0.3">
      <c r="A495" s="3" t="s">
        <v>5116</v>
      </c>
      <c r="B495" s="3" t="s">
        <v>2851</v>
      </c>
      <c r="C495" s="3" t="s">
        <v>5121</v>
      </c>
      <c r="D495" s="3" t="s">
        <v>3057</v>
      </c>
      <c r="E495" s="4">
        <v>7402.7</v>
      </c>
      <c r="F495" s="4">
        <f t="shared" si="3"/>
        <v>6994.9999999999991</v>
      </c>
      <c r="G495" s="4">
        <f t="shared" si="4"/>
        <v>489.65</v>
      </c>
      <c r="H495" s="111">
        <f t="shared" si="5"/>
        <v>7484.6499999999987</v>
      </c>
      <c r="I495" s="9"/>
    </row>
    <row r="496" spans="1:9" x14ac:dyDescent="0.3">
      <c r="A496" s="3" t="s">
        <v>5116</v>
      </c>
      <c r="B496" s="3" t="s">
        <v>2851</v>
      </c>
      <c r="C496" s="3" t="s">
        <v>5117</v>
      </c>
      <c r="D496" s="3" t="s">
        <v>2853</v>
      </c>
      <c r="E496" s="4">
        <v>6883.3</v>
      </c>
      <c r="F496" s="4">
        <f t="shared" si="3"/>
        <v>6505</v>
      </c>
      <c r="G496" s="4">
        <f t="shared" si="4"/>
        <v>455.35</v>
      </c>
      <c r="H496" s="111">
        <f t="shared" si="5"/>
        <v>6960.35</v>
      </c>
      <c r="I496" s="9"/>
    </row>
    <row r="497" spans="1:9" x14ac:dyDescent="0.3">
      <c r="A497" s="3" t="s">
        <v>5116</v>
      </c>
      <c r="B497" s="3" t="s">
        <v>2851</v>
      </c>
      <c r="C497" s="3" t="s">
        <v>5119</v>
      </c>
      <c r="D497" s="3" t="s">
        <v>5120</v>
      </c>
      <c r="E497" s="4">
        <v>17478</v>
      </c>
      <c r="F497" s="4">
        <f t="shared" si="3"/>
        <v>16500</v>
      </c>
      <c r="G497" s="4">
        <f t="shared" si="4"/>
        <v>1155</v>
      </c>
      <c r="H497" s="111">
        <f t="shared" si="5"/>
        <v>17655</v>
      </c>
      <c r="I497" s="9"/>
    </row>
    <row r="498" spans="1:9" x14ac:dyDescent="0.3">
      <c r="A498" s="3" t="s">
        <v>5124</v>
      </c>
      <c r="B498" s="3" t="s">
        <v>3757</v>
      </c>
      <c r="C498" s="3"/>
      <c r="D498" s="3"/>
      <c r="E498" s="4">
        <v>28997.71</v>
      </c>
      <c r="F498" s="4">
        <f>(E498+12)/1.06</f>
        <v>27367.650943396224</v>
      </c>
      <c r="G498" s="4">
        <f>F498*7%</f>
        <v>1915.7355660377359</v>
      </c>
      <c r="H498" s="111">
        <f>F498+G498</f>
        <v>29283.38650943396</v>
      </c>
      <c r="I498" s="9"/>
    </row>
    <row r="499" spans="1:9" x14ac:dyDescent="0.3">
      <c r="A499" s="3" t="s">
        <v>5130</v>
      </c>
      <c r="B499" s="3" t="s">
        <v>2133</v>
      </c>
      <c r="C499" s="3"/>
      <c r="D499" s="3"/>
      <c r="E499" s="4">
        <v>363219.54</v>
      </c>
      <c r="F499" s="4"/>
      <c r="G499" s="4"/>
      <c r="H499" s="111"/>
      <c r="I499" s="9"/>
    </row>
    <row r="500" spans="1:9" x14ac:dyDescent="0.3">
      <c r="A500" s="3" t="s">
        <v>5133</v>
      </c>
      <c r="B500" s="3" t="s">
        <v>319</v>
      </c>
      <c r="C500" s="3"/>
      <c r="D500" s="3"/>
      <c r="E500" s="4">
        <v>295031.86</v>
      </c>
      <c r="F500" s="4"/>
      <c r="G500" s="4"/>
      <c r="H500" s="111"/>
      <c r="I500" s="9"/>
    </row>
    <row r="501" spans="1:9" x14ac:dyDescent="0.3">
      <c r="A501" s="3" t="s">
        <v>5133</v>
      </c>
      <c r="B501" s="3" t="s">
        <v>3753</v>
      </c>
      <c r="C501" s="3"/>
      <c r="D501" s="3"/>
      <c r="E501" s="4">
        <v>4220</v>
      </c>
      <c r="F501" s="4">
        <f>(E501+12)/1.06</f>
        <v>3992.4528301886789</v>
      </c>
      <c r="G501" s="4">
        <f>F501*7%</f>
        <v>279.47169811320754</v>
      </c>
      <c r="H501" s="111">
        <f>F501+G501</f>
        <v>4271.9245283018863</v>
      </c>
      <c r="I501" s="9"/>
    </row>
    <row r="502" spans="1:9" x14ac:dyDescent="0.3">
      <c r="A502" s="3" t="s">
        <v>5134</v>
      </c>
      <c r="B502" s="3" t="s">
        <v>2851</v>
      </c>
      <c r="C502" s="3" t="s">
        <v>5155</v>
      </c>
      <c r="D502" s="3" t="s">
        <v>5156</v>
      </c>
      <c r="E502" s="4">
        <v>6890.72</v>
      </c>
      <c r="F502" s="4">
        <f>(E502+12)/1.06</f>
        <v>6512</v>
      </c>
      <c r="G502" s="4">
        <f>F502*7%</f>
        <v>455.84000000000003</v>
      </c>
      <c r="H502" s="111">
        <f>F502+G502</f>
        <v>6967.84</v>
      </c>
      <c r="I502" s="9"/>
    </row>
    <row r="503" spans="1:9" x14ac:dyDescent="0.3">
      <c r="A503" s="3" t="s">
        <v>5151</v>
      </c>
      <c r="B503" s="3" t="s">
        <v>3757</v>
      </c>
      <c r="C503" s="3"/>
      <c r="D503" s="3"/>
      <c r="E503" s="4">
        <v>154793.49</v>
      </c>
      <c r="F503" s="4"/>
      <c r="G503" s="4"/>
      <c r="H503" s="111"/>
      <c r="I503" s="9"/>
    </row>
    <row r="504" spans="1:9" x14ac:dyDescent="0.3">
      <c r="A504" s="3" t="s">
        <v>5157</v>
      </c>
      <c r="B504" s="3" t="s">
        <v>2851</v>
      </c>
      <c r="C504" s="3" t="s">
        <v>5172</v>
      </c>
      <c r="D504" s="3" t="s">
        <v>2894</v>
      </c>
      <c r="E504" s="4">
        <v>5818</v>
      </c>
      <c r="F504" s="4">
        <f>(E504+12)/1.06</f>
        <v>5500</v>
      </c>
      <c r="G504" s="4">
        <f>F504*7%</f>
        <v>385.00000000000006</v>
      </c>
      <c r="H504" s="111">
        <f>F504+G504</f>
        <v>5885</v>
      </c>
      <c r="I504" s="9"/>
    </row>
    <row r="505" spans="1:9" x14ac:dyDescent="0.3">
      <c r="A505" s="3" t="s">
        <v>5158</v>
      </c>
      <c r="B505" s="3" t="s">
        <v>3753</v>
      </c>
      <c r="C505" s="3"/>
      <c r="D505" s="3"/>
      <c r="E505" s="4">
        <v>633</v>
      </c>
      <c r="F505" s="4"/>
      <c r="G505" s="4"/>
      <c r="H505" s="111"/>
      <c r="I505" s="9"/>
    </row>
    <row r="506" spans="1:9" x14ac:dyDescent="0.3">
      <c r="A506" s="3" t="s">
        <v>5158</v>
      </c>
      <c r="B506" s="3" t="s">
        <v>2851</v>
      </c>
      <c r="C506" s="3" t="s">
        <v>5171</v>
      </c>
      <c r="D506" s="3" t="s">
        <v>3572</v>
      </c>
      <c r="E506" s="4">
        <v>1472</v>
      </c>
      <c r="F506" s="4">
        <f>(E506+12)/1.06</f>
        <v>1400</v>
      </c>
      <c r="G506" s="4">
        <f>F506*7%</f>
        <v>98.000000000000014</v>
      </c>
      <c r="H506" s="111">
        <f>F506+G506</f>
        <v>1498</v>
      </c>
      <c r="I506" s="9"/>
    </row>
    <row r="507" spans="1:9" x14ac:dyDescent="0.3">
      <c r="A507" s="3" t="s">
        <v>5173</v>
      </c>
      <c r="B507" s="3" t="s">
        <v>2851</v>
      </c>
      <c r="C507" s="3" t="s">
        <v>5175</v>
      </c>
      <c r="D507" s="3" t="s">
        <v>4096</v>
      </c>
      <c r="E507" s="4">
        <v>2532</v>
      </c>
      <c r="F507" s="4">
        <f>(E507+12)/1.06</f>
        <v>2400</v>
      </c>
      <c r="G507" s="4">
        <f>F507*7%</f>
        <v>168.00000000000003</v>
      </c>
      <c r="H507" s="111">
        <f>F507+G507</f>
        <v>2568</v>
      </c>
      <c r="I507" s="9"/>
    </row>
    <row r="508" spans="1:9" x14ac:dyDescent="0.3">
      <c r="A508" s="3" t="s">
        <v>5180</v>
      </c>
      <c r="B508" s="3" t="s">
        <v>2851</v>
      </c>
      <c r="C508" s="3" t="s">
        <v>5187</v>
      </c>
      <c r="D508" s="3" t="s">
        <v>3589</v>
      </c>
      <c r="E508" s="4">
        <v>2161</v>
      </c>
      <c r="F508" s="4">
        <f>(E508+12)/1.06</f>
        <v>2050</v>
      </c>
      <c r="G508" s="4">
        <f>F508*7%</f>
        <v>143.5</v>
      </c>
      <c r="H508" s="111">
        <f>F508+G508</f>
        <v>2193.5</v>
      </c>
      <c r="I508" s="9"/>
    </row>
    <row r="509" spans="1:9" x14ac:dyDescent="0.3">
      <c r="A509" s="3" t="s">
        <v>5180</v>
      </c>
      <c r="B509" s="3" t="s">
        <v>2851</v>
      </c>
      <c r="C509" s="3" t="s">
        <v>5188</v>
      </c>
      <c r="D509" s="3" t="s">
        <v>3568</v>
      </c>
      <c r="E509" s="4">
        <v>2192.8000000000002</v>
      </c>
      <c r="F509" s="4">
        <f>(E509+12)/1.06</f>
        <v>2080</v>
      </c>
      <c r="G509" s="4">
        <f>F509*7%</f>
        <v>145.60000000000002</v>
      </c>
      <c r="H509" s="111">
        <f>F509+G509</f>
        <v>2225.6</v>
      </c>
      <c r="I509" s="9"/>
    </row>
    <row r="510" spans="1:9" x14ac:dyDescent="0.3">
      <c r="A510" s="3" t="s">
        <v>5189</v>
      </c>
      <c r="B510" s="3" t="s">
        <v>319</v>
      </c>
      <c r="C510" s="3"/>
      <c r="D510" s="3"/>
      <c r="E510" s="4">
        <v>255117.88</v>
      </c>
      <c r="F510" s="4"/>
      <c r="G510" s="4"/>
      <c r="H510" s="111"/>
      <c r="I510" s="9"/>
    </row>
    <row r="511" spans="1:9" x14ac:dyDescent="0.3">
      <c r="A511" s="3" t="s">
        <v>5190</v>
      </c>
      <c r="B511" s="3" t="s">
        <v>2851</v>
      </c>
      <c r="C511" s="3" t="s">
        <v>5193</v>
      </c>
      <c r="D511" s="3" t="s">
        <v>3570</v>
      </c>
      <c r="E511" s="4">
        <v>12914.7</v>
      </c>
      <c r="F511" s="4">
        <f t="shared" ref="F511:F516" si="6">(E511+12)/1.06</f>
        <v>12195</v>
      </c>
      <c r="G511" s="4">
        <f t="shared" ref="G511:G516" si="7">F511*7%</f>
        <v>853.65000000000009</v>
      </c>
      <c r="H511" s="111">
        <f t="shared" ref="H511:H516" si="8">F511+G511</f>
        <v>13048.65</v>
      </c>
      <c r="I511" s="9"/>
    </row>
    <row r="512" spans="1:9" x14ac:dyDescent="0.3">
      <c r="A512" s="3" t="s">
        <v>5190</v>
      </c>
      <c r="B512" s="3" t="s">
        <v>2851</v>
      </c>
      <c r="C512" s="3" t="s">
        <v>5194</v>
      </c>
      <c r="D512" s="3" t="s">
        <v>5092</v>
      </c>
      <c r="E512" s="4">
        <v>9263</v>
      </c>
      <c r="F512" s="4">
        <f t="shared" si="6"/>
        <v>8750</v>
      </c>
      <c r="G512" s="4">
        <f t="shared" si="7"/>
        <v>612.50000000000011</v>
      </c>
      <c r="H512" s="111">
        <f t="shared" si="8"/>
        <v>9362.5</v>
      </c>
      <c r="I512" s="9"/>
    </row>
    <row r="513" spans="1:9" x14ac:dyDescent="0.3">
      <c r="A513" s="3" t="s">
        <v>5198</v>
      </c>
      <c r="B513" s="3" t="s">
        <v>3757</v>
      </c>
      <c r="C513" s="3"/>
      <c r="D513" s="3"/>
      <c r="E513" s="4">
        <v>114198.48</v>
      </c>
      <c r="F513" s="4">
        <f t="shared" si="6"/>
        <v>107745.7358490566</v>
      </c>
      <c r="G513" s="4">
        <f t="shared" si="7"/>
        <v>7542.2015094339622</v>
      </c>
      <c r="H513" s="111">
        <f t="shared" si="8"/>
        <v>115287.93735849056</v>
      </c>
      <c r="I513" s="9"/>
    </row>
    <row r="514" spans="1:9" x14ac:dyDescent="0.3">
      <c r="A514" s="3" t="s">
        <v>5198</v>
      </c>
      <c r="B514" s="3" t="s">
        <v>3550</v>
      </c>
      <c r="C514" s="3"/>
      <c r="D514" s="3"/>
      <c r="E514" s="4">
        <v>78622.820000000007</v>
      </c>
      <c r="F514" s="4">
        <f t="shared" si="6"/>
        <v>74183.792452830196</v>
      </c>
      <c r="G514" s="4">
        <f t="shared" si="7"/>
        <v>5192.8654716981146</v>
      </c>
      <c r="H514" s="111">
        <f t="shared" si="8"/>
        <v>79376.657924528306</v>
      </c>
      <c r="I514" s="9"/>
    </row>
    <row r="515" spans="1:9" x14ac:dyDescent="0.3">
      <c r="A515" s="3" t="s">
        <v>5200</v>
      </c>
      <c r="B515" s="3" t="s">
        <v>2133</v>
      </c>
      <c r="C515" s="3"/>
      <c r="D515" s="3"/>
      <c r="E515" s="4">
        <v>135627.92000000001</v>
      </c>
      <c r="F515" s="4">
        <f t="shared" si="6"/>
        <v>127962.18867924529</v>
      </c>
      <c r="G515" s="4">
        <f t="shared" si="7"/>
        <v>8957.3532075471703</v>
      </c>
      <c r="H515" s="111">
        <f t="shared" si="8"/>
        <v>136919.54188679246</v>
      </c>
      <c r="I515" s="9"/>
    </row>
    <row r="516" spans="1:9" x14ac:dyDescent="0.3">
      <c r="A516" s="3" t="s">
        <v>5213</v>
      </c>
      <c r="B516" s="3" t="s">
        <v>3757</v>
      </c>
      <c r="C516" s="3"/>
      <c r="D516" s="3"/>
      <c r="E516" s="4">
        <v>218105.95</v>
      </c>
      <c r="F516" s="4">
        <f t="shared" si="6"/>
        <v>205771.65094339623</v>
      </c>
      <c r="G516" s="4">
        <f t="shared" si="7"/>
        <v>14404.015566037739</v>
      </c>
      <c r="H516" s="111">
        <f t="shared" si="8"/>
        <v>220175.66650943397</v>
      </c>
      <c r="I516" s="9"/>
    </row>
    <row r="517" spans="1:9" x14ac:dyDescent="0.3">
      <c r="A517" s="3" t="s">
        <v>5216</v>
      </c>
      <c r="B517" s="3" t="s">
        <v>720</v>
      </c>
      <c r="C517" s="3"/>
      <c r="D517" s="3"/>
      <c r="E517" s="4">
        <v>190314.29</v>
      </c>
      <c r="F517" s="4"/>
      <c r="G517" s="4"/>
      <c r="H517" s="111"/>
      <c r="I517" s="9"/>
    </row>
    <row r="518" spans="1:9" x14ac:dyDescent="0.3">
      <c r="A518" s="3" t="s">
        <v>5215</v>
      </c>
      <c r="B518" s="3" t="s">
        <v>2851</v>
      </c>
      <c r="C518" s="3" t="s">
        <v>5218</v>
      </c>
      <c r="D518" s="3" t="s">
        <v>5219</v>
      </c>
      <c r="E518" s="4">
        <v>5618.72</v>
      </c>
      <c r="F518" s="4">
        <f>(E518+12)/1.06</f>
        <v>5312</v>
      </c>
      <c r="G518" s="4">
        <f>F518*7%</f>
        <v>371.84000000000003</v>
      </c>
      <c r="H518" s="111">
        <f>F518+G518</f>
        <v>5683.84</v>
      </c>
      <c r="I518" s="9"/>
    </row>
    <row r="519" spans="1:9" x14ac:dyDescent="0.3">
      <c r="A519" s="3" t="s">
        <v>5215</v>
      </c>
      <c r="B519" s="3" t="s">
        <v>2851</v>
      </c>
      <c r="C519" s="3" t="s">
        <v>5220</v>
      </c>
      <c r="D519" s="3" t="s">
        <v>5221</v>
      </c>
      <c r="E519" s="4">
        <v>5056.92</v>
      </c>
      <c r="F519" s="4">
        <f t="shared" ref="F519:F534" si="9">(E519+12)/1.06</f>
        <v>4782</v>
      </c>
      <c r="G519" s="4">
        <f t="shared" ref="G519:G534" si="10">F519*7%</f>
        <v>334.74</v>
      </c>
      <c r="H519" s="111">
        <f t="shared" ref="H519:H534" si="11">F519+G519</f>
        <v>5116.74</v>
      </c>
      <c r="I519" s="9"/>
    </row>
    <row r="520" spans="1:9" x14ac:dyDescent="0.3">
      <c r="A520" s="3" t="s">
        <v>5215</v>
      </c>
      <c r="B520" s="3" t="s">
        <v>2851</v>
      </c>
      <c r="C520" s="3" t="s">
        <v>5222</v>
      </c>
      <c r="D520" s="3" t="s">
        <v>3409</v>
      </c>
      <c r="E520" s="4">
        <v>5731.08</v>
      </c>
      <c r="F520" s="4">
        <f t="shared" si="9"/>
        <v>5418</v>
      </c>
      <c r="G520" s="4">
        <f t="shared" si="10"/>
        <v>379.26000000000005</v>
      </c>
      <c r="H520" s="111">
        <f t="shared" si="11"/>
        <v>5797.26</v>
      </c>
      <c r="I520" s="9"/>
    </row>
    <row r="521" spans="1:9" x14ac:dyDescent="0.3">
      <c r="A521" s="3" t="s">
        <v>5224</v>
      </c>
      <c r="B521" s="3" t="s">
        <v>5228</v>
      </c>
      <c r="C521" s="3"/>
      <c r="D521" s="3" t="s">
        <v>5245</v>
      </c>
      <c r="E521" s="4">
        <v>39390</v>
      </c>
      <c r="F521" s="4">
        <f t="shared" si="9"/>
        <v>37171.698113207545</v>
      </c>
      <c r="G521" s="4">
        <f t="shared" si="10"/>
        <v>2602.0188679245284</v>
      </c>
      <c r="H521" s="111">
        <f t="shared" si="11"/>
        <v>39773.716981132071</v>
      </c>
      <c r="I521" s="9"/>
    </row>
    <row r="522" spans="1:9" x14ac:dyDescent="0.3">
      <c r="A522" s="3" t="s">
        <v>5224</v>
      </c>
      <c r="B522" s="3" t="s">
        <v>2851</v>
      </c>
      <c r="C522" s="3" t="s">
        <v>5227</v>
      </c>
      <c r="D522" s="3" t="s">
        <v>3506</v>
      </c>
      <c r="E522" s="4">
        <v>6063.92</v>
      </c>
      <c r="F522" s="4">
        <f t="shared" si="9"/>
        <v>5732</v>
      </c>
      <c r="G522" s="4">
        <f t="shared" si="10"/>
        <v>401.24000000000007</v>
      </c>
      <c r="H522" s="111">
        <f t="shared" si="11"/>
        <v>6133.24</v>
      </c>
      <c r="I522" s="9"/>
    </row>
    <row r="523" spans="1:9" x14ac:dyDescent="0.3">
      <c r="A523" s="3" t="s">
        <v>5229</v>
      </c>
      <c r="B523" s="3" t="s">
        <v>3757</v>
      </c>
      <c r="C523" s="3"/>
      <c r="D523" s="3"/>
      <c r="E523" s="4">
        <v>99990.78</v>
      </c>
      <c r="F523" s="4">
        <f t="shared" si="9"/>
        <v>94342.245283018856</v>
      </c>
      <c r="G523" s="4">
        <f t="shared" si="10"/>
        <v>6603.9571698113205</v>
      </c>
      <c r="H523" s="111">
        <f t="shared" si="11"/>
        <v>100946.20245283017</v>
      </c>
      <c r="I523" s="9"/>
    </row>
    <row r="524" spans="1:9" x14ac:dyDescent="0.3">
      <c r="A524" s="3" t="s">
        <v>5229</v>
      </c>
      <c r="B524" s="3" t="s">
        <v>2851</v>
      </c>
      <c r="C524" s="3" t="s">
        <v>5230</v>
      </c>
      <c r="D524" s="3" t="s">
        <v>5231</v>
      </c>
      <c r="E524" s="4">
        <v>6138.12</v>
      </c>
      <c r="F524" s="4">
        <f t="shared" si="9"/>
        <v>5802</v>
      </c>
      <c r="G524" s="4">
        <f t="shared" si="10"/>
        <v>406.14000000000004</v>
      </c>
      <c r="H524" s="111">
        <f t="shared" si="11"/>
        <v>6208.14</v>
      </c>
      <c r="I524" s="9"/>
    </row>
    <row r="525" spans="1:9" x14ac:dyDescent="0.3">
      <c r="A525" s="3" t="s">
        <v>5229</v>
      </c>
      <c r="B525" s="3" t="s">
        <v>2851</v>
      </c>
      <c r="C525" s="3" t="s">
        <v>5232</v>
      </c>
      <c r="D525" s="3" t="s">
        <v>5233</v>
      </c>
      <c r="E525" s="4">
        <v>8892</v>
      </c>
      <c r="F525" s="4">
        <f t="shared" si="9"/>
        <v>8400</v>
      </c>
      <c r="G525" s="4">
        <f t="shared" si="10"/>
        <v>588</v>
      </c>
      <c r="H525" s="111">
        <f t="shared" si="11"/>
        <v>8988</v>
      </c>
      <c r="I525" s="9"/>
    </row>
    <row r="526" spans="1:9" x14ac:dyDescent="0.3">
      <c r="A526" s="3" t="s">
        <v>5229</v>
      </c>
      <c r="B526" s="3" t="s">
        <v>2851</v>
      </c>
      <c r="C526" s="3" t="s">
        <v>5234</v>
      </c>
      <c r="D526" s="3" t="s">
        <v>5235</v>
      </c>
      <c r="E526" s="4">
        <v>6063.92</v>
      </c>
      <c r="F526" s="4">
        <f t="shared" si="9"/>
        <v>5732</v>
      </c>
      <c r="G526" s="4">
        <f t="shared" si="10"/>
        <v>401.24000000000007</v>
      </c>
      <c r="H526" s="111">
        <f t="shared" si="11"/>
        <v>6133.24</v>
      </c>
      <c r="I526" s="9"/>
    </row>
    <row r="527" spans="1:9" x14ac:dyDescent="0.3">
      <c r="A527" s="3" t="s">
        <v>5244</v>
      </c>
      <c r="B527" s="3" t="s">
        <v>3753</v>
      </c>
      <c r="C527" s="3"/>
      <c r="D527" s="3"/>
      <c r="E527" s="4">
        <v>3798</v>
      </c>
      <c r="F527" s="4">
        <f t="shared" si="9"/>
        <v>3594.3396226415093</v>
      </c>
      <c r="G527" s="4">
        <f t="shared" si="10"/>
        <v>251.60377358490567</v>
      </c>
      <c r="H527" s="111">
        <f t="shared" si="11"/>
        <v>3845.9433962264152</v>
      </c>
      <c r="I527" s="9"/>
    </row>
    <row r="528" spans="1:9" x14ac:dyDescent="0.3">
      <c r="A528" s="3" t="s">
        <v>5246</v>
      </c>
      <c r="B528" s="3" t="s">
        <v>4271</v>
      </c>
      <c r="C528" s="3" t="s">
        <v>5264</v>
      </c>
      <c r="D528" s="3"/>
      <c r="E528" s="4">
        <v>10378.950000000001</v>
      </c>
      <c r="F528" s="4">
        <f t="shared" si="9"/>
        <v>9802.7830188679254</v>
      </c>
      <c r="G528" s="4">
        <f t="shared" si="10"/>
        <v>686.19481132075487</v>
      </c>
      <c r="H528" s="111">
        <f t="shared" si="11"/>
        <v>10488.97783018868</v>
      </c>
      <c r="I528" s="9"/>
    </row>
    <row r="529" spans="1:9" x14ac:dyDescent="0.3">
      <c r="A529" s="3" t="s">
        <v>5253</v>
      </c>
      <c r="B529" s="3" t="s">
        <v>3757</v>
      </c>
      <c r="C529" s="3"/>
      <c r="D529" s="3"/>
      <c r="E529" s="4">
        <v>88546.15</v>
      </c>
      <c r="F529" s="4">
        <f t="shared" si="9"/>
        <v>83545.424528301883</v>
      </c>
      <c r="G529" s="4">
        <f t="shared" si="10"/>
        <v>5848.1797169811325</v>
      </c>
      <c r="H529" s="111">
        <f t="shared" si="11"/>
        <v>89393.604245283015</v>
      </c>
      <c r="I529" s="9"/>
    </row>
    <row r="530" spans="1:9" x14ac:dyDescent="0.3">
      <c r="A530" s="3" t="s">
        <v>5265</v>
      </c>
      <c r="B530" s="3" t="s">
        <v>720</v>
      </c>
      <c r="C530" s="3"/>
      <c r="D530" s="3"/>
      <c r="E530" s="4">
        <v>281792.67</v>
      </c>
      <c r="F530" s="4">
        <f t="shared" si="9"/>
        <v>265853.4622641509</v>
      </c>
      <c r="G530" s="4">
        <f t="shared" si="10"/>
        <v>18609.742358490566</v>
      </c>
      <c r="H530" s="111">
        <f t="shared" si="11"/>
        <v>284463.2046226415</v>
      </c>
      <c r="I530" s="9"/>
    </row>
    <row r="531" spans="1:9" x14ac:dyDescent="0.3">
      <c r="A531" s="3" t="s">
        <v>5266</v>
      </c>
      <c r="B531" s="3" t="s">
        <v>5272</v>
      </c>
      <c r="C531" s="3"/>
      <c r="D531" s="3"/>
      <c r="E531" s="4">
        <v>2946</v>
      </c>
      <c r="F531" s="4">
        <f t="shared" si="9"/>
        <v>2790.566037735849</v>
      </c>
      <c r="G531" s="4">
        <f t="shared" si="10"/>
        <v>195.33962264150944</v>
      </c>
      <c r="H531" s="111">
        <f t="shared" si="11"/>
        <v>2985.9056603773583</v>
      </c>
      <c r="I531" s="9"/>
    </row>
    <row r="532" spans="1:9" x14ac:dyDescent="0.3">
      <c r="A532" s="3" t="s">
        <v>5271</v>
      </c>
      <c r="B532" s="3" t="s">
        <v>3550</v>
      </c>
      <c r="C532" s="3"/>
      <c r="D532" s="3"/>
      <c r="E532" s="108">
        <v>186201.68</v>
      </c>
      <c r="F532" s="4">
        <f t="shared" si="9"/>
        <v>175673.28301886792</v>
      </c>
      <c r="G532" s="4">
        <f t="shared" si="10"/>
        <v>12297.129811320756</v>
      </c>
      <c r="H532" s="111">
        <f t="shared" si="11"/>
        <v>187970.41283018867</v>
      </c>
      <c r="I532" s="9"/>
    </row>
    <row r="533" spans="1:9" x14ac:dyDescent="0.3">
      <c r="A533" s="3" t="s">
        <v>5273</v>
      </c>
      <c r="B533" s="3" t="s">
        <v>3757</v>
      </c>
      <c r="C533" s="3"/>
      <c r="D533" s="3"/>
      <c r="E533" s="4">
        <v>205077.51</v>
      </c>
      <c r="F533" s="4">
        <f t="shared" si="9"/>
        <v>193480.66981132075</v>
      </c>
      <c r="G533" s="4">
        <f t="shared" si="10"/>
        <v>13543.646886792454</v>
      </c>
      <c r="H533" s="111">
        <f t="shared" si="11"/>
        <v>207024.31669811319</v>
      </c>
      <c r="I533" s="9"/>
    </row>
    <row r="534" spans="1:9" x14ac:dyDescent="0.3">
      <c r="A534" s="3" t="s">
        <v>5276</v>
      </c>
      <c r="B534" s="3" t="s">
        <v>2133</v>
      </c>
      <c r="C534" s="3"/>
      <c r="D534" s="3"/>
      <c r="E534" s="4">
        <v>82226.19</v>
      </c>
      <c r="F534" s="4">
        <f t="shared" si="9"/>
        <v>77583.198113207545</v>
      </c>
      <c r="G534" s="4">
        <f t="shared" si="10"/>
        <v>5430.8238679245287</v>
      </c>
      <c r="H534" s="111">
        <f t="shared" si="11"/>
        <v>83014.021981132071</v>
      </c>
      <c r="I534" s="9"/>
    </row>
    <row r="535" spans="1:9" x14ac:dyDescent="0.3">
      <c r="A535" s="3" t="s">
        <v>5276</v>
      </c>
      <c r="B535" s="3" t="s">
        <v>5299</v>
      </c>
      <c r="C535" s="3"/>
      <c r="D535" s="3"/>
      <c r="E535" s="108">
        <v>8488.75</v>
      </c>
      <c r="F535" s="4">
        <f>(E535+12)/1.06</f>
        <v>8019.5754716981128</v>
      </c>
      <c r="G535" s="4">
        <f>F535*7%</f>
        <v>561.37028301886789</v>
      </c>
      <c r="H535" s="111">
        <f>F535+G535</f>
        <v>8580.9457547169804</v>
      </c>
      <c r="I535" s="9"/>
    </row>
    <row r="536" spans="1:9" x14ac:dyDescent="0.3">
      <c r="A536" s="3" t="s">
        <v>5282</v>
      </c>
      <c r="B536" s="3" t="s">
        <v>3757</v>
      </c>
      <c r="C536" s="3"/>
      <c r="D536" s="3"/>
      <c r="E536" s="127" t="s">
        <v>5281</v>
      </c>
      <c r="F536" s="4"/>
      <c r="G536" s="4"/>
      <c r="H536" s="111"/>
      <c r="I536" s="9"/>
    </row>
    <row r="537" spans="1:9" x14ac:dyDescent="0.3">
      <c r="A537" s="3" t="s">
        <v>5282</v>
      </c>
      <c r="B537" s="3" t="s">
        <v>2851</v>
      </c>
      <c r="C537" s="3" t="s">
        <v>5285</v>
      </c>
      <c r="D537" s="3" t="s">
        <v>5286</v>
      </c>
      <c r="E537" s="127">
        <v>9665.7999999999993</v>
      </c>
      <c r="F537" s="4">
        <f>(E537+12)/1.06</f>
        <v>9129.9999999999982</v>
      </c>
      <c r="G537" s="4">
        <f>F537*7%</f>
        <v>639.09999999999991</v>
      </c>
      <c r="H537" s="111">
        <f>F537+G537</f>
        <v>9769.0999999999985</v>
      </c>
      <c r="I537" s="9"/>
    </row>
    <row r="538" spans="1:9" x14ac:dyDescent="0.3">
      <c r="A538" s="3" t="s">
        <v>5282</v>
      </c>
      <c r="B538" s="3"/>
      <c r="C538" s="3"/>
      <c r="D538" s="3"/>
      <c r="E538" s="108">
        <v>13900</v>
      </c>
      <c r="F538" s="4"/>
      <c r="G538" s="4"/>
      <c r="H538" s="111"/>
      <c r="I538" s="9"/>
    </row>
    <row r="539" spans="1:9" x14ac:dyDescent="0.3">
      <c r="A539" s="3" t="s">
        <v>5282</v>
      </c>
      <c r="B539" s="3" t="s">
        <v>4576</v>
      </c>
      <c r="C539" s="3" t="s">
        <v>5329</v>
      </c>
      <c r="D539" s="3"/>
      <c r="E539" s="108">
        <v>2162.75</v>
      </c>
      <c r="F539" s="4"/>
      <c r="G539" s="4"/>
      <c r="H539" s="111"/>
      <c r="I539" s="9"/>
    </row>
    <row r="540" spans="1:9" x14ac:dyDescent="0.3">
      <c r="A540" s="3" t="s">
        <v>5292</v>
      </c>
      <c r="B540" s="3" t="s">
        <v>3757</v>
      </c>
      <c r="C540" s="3"/>
      <c r="D540" s="3"/>
      <c r="E540" s="4">
        <v>31223.85</v>
      </c>
      <c r="F540" s="4"/>
      <c r="G540" s="4"/>
      <c r="H540" s="111"/>
      <c r="I540" s="9"/>
    </row>
    <row r="541" spans="1:9" x14ac:dyDescent="0.3">
      <c r="A541" s="3" t="s">
        <v>5294</v>
      </c>
      <c r="B541" s="3" t="s">
        <v>720</v>
      </c>
      <c r="C541" s="3"/>
      <c r="D541" s="3"/>
      <c r="E541" s="127" t="s">
        <v>5293</v>
      </c>
      <c r="F541" s="4"/>
      <c r="G541" s="4"/>
      <c r="H541" s="111"/>
      <c r="I541" s="9"/>
    </row>
    <row r="542" spans="1:9" x14ac:dyDescent="0.3">
      <c r="A542" s="3" t="s">
        <v>5295</v>
      </c>
      <c r="B542" s="3" t="s">
        <v>5272</v>
      </c>
      <c r="C542" s="3"/>
      <c r="D542" s="3"/>
      <c r="E542" s="4">
        <v>33102</v>
      </c>
      <c r="F542" s="4"/>
      <c r="G542" s="4"/>
      <c r="H542" s="111"/>
      <c r="I542" s="9"/>
    </row>
    <row r="543" spans="1:9" x14ac:dyDescent="0.3">
      <c r="A543" s="3" t="s">
        <v>5300</v>
      </c>
      <c r="B543" s="3" t="s">
        <v>3757</v>
      </c>
      <c r="C543" s="3"/>
      <c r="D543" s="3"/>
      <c r="E543" s="4">
        <v>204801.33</v>
      </c>
      <c r="F543" s="4"/>
      <c r="G543" s="4"/>
      <c r="H543" s="111"/>
      <c r="I543" s="9"/>
    </row>
    <row r="544" spans="1:9" x14ac:dyDescent="0.3">
      <c r="A544" s="3" t="s">
        <v>5300</v>
      </c>
      <c r="B544" s="3" t="s">
        <v>4576</v>
      </c>
      <c r="C544" s="3"/>
      <c r="D544" s="3"/>
      <c r="E544" s="4" t="s">
        <v>5301</v>
      </c>
      <c r="F544" s="4"/>
      <c r="G544" s="4"/>
      <c r="H544" s="111"/>
      <c r="I544" s="9"/>
    </row>
    <row r="545" spans="1:9" x14ac:dyDescent="0.3">
      <c r="A545" s="3" t="s">
        <v>5300</v>
      </c>
      <c r="B545" s="3" t="s">
        <v>4576</v>
      </c>
      <c r="C545" s="3"/>
      <c r="D545" s="3"/>
      <c r="E545" s="4" t="s">
        <v>5302</v>
      </c>
      <c r="F545" s="4"/>
      <c r="G545" s="4"/>
      <c r="H545" s="111"/>
      <c r="I545" s="9"/>
    </row>
    <row r="546" spans="1:9" x14ac:dyDescent="0.3">
      <c r="A546" s="3" t="s">
        <v>5323</v>
      </c>
      <c r="B546" s="3" t="s">
        <v>5324</v>
      </c>
      <c r="C546" s="3"/>
      <c r="D546" s="3"/>
      <c r="E546" s="4" t="s">
        <v>5322</v>
      </c>
      <c r="F546" s="4"/>
      <c r="G546" s="4"/>
      <c r="H546" s="111"/>
      <c r="I546" s="9"/>
    </row>
    <row r="547" spans="1:9" x14ac:dyDescent="0.3">
      <c r="A547" s="3" t="s">
        <v>5330</v>
      </c>
      <c r="B547" s="3" t="s">
        <v>720</v>
      </c>
      <c r="C547" s="3"/>
      <c r="D547" s="3"/>
      <c r="E547" s="4">
        <v>242882.81</v>
      </c>
      <c r="F547" s="4"/>
      <c r="G547" s="4"/>
      <c r="H547" s="111"/>
      <c r="I547" s="9"/>
    </row>
    <row r="548" spans="1:9" x14ac:dyDescent="0.3">
      <c r="A548" s="3" t="s">
        <v>5331</v>
      </c>
      <c r="B548" s="3" t="s">
        <v>3757</v>
      </c>
      <c r="C548" s="3"/>
      <c r="D548" s="3"/>
      <c r="E548" s="4">
        <v>79841.41</v>
      </c>
      <c r="F548" s="4"/>
      <c r="G548" s="4"/>
      <c r="H548" s="111"/>
      <c r="I548" s="9"/>
    </row>
    <row r="549" spans="1:9" x14ac:dyDescent="0.3">
      <c r="A549" s="3" t="s">
        <v>5331</v>
      </c>
      <c r="B549" s="3" t="s">
        <v>4952</v>
      </c>
      <c r="C549" s="3"/>
      <c r="D549" s="3"/>
      <c r="E549" s="4">
        <v>1899</v>
      </c>
      <c r="F549" s="4"/>
      <c r="G549" s="4"/>
      <c r="H549" s="111"/>
      <c r="I549" s="9"/>
    </row>
    <row r="550" spans="1:9" x14ac:dyDescent="0.3">
      <c r="A550" s="3" t="s">
        <v>5331</v>
      </c>
      <c r="B550" s="3" t="s">
        <v>5299</v>
      </c>
      <c r="C550" s="3"/>
      <c r="D550" s="3"/>
      <c r="E550" s="4">
        <v>3048.95</v>
      </c>
      <c r="F550" s="4">
        <f>(E550+12)/1.06</f>
        <v>2887.6886792452829</v>
      </c>
      <c r="G550" s="4">
        <f>F550*7%</f>
        <v>202.13820754716983</v>
      </c>
      <c r="H550" s="111">
        <f>F550+G550</f>
        <v>3089.8268867924526</v>
      </c>
      <c r="I550" s="9"/>
    </row>
    <row r="551" spans="1:9" x14ac:dyDescent="0.3">
      <c r="A551" s="3" t="s">
        <v>5341</v>
      </c>
      <c r="B551" s="3"/>
      <c r="C551" s="3"/>
      <c r="D551" s="3"/>
      <c r="E551" s="4">
        <v>16964.37</v>
      </c>
      <c r="F551" s="4">
        <f>(E551+12)/1.06</f>
        <v>16015.443396226414</v>
      </c>
      <c r="G551" s="4">
        <f>F551*7%</f>
        <v>1121.0810377358491</v>
      </c>
      <c r="H551" s="111">
        <f>F551+G551</f>
        <v>17136.524433962262</v>
      </c>
      <c r="I551" s="9"/>
    </row>
    <row r="552" spans="1:9" x14ac:dyDescent="0.3">
      <c r="A552" s="3" t="s">
        <v>5351</v>
      </c>
      <c r="B552" s="3" t="s">
        <v>319</v>
      </c>
      <c r="C552" s="3"/>
      <c r="D552" s="3"/>
      <c r="E552" s="4" t="s">
        <v>5350</v>
      </c>
      <c r="F552" s="4"/>
      <c r="G552" s="4"/>
      <c r="H552" s="111"/>
      <c r="I552" s="9"/>
    </row>
    <row r="553" spans="1:9" x14ac:dyDescent="0.3">
      <c r="A553" s="3" t="s">
        <v>5345</v>
      </c>
      <c r="B553" s="3"/>
      <c r="C553" s="3"/>
      <c r="D553" s="3"/>
      <c r="E553" s="4">
        <v>3638</v>
      </c>
      <c r="F553" s="4">
        <f>(E553+12)/1.06</f>
        <v>3443.3962264150941</v>
      </c>
      <c r="G553" s="4">
        <f>F553*7%</f>
        <v>241.03773584905662</v>
      </c>
      <c r="H553" s="111">
        <f>F553+G553</f>
        <v>3684.433962264151</v>
      </c>
      <c r="I553" s="9"/>
    </row>
    <row r="554" spans="1:9" x14ac:dyDescent="0.3">
      <c r="A554" s="3" t="s">
        <v>5354</v>
      </c>
      <c r="B554" s="3" t="s">
        <v>3757</v>
      </c>
      <c r="C554" s="3"/>
      <c r="D554" s="3"/>
      <c r="E554" s="4">
        <v>115955.78</v>
      </c>
      <c r="F554" s="4"/>
      <c r="G554" s="4"/>
      <c r="H554" s="111"/>
      <c r="I554" s="9"/>
    </row>
    <row r="555" spans="1:9" x14ac:dyDescent="0.3">
      <c r="A555" s="3" t="s">
        <v>5387</v>
      </c>
      <c r="B555" s="3" t="s">
        <v>4576</v>
      </c>
      <c r="C555" s="3"/>
      <c r="D555" s="3"/>
      <c r="E555" s="4">
        <v>2800</v>
      </c>
      <c r="F555" s="4">
        <f>(E555+12)/1.06</f>
        <v>2652.8301886792451</v>
      </c>
      <c r="G555" s="4">
        <f>F555*7%</f>
        <v>185.69811320754718</v>
      </c>
      <c r="H555" s="111">
        <f>F555+G555</f>
        <v>2838.5283018867922</v>
      </c>
      <c r="I555" s="9"/>
    </row>
    <row r="556" spans="1:9" x14ac:dyDescent="0.3">
      <c r="A556" s="3" t="s">
        <v>5392</v>
      </c>
      <c r="B556" s="3" t="s">
        <v>4271</v>
      </c>
      <c r="C556" s="3" t="s">
        <v>5394</v>
      </c>
      <c r="D556" s="3" t="s">
        <v>5395</v>
      </c>
      <c r="E556" s="4">
        <v>3587.7</v>
      </c>
      <c r="F556" s="4">
        <f>(E556+12)/1.06</f>
        <v>3395.9433962264147</v>
      </c>
      <c r="G556" s="4">
        <f>F556*7%</f>
        <v>237.71603773584906</v>
      </c>
      <c r="H556" s="111">
        <f>F556+G556</f>
        <v>3633.6594339622638</v>
      </c>
      <c r="I556" s="9"/>
    </row>
    <row r="557" spans="1:9" x14ac:dyDescent="0.3">
      <c r="A557" s="3" t="s">
        <v>5386</v>
      </c>
      <c r="B557" s="3" t="s">
        <v>319</v>
      </c>
      <c r="C557" s="3"/>
      <c r="D557" s="3"/>
      <c r="E557" s="4">
        <v>78843.850000000006</v>
      </c>
      <c r="F557" s="4">
        <f>(E557+12)/1.06</f>
        <v>74392.311320754714</v>
      </c>
      <c r="G557" s="4">
        <f>F557*7%</f>
        <v>5207.4617924528302</v>
      </c>
      <c r="H557" s="111">
        <f>F557+G557</f>
        <v>79599.773113207542</v>
      </c>
      <c r="I557" s="9"/>
    </row>
    <row r="558" spans="1:9" x14ac:dyDescent="0.3">
      <c r="A558" s="3" t="s">
        <v>5393</v>
      </c>
      <c r="B558" s="3" t="s">
        <v>3550</v>
      </c>
      <c r="C558" s="3"/>
      <c r="D558" s="3"/>
      <c r="E558" s="4">
        <v>42949.05</v>
      </c>
      <c r="F558" s="4">
        <f>(E558+12)/1.06</f>
        <v>40529.292452830188</v>
      </c>
      <c r="G558" s="4">
        <f>F558*7%</f>
        <v>2837.0504716981136</v>
      </c>
      <c r="H558" s="111">
        <f>F558+G558</f>
        <v>43366.342924528304</v>
      </c>
      <c r="I558" s="9"/>
    </row>
    <row r="559" spans="1:9" x14ac:dyDescent="0.3">
      <c r="A559" s="3" t="s">
        <v>5399</v>
      </c>
      <c r="B559" s="3" t="s">
        <v>2851</v>
      </c>
      <c r="C559" s="3" t="s">
        <v>5403</v>
      </c>
      <c r="D559" s="3"/>
      <c r="E559" s="4">
        <v>7492.8</v>
      </c>
      <c r="F559" s="4">
        <f>(E559+12)/1.06</f>
        <v>7080</v>
      </c>
      <c r="G559" s="4">
        <f>F559*7%</f>
        <v>495.6</v>
      </c>
      <c r="H559" s="111">
        <f>F559+G559</f>
        <v>7575.6</v>
      </c>
      <c r="I559" s="9"/>
    </row>
    <row r="560" spans="1:9" x14ac:dyDescent="0.3">
      <c r="A560" s="3" t="s">
        <v>5399</v>
      </c>
      <c r="B560" s="3" t="s">
        <v>3757</v>
      </c>
      <c r="C560" s="3"/>
      <c r="D560" s="3"/>
      <c r="E560" s="4" t="s">
        <v>5398</v>
      </c>
      <c r="F560" s="4"/>
      <c r="G560" s="4"/>
      <c r="H560" s="111"/>
      <c r="I560" s="9"/>
    </row>
    <row r="561" spans="1:9" x14ac:dyDescent="0.3">
      <c r="A561" s="3" t="s">
        <v>5397</v>
      </c>
      <c r="B561" s="3" t="s">
        <v>5324</v>
      </c>
      <c r="C561" s="3"/>
      <c r="D561" s="3"/>
      <c r="E561" s="4" t="s">
        <v>5396</v>
      </c>
      <c r="F561" s="4"/>
      <c r="G561" s="4"/>
      <c r="H561" s="111"/>
      <c r="I561" s="9"/>
    </row>
    <row r="562" spans="1:9" x14ac:dyDescent="0.3">
      <c r="A562" s="3" t="s">
        <v>5402</v>
      </c>
      <c r="B562" s="3" t="s">
        <v>2851</v>
      </c>
      <c r="C562" s="3"/>
      <c r="D562" s="3"/>
      <c r="E562" s="4">
        <v>49746.52</v>
      </c>
      <c r="F562" s="4">
        <f>(E562+12)/1.06</f>
        <v>46941.999999999993</v>
      </c>
      <c r="G562" s="4">
        <f>F562*7%</f>
        <v>3285.9399999999996</v>
      </c>
      <c r="H562" s="111">
        <f>F562+G562</f>
        <v>50227.939999999995</v>
      </c>
      <c r="I562" s="9"/>
    </row>
    <row r="563" spans="1:9" x14ac:dyDescent="0.3">
      <c r="A563" s="3" t="s">
        <v>5402</v>
      </c>
      <c r="B563" s="3"/>
      <c r="C563" s="3"/>
      <c r="D563" s="3"/>
      <c r="E563" s="4">
        <v>15627.9</v>
      </c>
      <c r="F563" s="4">
        <f>(E563+12)/1.06</f>
        <v>14754.622641509433</v>
      </c>
      <c r="G563" s="4">
        <f>F563*7%</f>
        <v>1032.8235849056605</v>
      </c>
      <c r="H563" s="111">
        <f>F563+G563</f>
        <v>15787.446226415093</v>
      </c>
      <c r="I563" s="9"/>
    </row>
    <row r="564" spans="1:9" x14ac:dyDescent="0.3">
      <c r="A564" s="3" t="s">
        <v>5401</v>
      </c>
      <c r="B564" s="3" t="s">
        <v>2133</v>
      </c>
      <c r="C564" s="3"/>
      <c r="D564" s="3"/>
      <c r="E564" s="4">
        <v>14704.95</v>
      </c>
      <c r="F564" s="4">
        <f>(E564+12)/1.06</f>
        <v>13883.915094339623</v>
      </c>
      <c r="G564" s="4">
        <f>F564*7%</f>
        <v>971.87405660377374</v>
      </c>
      <c r="H564" s="111">
        <f>F564+G564</f>
        <v>14855.789150943398</v>
      </c>
      <c r="I564" s="9"/>
    </row>
    <row r="565" spans="1:9" x14ac:dyDescent="0.3">
      <c r="A565" s="3" t="s">
        <v>5406</v>
      </c>
      <c r="B565" s="3" t="s">
        <v>5457</v>
      </c>
      <c r="C565" s="3" t="s">
        <v>5505</v>
      </c>
      <c r="D565" s="3"/>
      <c r="E565" s="4">
        <v>31929.15</v>
      </c>
      <c r="F565" s="4">
        <f>(E565+12)/1.06</f>
        <v>30133.16037735849</v>
      </c>
      <c r="G565" s="4">
        <f>F565*7%</f>
        <v>2109.3212264150943</v>
      </c>
      <c r="H565" s="111">
        <f>F565+G565</f>
        <v>32242.481603773584</v>
      </c>
      <c r="I565" s="9"/>
    </row>
    <row r="566" spans="1:9" x14ac:dyDescent="0.3">
      <c r="A566" s="3" t="s">
        <v>5407</v>
      </c>
      <c r="B566" s="3" t="s">
        <v>4576</v>
      </c>
      <c r="C566" s="3"/>
      <c r="D566" s="3"/>
      <c r="E566" s="4">
        <v>40863.440000000002</v>
      </c>
      <c r="F566" s="4"/>
      <c r="G566" s="4"/>
      <c r="H566" s="111"/>
      <c r="I566" s="9"/>
    </row>
    <row r="567" spans="1:9" x14ac:dyDescent="0.3">
      <c r="A567" s="3" t="s">
        <v>5427</v>
      </c>
      <c r="B567" s="3" t="s">
        <v>4055</v>
      </c>
      <c r="C567" s="3" t="s">
        <v>5433</v>
      </c>
      <c r="D567" s="3"/>
      <c r="E567" s="4">
        <v>4249.2</v>
      </c>
      <c r="F567" s="4">
        <f>(E567+12)/1.06</f>
        <v>4019.9999999999995</v>
      </c>
      <c r="G567" s="4">
        <f>F567*7%</f>
        <v>281.39999999999998</v>
      </c>
      <c r="H567" s="111">
        <f>F567+G567</f>
        <v>4301.3999999999996</v>
      </c>
      <c r="I567" s="9"/>
    </row>
    <row r="568" spans="1:9" x14ac:dyDescent="0.3">
      <c r="A568" s="3" t="s">
        <v>5432</v>
      </c>
      <c r="B568" s="3" t="s">
        <v>3757</v>
      </c>
      <c r="C568" s="3"/>
      <c r="D568" s="3"/>
      <c r="E568" s="4">
        <v>27573.26</v>
      </c>
      <c r="F568" s="4"/>
      <c r="G568" s="4"/>
      <c r="H568" s="111"/>
      <c r="I568" s="9"/>
    </row>
    <row r="569" spans="1:9" x14ac:dyDescent="0.3">
      <c r="A569" s="3" t="s">
        <v>5432</v>
      </c>
      <c r="B569" s="3"/>
      <c r="C569" s="3"/>
      <c r="D569" s="3"/>
      <c r="E569" s="4">
        <v>14474.6</v>
      </c>
      <c r="F569" s="4">
        <f>(E569+12)/1.06</f>
        <v>13666.603773584906</v>
      </c>
      <c r="G569" s="4">
        <f>F569*7%</f>
        <v>956.66226415094354</v>
      </c>
      <c r="H569" s="111">
        <f>F569+G569</f>
        <v>14623.26603773585</v>
      </c>
      <c r="I569" s="9"/>
    </row>
    <row r="570" spans="1:9" x14ac:dyDescent="0.3">
      <c r="A570" s="3" t="s">
        <v>5432</v>
      </c>
      <c r="B570" s="3" t="s">
        <v>4885</v>
      </c>
      <c r="C570" s="3" t="s">
        <v>5508</v>
      </c>
      <c r="D570" s="3"/>
      <c r="E570" s="4">
        <v>2140</v>
      </c>
      <c r="F570" s="4"/>
      <c r="G570" s="4"/>
      <c r="H570" s="111"/>
      <c r="I570" s="9"/>
    </row>
    <row r="571" spans="1:9" x14ac:dyDescent="0.3">
      <c r="A571" s="3" t="s">
        <v>5435</v>
      </c>
      <c r="B571" s="3" t="s">
        <v>319</v>
      </c>
      <c r="C571" s="3"/>
      <c r="D571" s="3"/>
      <c r="E571" s="4" t="s">
        <v>5436</v>
      </c>
      <c r="F571" s="4"/>
      <c r="G571" s="4"/>
      <c r="H571" s="111"/>
      <c r="I571" s="9"/>
    </row>
    <row r="572" spans="1:9" x14ac:dyDescent="0.3">
      <c r="A572" s="3" t="s">
        <v>5435</v>
      </c>
      <c r="B572" s="3" t="s">
        <v>5324</v>
      </c>
      <c r="C572" s="3"/>
      <c r="D572" s="3"/>
      <c r="E572" s="4" t="s">
        <v>5468</v>
      </c>
      <c r="F572" s="4"/>
      <c r="G572" s="4"/>
      <c r="H572" s="111"/>
      <c r="I572" s="9"/>
    </row>
    <row r="573" spans="1:9" x14ac:dyDescent="0.3">
      <c r="A573" s="3" t="s">
        <v>5458</v>
      </c>
      <c r="B573" s="3" t="s">
        <v>5457</v>
      </c>
      <c r="C573" s="3"/>
      <c r="D573" s="3"/>
      <c r="E573" s="4">
        <v>10873.88</v>
      </c>
      <c r="F573" s="4"/>
      <c r="G573" s="4"/>
      <c r="H573" s="111"/>
      <c r="I573" s="9"/>
    </row>
    <row r="574" spans="1:9" x14ac:dyDescent="0.3">
      <c r="A574" s="3" t="s">
        <v>5469</v>
      </c>
      <c r="B574" s="3" t="s">
        <v>3753</v>
      </c>
      <c r="C574" s="3"/>
      <c r="D574" s="3"/>
      <c r="E574" s="4" t="s">
        <v>5489</v>
      </c>
      <c r="F574" s="4"/>
      <c r="G574" s="4"/>
      <c r="H574" s="111"/>
      <c r="I574" s="9"/>
    </row>
    <row r="575" spans="1:9" x14ac:dyDescent="0.3">
      <c r="A575" s="3" t="s">
        <v>5486</v>
      </c>
      <c r="B575" s="3" t="s">
        <v>3757</v>
      </c>
      <c r="C575" s="3"/>
      <c r="D575" s="3"/>
      <c r="E575" s="4">
        <v>219053.82</v>
      </c>
      <c r="F575" s="4"/>
      <c r="G575" s="4"/>
      <c r="H575" s="111"/>
      <c r="I575" s="9"/>
    </row>
    <row r="576" spans="1:9" x14ac:dyDescent="0.3">
      <c r="A576" s="3" t="s">
        <v>5490</v>
      </c>
      <c r="B576" s="3" t="s">
        <v>319</v>
      </c>
      <c r="C576" s="3"/>
      <c r="D576" s="3"/>
      <c r="E576" s="4" t="s">
        <v>5503</v>
      </c>
      <c r="F576" s="4"/>
      <c r="G576" s="4"/>
      <c r="H576" s="111"/>
      <c r="I576" s="9"/>
    </row>
    <row r="577" spans="1:9" x14ac:dyDescent="0.3">
      <c r="A577" s="3" t="s">
        <v>5494</v>
      </c>
      <c r="B577" s="3" t="s">
        <v>5506</v>
      </c>
      <c r="C577" s="3" t="s">
        <v>5507</v>
      </c>
      <c r="D577" s="3"/>
      <c r="E577" s="4">
        <v>5127.1000000000004</v>
      </c>
      <c r="F577" s="4"/>
      <c r="G577" s="4"/>
      <c r="H577" s="111"/>
      <c r="I577" s="9"/>
    </row>
    <row r="578" spans="1:9" x14ac:dyDescent="0.3">
      <c r="A578" s="3" t="s">
        <v>5502</v>
      </c>
      <c r="B578" s="3" t="s">
        <v>2133</v>
      </c>
      <c r="C578" s="3"/>
      <c r="D578" s="3"/>
      <c r="E578" s="4">
        <v>48010.89</v>
      </c>
      <c r="F578" s="4"/>
      <c r="G578" s="4"/>
      <c r="H578" s="111"/>
      <c r="I578" s="9"/>
    </row>
    <row r="579" spans="1:9" x14ac:dyDescent="0.3">
      <c r="A579" s="3" t="s">
        <v>5502</v>
      </c>
      <c r="B579" s="3"/>
      <c r="C579" s="3"/>
      <c r="D579" s="3"/>
      <c r="E579" s="4">
        <v>12620.15</v>
      </c>
      <c r="F579" s="4"/>
      <c r="G579" s="4"/>
      <c r="H579" s="111"/>
      <c r="I579" s="9"/>
    </row>
    <row r="580" spans="1:9" x14ac:dyDescent="0.3">
      <c r="A580" s="3" t="s">
        <v>5502</v>
      </c>
      <c r="B580" s="3" t="s">
        <v>2851</v>
      </c>
      <c r="C580" s="3" t="s">
        <v>5504</v>
      </c>
      <c r="D580" s="3"/>
      <c r="E580" s="4">
        <v>13354.6</v>
      </c>
      <c r="F580" s="4">
        <f>(E580+12)/1.06</f>
        <v>12610</v>
      </c>
      <c r="G580" s="4">
        <f>F580*7%</f>
        <v>882.7</v>
      </c>
      <c r="H580" s="111">
        <f>F580+G580</f>
        <v>13492.7</v>
      </c>
      <c r="I580" s="9"/>
    </row>
    <row r="581" spans="1:9" x14ac:dyDescent="0.3">
      <c r="A581" s="3" t="s">
        <v>5502</v>
      </c>
      <c r="B581" s="3"/>
      <c r="C581" s="3"/>
      <c r="D581" s="3"/>
      <c r="E581" s="4">
        <v>1123.5</v>
      </c>
      <c r="F581" s="4"/>
      <c r="G581" s="4"/>
      <c r="H581" s="111"/>
      <c r="I581" s="9"/>
    </row>
    <row r="582" spans="1:9" x14ac:dyDescent="0.3">
      <c r="A582" s="3" t="s">
        <v>5550</v>
      </c>
      <c r="B582" s="3" t="s">
        <v>4576</v>
      </c>
      <c r="C582" s="3" t="s">
        <v>5552</v>
      </c>
      <c r="D582" s="3" t="s">
        <v>5553</v>
      </c>
      <c r="E582" s="4" t="s">
        <v>5549</v>
      </c>
      <c r="F582" s="4"/>
      <c r="G582" s="4"/>
      <c r="H582" s="111"/>
      <c r="I582" s="9"/>
    </row>
    <row r="583" spans="1:9" x14ac:dyDescent="0.3">
      <c r="A583" s="237" t="s">
        <v>5509</v>
      </c>
      <c r="B583" s="237" t="s">
        <v>5726</v>
      </c>
      <c r="C583" s="3" t="s">
        <v>5727</v>
      </c>
      <c r="D583" s="3" t="s">
        <v>5233</v>
      </c>
      <c r="E583" s="235" t="s">
        <v>5551</v>
      </c>
      <c r="F583" s="4">
        <v>17975</v>
      </c>
      <c r="G583" s="4">
        <f>F583*7%</f>
        <v>1258.2500000000002</v>
      </c>
      <c r="H583" s="111">
        <f>F583+G583</f>
        <v>19233.25</v>
      </c>
      <c r="I583" s="9"/>
    </row>
    <row r="584" spans="1:9" x14ac:dyDescent="0.3">
      <c r="A584" s="239"/>
      <c r="B584" s="239"/>
      <c r="C584" s="3" t="s">
        <v>5728</v>
      </c>
      <c r="D584" s="3" t="s">
        <v>3409</v>
      </c>
      <c r="E584" s="240"/>
      <c r="F584" s="4">
        <v>18420</v>
      </c>
      <c r="G584" s="4">
        <f t="shared" ref="G584:G587" si="12">F584*7%</f>
        <v>1289.4000000000001</v>
      </c>
      <c r="H584" s="111">
        <f t="shared" ref="H584:H587" si="13">F584+G584</f>
        <v>19709.400000000001</v>
      </c>
      <c r="I584" s="9"/>
    </row>
    <row r="585" spans="1:9" x14ac:dyDescent="0.3">
      <c r="A585" s="239"/>
      <c r="B585" s="239"/>
      <c r="C585" s="3" t="s">
        <v>5729</v>
      </c>
      <c r="D585" s="3" t="s">
        <v>3506</v>
      </c>
      <c r="E585" s="240"/>
      <c r="F585" s="4">
        <v>9470</v>
      </c>
      <c r="G585" s="4">
        <f t="shared" si="12"/>
        <v>662.90000000000009</v>
      </c>
      <c r="H585" s="111">
        <f t="shared" si="13"/>
        <v>10132.9</v>
      </c>
      <c r="I585" s="9"/>
    </row>
    <row r="586" spans="1:9" x14ac:dyDescent="0.3">
      <c r="A586" s="239"/>
      <c r="B586" s="239"/>
      <c r="C586" s="3" t="s">
        <v>5730</v>
      </c>
      <c r="D586" s="3" t="s">
        <v>5219</v>
      </c>
      <c r="E586" s="240"/>
      <c r="F586" s="4">
        <v>12670</v>
      </c>
      <c r="G586" s="4">
        <f t="shared" si="12"/>
        <v>886.90000000000009</v>
      </c>
      <c r="H586" s="111">
        <f t="shared" si="13"/>
        <v>13556.9</v>
      </c>
      <c r="I586" s="9"/>
    </row>
    <row r="587" spans="1:9" x14ac:dyDescent="0.3">
      <c r="A587" s="238"/>
      <c r="B587" s="238"/>
      <c r="C587" s="3" t="s">
        <v>5731</v>
      </c>
      <c r="D587" s="3" t="s">
        <v>5235</v>
      </c>
      <c r="E587" s="236"/>
      <c r="F587" s="4">
        <v>39750</v>
      </c>
      <c r="G587" s="4">
        <f t="shared" si="12"/>
        <v>2782.5000000000005</v>
      </c>
      <c r="H587" s="111">
        <f t="shared" si="13"/>
        <v>42532.5</v>
      </c>
      <c r="I587" s="9"/>
    </row>
    <row r="588" spans="1:9" x14ac:dyDescent="0.3">
      <c r="A588" s="3" t="s">
        <v>5545</v>
      </c>
      <c r="B588" s="3" t="s">
        <v>4271</v>
      </c>
      <c r="C588" s="3" t="s">
        <v>5554</v>
      </c>
      <c r="D588" s="3" t="s">
        <v>5555</v>
      </c>
      <c r="E588" s="4">
        <v>3786.5</v>
      </c>
      <c r="F588" s="4"/>
      <c r="G588" s="4"/>
      <c r="H588" s="111"/>
      <c r="I588" s="9"/>
    </row>
    <row r="589" spans="1:9" x14ac:dyDescent="0.3">
      <c r="A589" s="3" t="s">
        <v>5545</v>
      </c>
      <c r="B589" s="3" t="s">
        <v>5457</v>
      </c>
      <c r="C589" s="3" t="s">
        <v>5556</v>
      </c>
      <c r="D589" s="3" t="s">
        <v>5557</v>
      </c>
      <c r="E589" s="4">
        <v>6115.2</v>
      </c>
      <c r="F589" s="4"/>
      <c r="G589" s="4"/>
      <c r="H589" s="111"/>
      <c r="I589" s="9"/>
    </row>
    <row r="590" spans="1:9" x14ac:dyDescent="0.3">
      <c r="A590" s="3" t="s">
        <v>5558</v>
      </c>
      <c r="B590" s="3" t="s">
        <v>3757</v>
      </c>
      <c r="C590" s="3"/>
      <c r="D590" s="3"/>
      <c r="E590" s="4">
        <v>47403.199999999997</v>
      </c>
      <c r="F590" s="4"/>
      <c r="G590" s="4"/>
      <c r="H590" s="111"/>
      <c r="I590" s="9"/>
    </row>
    <row r="591" spans="1:9" x14ac:dyDescent="0.3">
      <c r="A591" s="3" t="s">
        <v>5563</v>
      </c>
      <c r="B591" s="3" t="s">
        <v>319</v>
      </c>
      <c r="C591" s="3"/>
      <c r="D591" s="3"/>
      <c r="E591" s="4" t="s">
        <v>5562</v>
      </c>
      <c r="F591" s="4"/>
      <c r="G591" s="4"/>
      <c r="H591" s="111"/>
      <c r="I591" s="9"/>
    </row>
    <row r="592" spans="1:9" x14ac:dyDescent="0.3">
      <c r="A592" s="3" t="s">
        <v>5564</v>
      </c>
      <c r="B592" s="3" t="s">
        <v>4576</v>
      </c>
      <c r="C592" s="3"/>
      <c r="D592" s="3"/>
      <c r="E592" s="4">
        <v>18456.7</v>
      </c>
      <c r="F592" s="4"/>
      <c r="G592" s="4"/>
      <c r="H592" s="111"/>
      <c r="I592" s="200"/>
    </row>
    <row r="593" spans="1:8" x14ac:dyDescent="0.3">
      <c r="A593" s="3" t="s">
        <v>5565</v>
      </c>
      <c r="B593" s="3"/>
      <c r="C593" s="3"/>
      <c r="D593" s="3"/>
      <c r="E593" s="4">
        <v>3638</v>
      </c>
      <c r="F593" s="4"/>
      <c r="G593" s="4"/>
      <c r="H593" s="111"/>
    </row>
    <row r="594" spans="1:8" x14ac:dyDescent="0.3">
      <c r="A594" s="3" t="s">
        <v>5566</v>
      </c>
      <c r="B594" s="3" t="s">
        <v>319</v>
      </c>
      <c r="C594" s="3"/>
      <c r="D594" s="3"/>
      <c r="E594" s="4">
        <v>292472.44</v>
      </c>
      <c r="F594" s="4"/>
      <c r="G594" s="4"/>
      <c r="H594" s="111"/>
    </row>
    <row r="595" spans="1:8" x14ac:dyDescent="0.3">
      <c r="A595" s="3" t="s">
        <v>5584</v>
      </c>
      <c r="B595" s="3" t="s">
        <v>5299</v>
      </c>
      <c r="C595" s="3"/>
      <c r="D595" s="3"/>
      <c r="E595" s="4" t="s">
        <v>5585</v>
      </c>
      <c r="F595" s="4"/>
      <c r="G595" s="4"/>
      <c r="H595" s="111"/>
    </row>
    <row r="596" spans="1:8" x14ac:dyDescent="0.3">
      <c r="A596" s="3" t="s">
        <v>5584</v>
      </c>
      <c r="B596" s="3" t="s">
        <v>3757</v>
      </c>
      <c r="C596" s="3"/>
      <c r="D596" s="3"/>
      <c r="E596" s="4">
        <v>17237.080000000002</v>
      </c>
      <c r="F596" s="4"/>
      <c r="G596" s="4"/>
      <c r="H596" s="111"/>
    </row>
    <row r="597" spans="1:8" x14ac:dyDescent="0.3">
      <c r="A597" s="3" t="s">
        <v>5584</v>
      </c>
      <c r="B597" s="3" t="s">
        <v>3757</v>
      </c>
      <c r="C597" s="3"/>
      <c r="D597" s="3"/>
      <c r="E597" s="4" t="s">
        <v>5586</v>
      </c>
      <c r="F597" s="4"/>
      <c r="G597" s="4"/>
      <c r="H597" s="111"/>
    </row>
    <row r="598" spans="1:8" x14ac:dyDescent="0.3">
      <c r="A598" s="3" t="s">
        <v>5587</v>
      </c>
      <c r="B598" s="3" t="s">
        <v>2133</v>
      </c>
      <c r="C598" s="3"/>
      <c r="D598" s="3"/>
      <c r="E598" s="4">
        <v>24391.52</v>
      </c>
      <c r="F598" s="4"/>
      <c r="G598" s="4"/>
      <c r="H598" s="111"/>
    </row>
    <row r="599" spans="1:8" x14ac:dyDescent="0.3">
      <c r="A599" s="3" t="s">
        <v>5588</v>
      </c>
      <c r="B599" s="3"/>
      <c r="C599" s="3"/>
      <c r="D599" s="3"/>
      <c r="E599" s="4">
        <v>3745</v>
      </c>
      <c r="F599" s="4"/>
      <c r="G599" s="4"/>
      <c r="H599" s="111"/>
    </row>
    <row r="600" spans="1:8" x14ac:dyDescent="0.3">
      <c r="A600" s="3" t="s">
        <v>5600</v>
      </c>
      <c r="B600" s="3"/>
      <c r="C600" s="3"/>
      <c r="D600" s="3"/>
      <c r="E600" s="4" t="s">
        <v>5598</v>
      </c>
      <c r="F600" s="4"/>
      <c r="G600" s="4"/>
      <c r="H600" s="111"/>
    </row>
    <row r="601" spans="1:8" x14ac:dyDescent="0.3">
      <c r="A601" s="3" t="s">
        <v>5590</v>
      </c>
      <c r="B601" s="3" t="s">
        <v>3757</v>
      </c>
      <c r="C601" s="3"/>
      <c r="D601" s="3"/>
      <c r="E601" s="4" t="s">
        <v>5599</v>
      </c>
      <c r="F601" s="4"/>
      <c r="G601" s="4"/>
      <c r="H601" s="111"/>
    </row>
    <row r="602" spans="1:8" x14ac:dyDescent="0.3">
      <c r="A602" s="3" t="s">
        <v>5590</v>
      </c>
      <c r="B602" s="3" t="s">
        <v>5604</v>
      </c>
      <c r="C602" s="3" t="s">
        <v>5605</v>
      </c>
      <c r="D602" s="3" t="s">
        <v>5606</v>
      </c>
      <c r="E602" s="4">
        <v>12400.02</v>
      </c>
      <c r="F602" s="4"/>
      <c r="G602" s="4"/>
      <c r="H602" s="111"/>
    </row>
    <row r="603" spans="1:8" x14ac:dyDescent="0.3">
      <c r="A603" s="3" t="s">
        <v>5595</v>
      </c>
      <c r="B603" s="3" t="s">
        <v>319</v>
      </c>
      <c r="C603" s="3"/>
      <c r="D603" s="3"/>
      <c r="E603" s="4" t="s">
        <v>5601</v>
      </c>
      <c r="F603" s="4"/>
      <c r="G603" s="4"/>
      <c r="H603" s="111"/>
    </row>
    <row r="604" spans="1:8" x14ac:dyDescent="0.3">
      <c r="A604" s="3" t="s">
        <v>5596</v>
      </c>
      <c r="B604" s="3" t="s">
        <v>3753</v>
      </c>
      <c r="C604" s="3"/>
      <c r="D604" s="3"/>
      <c r="E604" s="4" t="s">
        <v>5602</v>
      </c>
      <c r="F604" s="4"/>
      <c r="G604" s="4"/>
      <c r="H604" s="111"/>
    </row>
    <row r="605" spans="1:8" x14ac:dyDescent="0.3">
      <c r="A605" s="3" t="s">
        <v>5603</v>
      </c>
      <c r="B605" s="3" t="s">
        <v>3757</v>
      </c>
      <c r="C605" s="3"/>
      <c r="D605" s="3"/>
      <c r="E605" s="4">
        <v>39062.400000000001</v>
      </c>
      <c r="F605" s="4"/>
      <c r="G605" s="4"/>
      <c r="H605" s="111"/>
    </row>
    <row r="606" spans="1:8" x14ac:dyDescent="0.3">
      <c r="A606" s="3" t="s">
        <v>5603</v>
      </c>
      <c r="B606" s="3" t="s">
        <v>3757</v>
      </c>
      <c r="C606" s="3"/>
      <c r="D606" s="3"/>
      <c r="E606" s="4">
        <v>8216</v>
      </c>
      <c r="F606" s="4"/>
      <c r="G606" s="4"/>
      <c r="H606" s="111"/>
    </row>
    <row r="607" spans="1:8" x14ac:dyDescent="0.3">
      <c r="A607" s="3" t="s">
        <v>5613</v>
      </c>
      <c r="B607" s="3"/>
      <c r="C607" s="3"/>
      <c r="D607" s="3"/>
      <c r="E607" s="4" t="s">
        <v>5612</v>
      </c>
      <c r="F607" s="4"/>
      <c r="G607" s="4"/>
      <c r="H607" s="111"/>
    </row>
    <row r="608" spans="1:8" x14ac:dyDescent="0.3">
      <c r="A608" s="3" t="s">
        <v>5620</v>
      </c>
      <c r="B608" s="3" t="s">
        <v>319</v>
      </c>
      <c r="C608" s="3"/>
      <c r="D608" s="3"/>
      <c r="E608" s="4">
        <v>152039.57999999999</v>
      </c>
      <c r="F608" s="4"/>
      <c r="G608" s="4"/>
      <c r="H608" s="111"/>
    </row>
    <row r="609" spans="1:8" x14ac:dyDescent="0.3">
      <c r="A609" s="3" t="s">
        <v>5621</v>
      </c>
      <c r="B609" s="3" t="s">
        <v>3550</v>
      </c>
      <c r="C609" s="3"/>
      <c r="D609" s="3"/>
      <c r="E609" s="4">
        <v>18304</v>
      </c>
      <c r="F609" s="4"/>
      <c r="G609" s="4"/>
      <c r="H609" s="111"/>
    </row>
    <row r="610" spans="1:8" x14ac:dyDescent="0.3">
      <c r="A610" s="3" t="s">
        <v>5623</v>
      </c>
      <c r="B610" s="3" t="s">
        <v>3757</v>
      </c>
      <c r="C610" s="3"/>
      <c r="D610" s="3"/>
      <c r="E610" s="4" t="s">
        <v>5622</v>
      </c>
      <c r="F610" s="4"/>
      <c r="G610" s="4"/>
      <c r="H610" s="111"/>
    </row>
    <row r="611" spans="1:8" x14ac:dyDescent="0.3">
      <c r="A611" s="3" t="s">
        <v>5619</v>
      </c>
      <c r="B611" s="3" t="s">
        <v>5324</v>
      </c>
      <c r="C611" s="3"/>
      <c r="D611" s="3"/>
      <c r="E611" s="4" t="s">
        <v>5625</v>
      </c>
      <c r="F611" s="4"/>
      <c r="G611" s="4"/>
      <c r="H611" s="111"/>
    </row>
    <row r="612" spans="1:8" x14ac:dyDescent="0.3">
      <c r="A612" s="3" t="s">
        <v>5624</v>
      </c>
      <c r="B612" s="3" t="s">
        <v>5299</v>
      </c>
      <c r="C612" s="3"/>
      <c r="D612" s="3"/>
      <c r="E612" s="4">
        <v>7976.8</v>
      </c>
      <c r="F612" s="4"/>
      <c r="G612" s="4"/>
      <c r="H612" s="111"/>
    </row>
    <row r="613" spans="1:8" x14ac:dyDescent="0.3">
      <c r="A613" s="3" t="s">
        <v>5624</v>
      </c>
      <c r="B613" s="3" t="s">
        <v>2133</v>
      </c>
      <c r="C613" s="3"/>
      <c r="D613" s="3"/>
      <c r="E613" s="4">
        <v>45823.28</v>
      </c>
      <c r="F613" s="4"/>
      <c r="G613" s="4"/>
      <c r="H613" s="111"/>
    </row>
    <row r="614" spans="1:8" x14ac:dyDescent="0.3">
      <c r="A614" s="3" t="s">
        <v>5626</v>
      </c>
      <c r="B614" s="3" t="s">
        <v>5457</v>
      </c>
      <c r="C614" s="3" t="s">
        <v>5630</v>
      </c>
      <c r="D614" s="3"/>
      <c r="E614" s="4">
        <v>21761.599999999999</v>
      </c>
      <c r="F614" s="4"/>
      <c r="G614" s="4"/>
      <c r="H614" s="111"/>
    </row>
    <row r="615" spans="1:8" x14ac:dyDescent="0.3">
      <c r="A615" s="3" t="s">
        <v>5632</v>
      </c>
      <c r="B615" s="3" t="s">
        <v>4576</v>
      </c>
      <c r="C615" s="3"/>
      <c r="D615" s="3"/>
      <c r="E615" s="4">
        <v>9200.7000000000007</v>
      </c>
      <c r="F615" s="4"/>
      <c r="G615" s="4"/>
      <c r="H615" s="111"/>
    </row>
    <row r="616" spans="1:8" x14ac:dyDescent="0.3">
      <c r="A616" s="3" t="s">
        <v>5639</v>
      </c>
      <c r="B616" s="3" t="s">
        <v>3753</v>
      </c>
      <c r="C616" s="3"/>
      <c r="D616" s="3"/>
      <c r="E616" s="4" t="s">
        <v>5637</v>
      </c>
      <c r="F616" s="4"/>
      <c r="G616" s="4"/>
      <c r="H616" s="111"/>
    </row>
    <row r="617" spans="1:8" x14ac:dyDescent="0.3">
      <c r="A617" s="3" t="s">
        <v>5639</v>
      </c>
      <c r="B617" s="3" t="s">
        <v>3753</v>
      </c>
      <c r="C617" s="3"/>
      <c r="D617" s="3"/>
      <c r="E617" s="4" t="s">
        <v>5638</v>
      </c>
      <c r="F617" s="4"/>
      <c r="G617" s="4"/>
      <c r="H617" s="111"/>
    </row>
    <row r="618" spans="1:8" x14ac:dyDescent="0.3">
      <c r="A618" s="3" t="s">
        <v>5636</v>
      </c>
      <c r="B618" s="3" t="s">
        <v>720</v>
      </c>
      <c r="C618" s="3"/>
      <c r="D618" s="3"/>
      <c r="E618" s="4" t="s">
        <v>5640</v>
      </c>
      <c r="F618" s="4"/>
      <c r="G618" s="4"/>
      <c r="H618" s="111"/>
    </row>
    <row r="619" spans="1:8" x14ac:dyDescent="0.3">
      <c r="A619" s="3" t="s">
        <v>5645</v>
      </c>
      <c r="B619" s="3" t="s">
        <v>4271</v>
      </c>
      <c r="C619" s="3"/>
      <c r="D619" s="3"/>
      <c r="E619" s="4" t="s">
        <v>5644</v>
      </c>
      <c r="F619" s="4"/>
      <c r="G619" s="4"/>
      <c r="H619" s="111"/>
    </row>
    <row r="620" spans="1:8" x14ac:dyDescent="0.3">
      <c r="A620" s="3" t="s">
        <v>5647</v>
      </c>
      <c r="B620" s="3" t="s">
        <v>5272</v>
      </c>
      <c r="C620" s="3"/>
      <c r="D620" s="3"/>
      <c r="E620" s="4" t="s">
        <v>5646</v>
      </c>
      <c r="F620" s="4"/>
      <c r="G620" s="4"/>
      <c r="H620" s="111"/>
    </row>
    <row r="621" spans="1:8" x14ac:dyDescent="0.3">
      <c r="A621" s="3" t="s">
        <v>5648</v>
      </c>
      <c r="B621" s="3" t="s">
        <v>3757</v>
      </c>
      <c r="C621" s="3"/>
      <c r="D621" s="3"/>
      <c r="E621" s="4">
        <v>44275.92</v>
      </c>
      <c r="F621" s="4"/>
      <c r="G621" s="4"/>
      <c r="H621" s="111"/>
    </row>
    <row r="622" spans="1:8" x14ac:dyDescent="0.3">
      <c r="A622" s="3" t="s">
        <v>5648</v>
      </c>
      <c r="B622" s="3" t="s">
        <v>4576</v>
      </c>
      <c r="C622" s="3"/>
      <c r="D622" s="3"/>
      <c r="E622" s="4" t="s">
        <v>5649</v>
      </c>
      <c r="F622" s="4"/>
      <c r="G622" s="4"/>
      <c r="H622" s="111"/>
    </row>
    <row r="623" spans="1:8" x14ac:dyDescent="0.3">
      <c r="A623" s="3" t="s">
        <v>5663</v>
      </c>
      <c r="B623" s="3" t="s">
        <v>3757</v>
      </c>
      <c r="C623" s="3"/>
      <c r="D623" s="3"/>
      <c r="E623" s="4" t="s">
        <v>5665</v>
      </c>
      <c r="F623" s="4"/>
      <c r="G623" s="4"/>
      <c r="H623" s="111"/>
    </row>
    <row r="624" spans="1:8" x14ac:dyDescent="0.3">
      <c r="A624" s="3" t="s">
        <v>5666</v>
      </c>
      <c r="B624" s="3" t="s">
        <v>720</v>
      </c>
      <c r="C624" s="3"/>
      <c r="D624" s="3"/>
      <c r="E624" s="4">
        <v>199449.25</v>
      </c>
      <c r="F624" s="4"/>
      <c r="G624" s="4"/>
      <c r="H624" s="111"/>
    </row>
    <row r="625" spans="1:8" x14ac:dyDescent="0.3">
      <c r="A625" s="3" t="s">
        <v>5669</v>
      </c>
      <c r="B625" s="3" t="s">
        <v>5299</v>
      </c>
      <c r="C625" s="3"/>
      <c r="D625" s="3"/>
      <c r="E625" s="4">
        <v>8340.7999999999993</v>
      </c>
      <c r="F625" s="4"/>
      <c r="G625" s="4"/>
      <c r="H625" s="111"/>
    </row>
    <row r="626" spans="1:8" x14ac:dyDescent="0.3">
      <c r="A626" s="3" t="s">
        <v>5669</v>
      </c>
      <c r="B626" s="3" t="s">
        <v>3753</v>
      </c>
      <c r="C626" s="3"/>
      <c r="D626" s="3"/>
      <c r="E626" s="4">
        <v>1560</v>
      </c>
      <c r="F626" s="4"/>
      <c r="G626" s="4"/>
      <c r="H626" s="111"/>
    </row>
    <row r="627" spans="1:8" x14ac:dyDescent="0.3">
      <c r="A627" s="3" t="s">
        <v>5673</v>
      </c>
      <c r="B627" s="3" t="s">
        <v>2133</v>
      </c>
      <c r="C627" s="3"/>
      <c r="D627" s="3"/>
      <c r="E627" s="4">
        <v>67141.16</v>
      </c>
      <c r="F627" s="4"/>
      <c r="G627" s="4"/>
      <c r="H627" s="111"/>
    </row>
    <row r="628" spans="1:8" x14ac:dyDescent="0.3">
      <c r="A628" s="3" t="s">
        <v>5673</v>
      </c>
      <c r="B628" s="3" t="s">
        <v>5816</v>
      </c>
      <c r="C628" s="3" t="s">
        <v>5817</v>
      </c>
      <c r="D628" s="3" t="s">
        <v>4020</v>
      </c>
      <c r="E628" s="4">
        <v>20907.099999999999</v>
      </c>
      <c r="F628" s="4">
        <f>(E628+12)/1.06</f>
        <v>19734.999999999996</v>
      </c>
      <c r="G628" s="4">
        <f>F628*7%</f>
        <v>1381.4499999999998</v>
      </c>
      <c r="H628" s="111">
        <f>F628+G628</f>
        <v>21116.449999999997</v>
      </c>
    </row>
    <row r="629" spans="1:8" x14ac:dyDescent="0.3">
      <c r="A629" s="3" t="s">
        <v>5682</v>
      </c>
      <c r="B629" s="3" t="s">
        <v>3757</v>
      </c>
      <c r="C629" s="3"/>
      <c r="D629" s="3"/>
      <c r="E629" s="4" t="s">
        <v>5681</v>
      </c>
      <c r="F629" s="4"/>
      <c r="G629" s="4"/>
      <c r="H629" s="111"/>
    </row>
    <row r="630" spans="1:8" x14ac:dyDescent="0.3">
      <c r="A630" s="3" t="s">
        <v>5684</v>
      </c>
      <c r="B630" s="3" t="s">
        <v>720</v>
      </c>
      <c r="C630" s="3"/>
      <c r="D630" s="3"/>
      <c r="E630" s="4" t="s">
        <v>5683</v>
      </c>
      <c r="F630" s="4"/>
      <c r="G630" s="4"/>
      <c r="H630" s="111"/>
    </row>
    <row r="631" spans="1:8" x14ac:dyDescent="0.3">
      <c r="A631" s="3" t="s">
        <v>5685</v>
      </c>
      <c r="B631" s="3" t="s">
        <v>3757</v>
      </c>
      <c r="C631" s="3"/>
      <c r="D631" s="3"/>
      <c r="E631" s="4">
        <v>29036.799999999999</v>
      </c>
      <c r="F631" s="4"/>
      <c r="G631" s="4"/>
      <c r="H631" s="111"/>
    </row>
    <row r="632" spans="1:8" x14ac:dyDescent="0.3">
      <c r="A632" s="3" t="s">
        <v>5685</v>
      </c>
      <c r="B632" s="3" t="s">
        <v>3757</v>
      </c>
      <c r="C632" s="3"/>
      <c r="D632" s="3"/>
      <c r="E632" s="4">
        <v>4936.74</v>
      </c>
      <c r="F632" s="4"/>
      <c r="G632" s="4"/>
      <c r="H632" s="111"/>
    </row>
    <row r="633" spans="1:8" x14ac:dyDescent="0.3">
      <c r="A633" s="3" t="s">
        <v>5698</v>
      </c>
      <c r="B633" s="3" t="s">
        <v>5324</v>
      </c>
      <c r="C633" s="3"/>
      <c r="D633" s="3"/>
      <c r="E633" s="4">
        <v>57200</v>
      </c>
      <c r="F633" s="4"/>
      <c r="G633" s="4"/>
      <c r="H633" s="111"/>
    </row>
    <row r="634" spans="1:8" x14ac:dyDescent="0.3">
      <c r="A634" s="3" t="s">
        <v>5687</v>
      </c>
      <c r="B634" s="3" t="s">
        <v>5272</v>
      </c>
      <c r="C634" s="3"/>
      <c r="D634" s="3"/>
      <c r="E634" s="4">
        <v>50503.99</v>
      </c>
      <c r="F634" s="4"/>
      <c r="G634" s="4"/>
      <c r="H634" s="111"/>
    </row>
    <row r="635" spans="1:8" x14ac:dyDescent="0.3">
      <c r="A635" s="3" t="s">
        <v>5699</v>
      </c>
      <c r="B635" s="3" t="s">
        <v>4576</v>
      </c>
      <c r="C635" s="3"/>
      <c r="D635" s="3"/>
      <c r="E635" s="4">
        <v>63000</v>
      </c>
      <c r="F635" s="4"/>
      <c r="G635" s="4"/>
      <c r="H635" s="111"/>
    </row>
    <row r="636" spans="1:8" x14ac:dyDescent="0.3">
      <c r="A636" s="3" t="s">
        <v>5702</v>
      </c>
      <c r="B636" s="3" t="s">
        <v>720</v>
      </c>
      <c r="C636" s="3"/>
      <c r="D636" s="3"/>
      <c r="E636" s="4" t="s">
        <v>5707</v>
      </c>
      <c r="F636" s="4"/>
      <c r="G636" s="4"/>
      <c r="H636" s="111"/>
    </row>
    <row r="637" spans="1:8" x14ac:dyDescent="0.3">
      <c r="A637" s="3" t="s">
        <v>5702</v>
      </c>
      <c r="B637" s="3" t="s">
        <v>2851</v>
      </c>
      <c r="C637" s="3" t="s">
        <v>5710</v>
      </c>
      <c r="D637" s="3" t="s">
        <v>5711</v>
      </c>
      <c r="E637" s="4">
        <v>12130.3</v>
      </c>
      <c r="F637" s="4">
        <f>(E637+12)/1.06</f>
        <v>11454.999999999998</v>
      </c>
      <c r="G637" s="4">
        <f>F637*7%</f>
        <v>801.84999999999991</v>
      </c>
      <c r="H637" s="111">
        <f>F637+G637</f>
        <v>12256.849999999999</v>
      </c>
    </row>
    <row r="638" spans="1:8" x14ac:dyDescent="0.3">
      <c r="A638" s="3" t="s">
        <v>5709</v>
      </c>
      <c r="B638" s="3" t="s">
        <v>3757</v>
      </c>
      <c r="C638" s="3"/>
      <c r="D638" s="3"/>
      <c r="E638" s="4" t="s">
        <v>5708</v>
      </c>
      <c r="F638" s="4"/>
      <c r="G638" s="4"/>
      <c r="H638" s="111"/>
    </row>
    <row r="639" spans="1:8" x14ac:dyDescent="0.3">
      <c r="A639" s="3" t="s">
        <v>5709</v>
      </c>
      <c r="B639" s="3" t="s">
        <v>2851</v>
      </c>
      <c r="C639" s="3" t="s">
        <v>5712</v>
      </c>
      <c r="D639" s="3" t="s">
        <v>3117</v>
      </c>
      <c r="E639" s="4">
        <v>7122.86</v>
      </c>
      <c r="F639" s="4">
        <f>(E639+12)/1.06</f>
        <v>6730.9999999999991</v>
      </c>
      <c r="G639" s="4">
        <f>F639*7%</f>
        <v>471.16999999999996</v>
      </c>
      <c r="H639" s="111">
        <f>F639+G639</f>
        <v>7202.1699999999992</v>
      </c>
    </row>
    <row r="640" spans="1:8" x14ac:dyDescent="0.3">
      <c r="A640" s="3" t="s">
        <v>5724</v>
      </c>
      <c r="B640" s="3" t="s">
        <v>5726</v>
      </c>
      <c r="C640" s="3" t="s">
        <v>5734</v>
      </c>
      <c r="D640" s="3" t="s">
        <v>3057</v>
      </c>
      <c r="E640" s="4">
        <v>4113.5200000000004</v>
      </c>
      <c r="F640" s="4">
        <f t="shared" ref="F640:F644" si="14">(E640+12)/1.06</f>
        <v>3892</v>
      </c>
      <c r="G640" s="4">
        <f t="shared" ref="G640:G644" si="15">F640*7%</f>
        <v>272.44</v>
      </c>
      <c r="H640" s="111">
        <f t="shared" ref="H640:H641" si="16">F640+G640</f>
        <v>4164.4399999999996</v>
      </c>
    </row>
    <row r="641" spans="1:9" x14ac:dyDescent="0.3">
      <c r="A641" s="3" t="s">
        <v>5714</v>
      </c>
      <c r="B641" s="3" t="s">
        <v>5726</v>
      </c>
      <c r="C641" s="3" t="s">
        <v>5818</v>
      </c>
      <c r="D641" s="3" t="s">
        <v>5084</v>
      </c>
      <c r="E641" s="4">
        <v>9316</v>
      </c>
      <c r="F641" s="4">
        <f t="shared" si="14"/>
        <v>8800</v>
      </c>
      <c r="G641" s="4">
        <f t="shared" si="15"/>
        <v>616.00000000000011</v>
      </c>
      <c r="H641" s="111">
        <f t="shared" si="16"/>
        <v>9416</v>
      </c>
      <c r="I641" s="1" t="s">
        <v>5819</v>
      </c>
    </row>
    <row r="642" spans="1:9" x14ac:dyDescent="0.3">
      <c r="A642" s="3" t="s">
        <v>5717</v>
      </c>
      <c r="B642" s="3" t="s">
        <v>5299</v>
      </c>
      <c r="C642" s="3"/>
      <c r="D642" s="3"/>
      <c r="E642" s="4">
        <v>21814</v>
      </c>
      <c r="F642" s="4"/>
      <c r="G642" s="4"/>
      <c r="H642" s="111"/>
    </row>
    <row r="643" spans="1:9" x14ac:dyDescent="0.3">
      <c r="A643" s="3" t="s">
        <v>5732</v>
      </c>
      <c r="B643" s="3"/>
      <c r="C643" s="3"/>
      <c r="D643" s="3"/>
      <c r="E643" s="108">
        <v>22557.599999999999</v>
      </c>
      <c r="F643" s="4">
        <f t="shared" si="14"/>
        <v>21292.07547169811</v>
      </c>
      <c r="G643" s="4">
        <f t="shared" si="15"/>
        <v>1490.4452830188679</v>
      </c>
      <c r="H643" s="111">
        <f t="shared" ref="H643:H644" si="17">F643+G643</f>
        <v>22782.520754716978</v>
      </c>
    </row>
    <row r="644" spans="1:9" x14ac:dyDescent="0.3">
      <c r="A644" s="3" t="s">
        <v>5735</v>
      </c>
      <c r="B644" s="3" t="s">
        <v>720</v>
      </c>
      <c r="C644" s="3"/>
      <c r="D644" s="3"/>
      <c r="E644" s="4">
        <v>270319.45</v>
      </c>
      <c r="F644" s="4">
        <f t="shared" si="14"/>
        <v>255029.66981132075</v>
      </c>
      <c r="G644" s="4">
        <f t="shared" si="15"/>
        <v>17852.076886792456</v>
      </c>
      <c r="H644" s="111">
        <f t="shared" si="17"/>
        <v>272881.74669811322</v>
      </c>
    </row>
    <row r="645" spans="1:9" x14ac:dyDescent="0.3">
      <c r="A645" s="3" t="s">
        <v>5752</v>
      </c>
      <c r="B645" s="3" t="s">
        <v>3757</v>
      </c>
      <c r="C645" s="3"/>
      <c r="D645" s="3"/>
      <c r="E645" s="4" t="s">
        <v>5751</v>
      </c>
      <c r="F645" s="4"/>
      <c r="G645" s="4"/>
      <c r="H645" s="111"/>
    </row>
    <row r="646" spans="1:9" x14ac:dyDescent="0.3">
      <c r="A646" s="3" t="s">
        <v>5753</v>
      </c>
      <c r="B646" s="3" t="s">
        <v>5324</v>
      </c>
      <c r="C646" s="3"/>
      <c r="D646" s="3"/>
      <c r="E646" s="4">
        <v>42000</v>
      </c>
      <c r="F646" s="4"/>
      <c r="G646" s="4"/>
      <c r="H646" s="111"/>
    </row>
    <row r="647" spans="1:9" x14ac:dyDescent="0.3">
      <c r="A647" s="3" t="s">
        <v>5755</v>
      </c>
      <c r="B647" s="3"/>
      <c r="C647" s="3"/>
      <c r="D647" s="3"/>
      <c r="E647" s="108" t="s">
        <v>5848</v>
      </c>
      <c r="F647" s="4" t="e">
        <f t="shared" ref="F647" si="18">(E647+12)/1.06</f>
        <v>#VALUE!</v>
      </c>
      <c r="G647" s="4" t="e">
        <f t="shared" ref="G647" si="19">F647*7%</f>
        <v>#VALUE!</v>
      </c>
      <c r="H647" s="111" t="e">
        <f t="shared" ref="H647" si="20">F647+G647</f>
        <v>#VALUE!</v>
      </c>
    </row>
    <row r="648" spans="1:9" x14ac:dyDescent="0.3">
      <c r="A648" s="3" t="s">
        <v>5762</v>
      </c>
      <c r="B648" s="3" t="s">
        <v>5726</v>
      </c>
      <c r="C648" s="3" t="s">
        <v>5763</v>
      </c>
      <c r="D648" s="3" t="s">
        <v>5764</v>
      </c>
      <c r="E648" s="4">
        <v>28528.5</v>
      </c>
      <c r="F648" s="4">
        <f t="shared" ref="F648" si="21">(E648+12)/1.06</f>
        <v>26925</v>
      </c>
      <c r="G648" s="4">
        <f t="shared" ref="G648" si="22">F648*7%</f>
        <v>1884.7500000000002</v>
      </c>
      <c r="H648" s="111">
        <f t="shared" ref="H648" si="23">F648+G648</f>
        <v>28809.75</v>
      </c>
    </row>
    <row r="649" spans="1:9" x14ac:dyDescent="0.3">
      <c r="A649" s="3" t="s">
        <v>5779</v>
      </c>
      <c r="B649" s="3" t="s">
        <v>319</v>
      </c>
      <c r="C649" s="3"/>
      <c r="D649" s="3"/>
      <c r="E649" s="4">
        <v>239277.6</v>
      </c>
      <c r="F649" s="4"/>
      <c r="G649" s="4"/>
      <c r="H649" s="111"/>
    </row>
    <row r="650" spans="1:9" x14ac:dyDescent="0.3">
      <c r="A650" s="3" t="s">
        <v>5777</v>
      </c>
      <c r="B650" s="3" t="s">
        <v>5801</v>
      </c>
      <c r="C650" s="3"/>
      <c r="D650" s="3"/>
      <c r="E650" s="4">
        <v>23207.599999999999</v>
      </c>
      <c r="F650" s="4">
        <f t="shared" ref="F650" si="24">(E650+12)/1.06</f>
        <v>21905.283018867922</v>
      </c>
      <c r="G650" s="4">
        <f t="shared" ref="G650" si="25">F650*7%</f>
        <v>1533.3698113207547</v>
      </c>
      <c r="H650" s="111">
        <f t="shared" ref="H650" si="26">F650+G650</f>
        <v>23438.652830188676</v>
      </c>
    </row>
    <row r="651" spans="1:9" x14ac:dyDescent="0.3">
      <c r="A651" s="3" t="s">
        <v>5785</v>
      </c>
      <c r="B651" s="3" t="s">
        <v>3757</v>
      </c>
      <c r="C651" s="3"/>
      <c r="D651" s="3"/>
      <c r="E651" s="4">
        <v>136448</v>
      </c>
      <c r="F651" s="4"/>
      <c r="G651" s="4"/>
      <c r="H651" s="111"/>
    </row>
    <row r="652" spans="1:9" x14ac:dyDescent="0.3">
      <c r="A652" s="3" t="s">
        <v>5785</v>
      </c>
      <c r="B652" s="3" t="s">
        <v>3550</v>
      </c>
      <c r="C652" s="3"/>
      <c r="D652" s="3"/>
      <c r="E652" s="4">
        <v>17669.599999999999</v>
      </c>
      <c r="F652" s="4"/>
      <c r="G652" s="4"/>
      <c r="H652" s="111"/>
    </row>
    <row r="653" spans="1:9" x14ac:dyDescent="0.3">
      <c r="A653" s="3" t="s">
        <v>5785</v>
      </c>
      <c r="B653" s="3" t="s">
        <v>3550</v>
      </c>
      <c r="C653" s="3"/>
      <c r="D653" s="3"/>
      <c r="E653" s="4" t="s">
        <v>5786</v>
      </c>
      <c r="F653" s="4"/>
      <c r="G653" s="4"/>
      <c r="H653" s="111"/>
    </row>
    <row r="654" spans="1:9" x14ac:dyDescent="0.3">
      <c r="A654" s="3" t="s">
        <v>5785</v>
      </c>
      <c r="B654" s="3" t="s">
        <v>3550</v>
      </c>
      <c r="C654" s="3"/>
      <c r="D654" s="3"/>
      <c r="E654" s="4">
        <v>31423.599999999999</v>
      </c>
      <c r="F654" s="4">
        <f t="shared" ref="F654" si="27">(E654+12)/1.06</f>
        <v>29656.226415094337</v>
      </c>
      <c r="G654" s="4">
        <f t="shared" ref="G654" si="28">F654*7%</f>
        <v>2075.9358490566037</v>
      </c>
      <c r="H654" s="111">
        <f t="shared" ref="H654" si="29">F654+G654</f>
        <v>31732.162264150942</v>
      </c>
    </row>
    <row r="655" spans="1:9" x14ac:dyDescent="0.3">
      <c r="A655" s="3" t="s">
        <v>5798</v>
      </c>
      <c r="B655" s="3" t="s">
        <v>5299</v>
      </c>
      <c r="C655" s="3"/>
      <c r="D655" s="3"/>
      <c r="E655" s="4" t="s">
        <v>5797</v>
      </c>
      <c r="F655" s="4"/>
      <c r="G655" s="4"/>
      <c r="H655" s="111"/>
    </row>
    <row r="656" spans="1:9" x14ac:dyDescent="0.3">
      <c r="A656" s="3" t="s">
        <v>5793</v>
      </c>
      <c r="B656" s="3" t="s">
        <v>3757</v>
      </c>
      <c r="C656" s="3"/>
      <c r="D656" s="3"/>
      <c r="E656" s="4" t="s">
        <v>5799</v>
      </c>
      <c r="F656" s="4"/>
      <c r="G656" s="4"/>
      <c r="H656" s="111"/>
    </row>
    <row r="657" spans="1:8" x14ac:dyDescent="0.3">
      <c r="A657" s="3" t="s">
        <v>5793</v>
      </c>
      <c r="B657" s="3" t="s">
        <v>4576</v>
      </c>
      <c r="C657" s="3"/>
      <c r="D657" s="3"/>
      <c r="E657" s="4">
        <v>10909.6</v>
      </c>
      <c r="F657" s="4"/>
      <c r="G657" s="4"/>
      <c r="H657" s="111"/>
    </row>
    <row r="658" spans="1:8" x14ac:dyDescent="0.3">
      <c r="A658" s="3" t="s">
        <v>5796</v>
      </c>
      <c r="B658" s="3" t="s">
        <v>319</v>
      </c>
      <c r="C658" s="3"/>
      <c r="D658" s="3"/>
      <c r="E658" s="4" t="s">
        <v>5803</v>
      </c>
      <c r="F658" s="4"/>
      <c r="G658" s="4"/>
      <c r="H658" s="111"/>
    </row>
    <row r="659" spans="1:8" x14ac:dyDescent="0.3">
      <c r="A659" s="3" t="s">
        <v>5802</v>
      </c>
      <c r="B659" s="3" t="s">
        <v>3753</v>
      </c>
      <c r="C659" s="3"/>
      <c r="D659" s="3"/>
      <c r="E659" s="4" t="s">
        <v>5637</v>
      </c>
      <c r="F659" s="4"/>
      <c r="G659" s="4"/>
      <c r="H659" s="111"/>
    </row>
    <row r="660" spans="1:8" x14ac:dyDescent="0.3">
      <c r="A660" s="3" t="s">
        <v>5805</v>
      </c>
      <c r="B660" s="3" t="s">
        <v>3757</v>
      </c>
      <c r="C660" s="3"/>
      <c r="D660" s="3"/>
      <c r="E660" s="4" t="s">
        <v>5804</v>
      </c>
      <c r="F660" s="4"/>
      <c r="G660" s="4"/>
      <c r="H660" s="111"/>
    </row>
    <row r="661" spans="1:8" x14ac:dyDescent="0.3">
      <c r="A661" s="3" t="s">
        <v>5805</v>
      </c>
      <c r="B661" s="3" t="s">
        <v>5324</v>
      </c>
      <c r="C661" s="3"/>
      <c r="D661" s="3"/>
      <c r="E661" s="4" t="s">
        <v>5821</v>
      </c>
      <c r="F661" s="4"/>
      <c r="G661" s="4"/>
      <c r="H661" s="111"/>
    </row>
    <row r="662" spans="1:8" x14ac:dyDescent="0.3">
      <c r="A662" s="3" t="s">
        <v>5845</v>
      </c>
      <c r="B662" s="3" t="s">
        <v>3757</v>
      </c>
      <c r="C662" s="3"/>
      <c r="D662" s="3"/>
      <c r="E662" s="4" t="s">
        <v>5844</v>
      </c>
      <c r="F662" s="4"/>
      <c r="G662" s="4"/>
      <c r="H662" s="111"/>
    </row>
    <row r="663" spans="1:8" x14ac:dyDescent="0.3">
      <c r="A663" s="3" t="s">
        <v>5847</v>
      </c>
      <c r="B663" s="3" t="s">
        <v>319</v>
      </c>
      <c r="C663" s="3"/>
      <c r="D663" s="3"/>
      <c r="E663" s="4" t="s">
        <v>5846</v>
      </c>
      <c r="F663" s="4"/>
      <c r="G663" s="4"/>
      <c r="H663" s="111"/>
    </row>
    <row r="664" spans="1:8" x14ac:dyDescent="0.3">
      <c r="A664" s="3" t="s">
        <v>5822</v>
      </c>
      <c r="B664" s="3" t="s">
        <v>4271</v>
      </c>
      <c r="C664" s="3"/>
      <c r="D664" s="3"/>
      <c r="E664" s="4">
        <v>38943</v>
      </c>
      <c r="F664" s="4">
        <f t="shared" ref="F664" si="30">(E664+12)/1.06</f>
        <v>36750</v>
      </c>
      <c r="G664" s="4">
        <f t="shared" ref="G664" si="31">F664*7%</f>
        <v>2572.5000000000005</v>
      </c>
      <c r="H664" s="111">
        <f t="shared" ref="H664" si="32">F664+G664</f>
        <v>39322.5</v>
      </c>
    </row>
    <row r="665" spans="1:8" x14ac:dyDescent="0.3">
      <c r="A665" s="3">
        <v>44281</v>
      </c>
      <c r="B665" s="3" t="s">
        <v>3757</v>
      </c>
      <c r="C665" s="3"/>
      <c r="D665" s="3"/>
      <c r="E665" s="4" t="s">
        <v>5840</v>
      </c>
      <c r="F665" s="4"/>
      <c r="G665" s="4"/>
      <c r="H665" s="111"/>
    </row>
    <row r="666" spans="1:8" x14ac:dyDescent="0.3">
      <c r="A666" s="3" t="s">
        <v>5831</v>
      </c>
      <c r="B666" s="3" t="s">
        <v>5299</v>
      </c>
      <c r="C666" s="3"/>
      <c r="D666" s="3"/>
      <c r="E666" s="4">
        <v>39752.5</v>
      </c>
      <c r="F666" s="4"/>
      <c r="G666" s="4"/>
      <c r="H666" s="111"/>
    </row>
    <row r="667" spans="1:8" x14ac:dyDescent="0.3">
      <c r="A667" s="3" t="s">
        <v>5839</v>
      </c>
      <c r="B667" s="3" t="s">
        <v>2133</v>
      </c>
      <c r="C667" s="3"/>
      <c r="D667" s="3"/>
      <c r="E667" s="4" t="s">
        <v>5838</v>
      </c>
      <c r="F667" s="4"/>
      <c r="G667" s="4"/>
      <c r="H667" s="111"/>
    </row>
    <row r="668" spans="1:8" x14ac:dyDescent="0.3">
      <c r="A668" s="3" t="s">
        <v>5849</v>
      </c>
      <c r="B668" s="3" t="s">
        <v>5816</v>
      </c>
      <c r="C668" s="3" t="s">
        <v>5910</v>
      </c>
      <c r="D668" s="3" t="s">
        <v>5911</v>
      </c>
      <c r="E668" s="4">
        <v>3207.63</v>
      </c>
      <c r="F668" s="4">
        <f t="shared" ref="F668" si="33">(E668+12)/1.06</f>
        <v>3037.3867924528299</v>
      </c>
      <c r="G668" s="4">
        <f t="shared" ref="G668" si="34">F668*7%</f>
        <v>212.61707547169812</v>
      </c>
      <c r="H668" s="111">
        <f t="shared" ref="H668" si="35">F668+G668</f>
        <v>3250.0038679245281</v>
      </c>
    </row>
    <row r="669" spans="1:8" x14ac:dyDescent="0.3">
      <c r="A669" s="106" t="s">
        <v>5854</v>
      </c>
      <c r="B669" s="106"/>
      <c r="C669" s="106"/>
      <c r="D669" s="106"/>
      <c r="E669" s="108" t="s">
        <v>5864</v>
      </c>
      <c r="F669" s="4"/>
      <c r="G669" s="4"/>
      <c r="H669" s="111"/>
    </row>
    <row r="670" spans="1:8" x14ac:dyDescent="0.3">
      <c r="A670" s="3" t="s">
        <v>5866</v>
      </c>
      <c r="B670" s="3" t="s">
        <v>319</v>
      </c>
      <c r="C670" s="3"/>
      <c r="D670" s="3"/>
      <c r="E670" s="4" t="s">
        <v>5865</v>
      </c>
      <c r="F670" s="4"/>
      <c r="G670" s="4"/>
      <c r="H670" s="111"/>
    </row>
    <row r="671" spans="1:8" x14ac:dyDescent="0.3">
      <c r="A671" s="3" t="s">
        <v>5859</v>
      </c>
      <c r="B671" s="3" t="s">
        <v>5726</v>
      </c>
      <c r="C671" s="3"/>
      <c r="D671" s="3"/>
      <c r="E671" s="4">
        <v>34895.919999999998</v>
      </c>
      <c r="F671" s="4">
        <f t="shared" ref="F671" si="36">(E671+12)/1.06</f>
        <v>32932</v>
      </c>
      <c r="G671" s="4">
        <f t="shared" ref="G671" si="37">F671*7%</f>
        <v>2305.2400000000002</v>
      </c>
      <c r="H671" s="111">
        <f t="shared" ref="H671" si="38">F671+G671</f>
        <v>35237.24</v>
      </c>
    </row>
    <row r="672" spans="1:8" s="125" customFormat="1" x14ac:dyDescent="0.3">
      <c r="A672" s="106" t="s">
        <v>5881</v>
      </c>
      <c r="B672" s="106"/>
      <c r="C672" s="106"/>
      <c r="D672" s="106"/>
      <c r="E672" s="108">
        <v>3083.3</v>
      </c>
      <c r="F672" s="108">
        <f t="shared" ref="F672" si="39">(E672+12)/1.06</f>
        <v>2920.0943396226417</v>
      </c>
      <c r="G672" s="108">
        <f t="shared" ref="G672" si="40">F672*7%</f>
        <v>204.40660377358495</v>
      </c>
      <c r="H672" s="211">
        <f t="shared" ref="H672" si="41">F672+G672</f>
        <v>3124.5009433962268</v>
      </c>
    </row>
    <row r="673" spans="1:8" x14ac:dyDescent="0.3">
      <c r="A673" s="3" t="s">
        <v>5882</v>
      </c>
      <c r="B673" s="3" t="s">
        <v>319</v>
      </c>
      <c r="C673" s="3"/>
      <c r="D673" s="3"/>
      <c r="E673" s="4">
        <v>305116.52</v>
      </c>
      <c r="F673" s="4"/>
      <c r="G673" s="4"/>
      <c r="H673" s="111"/>
    </row>
    <row r="674" spans="1:8" s="125" customFormat="1" x14ac:dyDescent="0.3">
      <c r="A674" s="106">
        <v>44312</v>
      </c>
      <c r="B674" s="106"/>
      <c r="C674" s="106"/>
      <c r="D674" s="106"/>
      <c r="E674" s="108">
        <v>17997</v>
      </c>
      <c r="F674" s="108">
        <f>(E674+12)/1.06</f>
        <v>16989.622641509432</v>
      </c>
      <c r="G674" s="108">
        <f t="shared" ref="G674" si="42">F674*7%</f>
        <v>1189.2735849056603</v>
      </c>
      <c r="H674" s="211">
        <f t="shared" ref="H674" si="43">F674+G674</f>
        <v>18178.89622641509</v>
      </c>
    </row>
    <row r="675" spans="1:8" s="125" customFormat="1" x14ac:dyDescent="0.3">
      <c r="A675" s="106" t="s">
        <v>5886</v>
      </c>
      <c r="B675" s="106"/>
      <c r="C675" s="106"/>
      <c r="D675" s="106"/>
      <c r="E675" s="108">
        <v>9416</v>
      </c>
      <c r="F675" s="108">
        <f>(E675+12)/1.06</f>
        <v>8894.3396226415098</v>
      </c>
      <c r="G675" s="108">
        <f t="shared" ref="G675" si="44">F675*7%</f>
        <v>622.60377358490575</v>
      </c>
      <c r="H675" s="211">
        <f t="shared" ref="H675" si="45">F675+G675</f>
        <v>9516.9433962264156</v>
      </c>
    </row>
    <row r="676" spans="1:8" s="125" customFormat="1" x14ac:dyDescent="0.3">
      <c r="A676" s="106" t="s">
        <v>5908</v>
      </c>
      <c r="B676" s="106"/>
      <c r="C676" s="106"/>
      <c r="D676" s="106"/>
      <c r="E676" s="108" t="s">
        <v>5907</v>
      </c>
      <c r="F676" s="108"/>
      <c r="G676" s="108"/>
      <c r="H676" s="211"/>
    </row>
    <row r="677" spans="1:8" x14ac:dyDescent="0.3">
      <c r="A677" s="3" t="s">
        <v>5895</v>
      </c>
      <c r="B677" s="3" t="s">
        <v>3757</v>
      </c>
      <c r="C677" s="3"/>
      <c r="D677" s="3"/>
      <c r="E677" s="4">
        <v>100652.7</v>
      </c>
      <c r="F677" s="4"/>
      <c r="G677" s="4"/>
      <c r="H677" s="111"/>
    </row>
    <row r="678" spans="1:8" s="125" customFormat="1" x14ac:dyDescent="0.3">
      <c r="A678" s="106" t="s">
        <v>5895</v>
      </c>
      <c r="B678" s="106"/>
      <c r="C678" s="106"/>
      <c r="D678" s="106"/>
      <c r="E678" s="108">
        <v>7072</v>
      </c>
      <c r="F678" s="108">
        <f>(E678+12)/1.06</f>
        <v>6683.0188679245275</v>
      </c>
      <c r="G678" s="108">
        <f t="shared" ref="G678" si="46">F678*7%</f>
        <v>467.81132075471697</v>
      </c>
      <c r="H678" s="211">
        <f t="shared" ref="H678" si="47">F678+G678</f>
        <v>7150.8301886792442</v>
      </c>
    </row>
    <row r="679" spans="1:8" x14ac:dyDescent="0.3">
      <c r="A679" s="3" t="s">
        <v>5896</v>
      </c>
      <c r="B679" s="3" t="s">
        <v>5299</v>
      </c>
      <c r="C679" s="3"/>
      <c r="D679" s="3"/>
      <c r="E679" s="4">
        <v>21741.62</v>
      </c>
      <c r="F679" s="4"/>
      <c r="G679" s="4"/>
      <c r="H679" s="111"/>
    </row>
    <row r="680" spans="1:8" x14ac:dyDescent="0.3">
      <c r="A680" s="3" t="s">
        <v>5896</v>
      </c>
      <c r="B680" s="3" t="s">
        <v>2133</v>
      </c>
      <c r="C680" s="3"/>
      <c r="D680" s="3"/>
      <c r="E680" s="4">
        <v>45387.98</v>
      </c>
      <c r="F680" s="4"/>
      <c r="G680" s="4"/>
      <c r="H680" s="111"/>
    </row>
    <row r="681" spans="1:8" s="125" customFormat="1" x14ac:dyDescent="0.3">
      <c r="A681" s="106" t="s">
        <v>5897</v>
      </c>
      <c r="B681" s="106"/>
      <c r="C681" s="106"/>
      <c r="D681" s="106"/>
      <c r="E681" s="108">
        <v>9193.4</v>
      </c>
      <c r="F681" s="108">
        <f>(E681+12)/1.06</f>
        <v>8684.339622641508</v>
      </c>
      <c r="G681" s="108">
        <f t="shared" ref="G681" si="48">F681*7%</f>
        <v>607.90377358490559</v>
      </c>
      <c r="H681" s="211">
        <f t="shared" ref="H681" si="49">F681+G681</f>
        <v>9292.2433962264131</v>
      </c>
    </row>
    <row r="682" spans="1:8" x14ac:dyDescent="0.3">
      <c r="A682" s="3" t="s">
        <v>5903</v>
      </c>
      <c r="B682" s="3" t="s">
        <v>319</v>
      </c>
      <c r="C682" s="3"/>
      <c r="D682" s="3"/>
      <c r="E682" s="4">
        <v>211378.66</v>
      </c>
      <c r="F682" s="4"/>
      <c r="G682" s="4"/>
      <c r="H682" s="111"/>
    </row>
    <row r="683" spans="1:8" x14ac:dyDescent="0.3">
      <c r="A683" s="3" t="s">
        <v>5903</v>
      </c>
      <c r="B683" s="3" t="s">
        <v>5344</v>
      </c>
      <c r="C683" s="3"/>
      <c r="D683" s="3"/>
      <c r="E683" s="4">
        <v>41509.35</v>
      </c>
      <c r="F683" s="4"/>
      <c r="G683" s="4"/>
      <c r="H683" s="111"/>
    </row>
    <row r="684" spans="1:8" s="125" customFormat="1" x14ac:dyDescent="0.3">
      <c r="A684" s="106" t="s">
        <v>5909</v>
      </c>
      <c r="B684" s="106"/>
      <c r="C684" s="106"/>
      <c r="D684" s="106"/>
      <c r="E684" s="108">
        <v>1768</v>
      </c>
      <c r="F684" s="108">
        <f>(E684+12)/1.06</f>
        <v>1679.2452830188679</v>
      </c>
      <c r="G684" s="108">
        <f t="shared" ref="G684" si="50">F684*7%</f>
        <v>117.54716981132077</v>
      </c>
      <c r="H684" s="211">
        <f t="shared" ref="H684" si="51">F684+G684</f>
        <v>1796.7924528301887</v>
      </c>
    </row>
    <row r="685" spans="1:8" x14ac:dyDescent="0.3">
      <c r="A685" s="3" t="s">
        <v>5937</v>
      </c>
      <c r="B685" s="3" t="s">
        <v>6109</v>
      </c>
      <c r="C685" s="3"/>
      <c r="D685" s="3"/>
      <c r="E685" s="4">
        <v>16591.8</v>
      </c>
      <c r="F685" s="4">
        <f>(E685+12)/1.06</f>
        <v>15663.962264150941</v>
      </c>
      <c r="G685" s="4">
        <f t="shared" ref="G685" si="52">F685*7%</f>
        <v>1096.4773584905661</v>
      </c>
      <c r="H685" s="111">
        <f t="shared" ref="H685" si="53">F685+G685</f>
        <v>16760.439622641508</v>
      </c>
    </row>
    <row r="686" spans="1:8" s="125" customFormat="1" x14ac:dyDescent="0.3">
      <c r="A686" s="106" t="s">
        <v>5920</v>
      </c>
      <c r="B686" s="106"/>
      <c r="C686" s="106"/>
      <c r="D686" s="106"/>
      <c r="E686" s="108">
        <v>3375.85</v>
      </c>
      <c r="F686" s="108">
        <f>(E686+12)/1.06</f>
        <v>3196.084905660377</v>
      </c>
      <c r="G686" s="108">
        <f t="shared" ref="G686" si="54">F686*7%</f>
        <v>223.7259433962264</v>
      </c>
      <c r="H686" s="211">
        <f t="shared" ref="H686" si="55">F686+G686</f>
        <v>3419.8108490566033</v>
      </c>
    </row>
    <row r="687" spans="1:8" s="125" customFormat="1" x14ac:dyDescent="0.3">
      <c r="A687" s="106" t="s">
        <v>5921</v>
      </c>
      <c r="B687" s="106"/>
      <c r="C687" s="106"/>
      <c r="D687" s="106"/>
      <c r="E687" s="108">
        <v>15917.2</v>
      </c>
      <c r="F687" s="108">
        <f>(E687+12)/1.06</f>
        <v>15027.547169811322</v>
      </c>
      <c r="G687" s="108">
        <f t="shared" ref="G687" si="56">F687*7%</f>
        <v>1051.9283018867925</v>
      </c>
      <c r="H687" s="211">
        <f t="shared" ref="H687" si="57">F687+G687</f>
        <v>16079.475471698113</v>
      </c>
    </row>
    <row r="688" spans="1:8" x14ac:dyDescent="0.3">
      <c r="A688" s="3" t="s">
        <v>5919</v>
      </c>
      <c r="B688" s="3" t="s">
        <v>319</v>
      </c>
      <c r="C688" s="3"/>
      <c r="D688" s="3"/>
      <c r="E688" s="4" t="s">
        <v>5938</v>
      </c>
      <c r="F688" s="4"/>
      <c r="G688" s="4"/>
      <c r="H688" s="111"/>
    </row>
    <row r="689" spans="1:8" x14ac:dyDescent="0.3">
      <c r="A689" s="3" t="s">
        <v>5939</v>
      </c>
      <c r="B689" s="3" t="s">
        <v>3550</v>
      </c>
      <c r="C689" s="3"/>
      <c r="D689" s="3"/>
      <c r="E689" s="4">
        <v>73860.800000000003</v>
      </c>
      <c r="F689" s="4"/>
      <c r="G689" s="4"/>
      <c r="H689" s="111"/>
    </row>
    <row r="690" spans="1:8" x14ac:dyDescent="0.3">
      <c r="A690" s="3" t="s">
        <v>5941</v>
      </c>
      <c r="B690" s="3" t="s">
        <v>3757</v>
      </c>
      <c r="C690" s="3"/>
      <c r="D690" s="3"/>
      <c r="E690" s="4" t="s">
        <v>5940</v>
      </c>
      <c r="F690" s="4"/>
      <c r="G690" s="4"/>
      <c r="H690" s="111"/>
    </row>
    <row r="691" spans="1:8" x14ac:dyDescent="0.3">
      <c r="A691" s="3" t="s">
        <v>5936</v>
      </c>
      <c r="B691" s="3" t="s">
        <v>5801</v>
      </c>
      <c r="C691" s="3"/>
      <c r="D691" s="3"/>
      <c r="E691" s="4">
        <v>1248</v>
      </c>
      <c r="F691" s="4"/>
      <c r="G691" s="4"/>
      <c r="H691" s="111"/>
    </row>
    <row r="692" spans="1:8" x14ac:dyDescent="0.3">
      <c r="A692" s="3" t="s">
        <v>5950</v>
      </c>
      <c r="B692" s="3" t="s">
        <v>2133</v>
      </c>
      <c r="C692" s="3"/>
      <c r="D692" s="3"/>
      <c r="E692" s="4" t="s">
        <v>5949</v>
      </c>
      <c r="F692" s="4"/>
      <c r="G692" s="4"/>
      <c r="H692" s="111"/>
    </row>
    <row r="693" spans="1:8" s="125" customFormat="1" x14ac:dyDescent="0.3">
      <c r="A693" s="106" t="s">
        <v>5950</v>
      </c>
      <c r="B693" s="106"/>
      <c r="C693" s="106"/>
      <c r="D693" s="106"/>
      <c r="E693" s="108">
        <v>8800</v>
      </c>
      <c r="F693" s="108">
        <f>(E693+12)/1.06</f>
        <v>8313.2075471698117</v>
      </c>
      <c r="G693" s="108">
        <f t="shared" ref="G693" si="58">F693*7%</f>
        <v>581.92452830188688</v>
      </c>
      <c r="H693" s="211">
        <f t="shared" ref="H693" si="59">F693+G693</f>
        <v>8895.132075471698</v>
      </c>
    </row>
    <row r="694" spans="1:8" x14ac:dyDescent="0.3">
      <c r="A694" s="3" t="s">
        <v>5952</v>
      </c>
      <c r="B694" s="3" t="s">
        <v>3757</v>
      </c>
      <c r="C694" s="3"/>
      <c r="D694" s="3"/>
      <c r="E694" s="4" t="s">
        <v>5951</v>
      </c>
      <c r="F694" s="4"/>
      <c r="G694" s="4"/>
      <c r="H694" s="111"/>
    </row>
    <row r="695" spans="1:8" x14ac:dyDescent="0.3">
      <c r="A695" s="3" t="s">
        <v>5944</v>
      </c>
      <c r="B695" s="3" t="s">
        <v>4271</v>
      </c>
      <c r="C695" s="3"/>
      <c r="D695" s="3"/>
      <c r="E695" s="4">
        <v>14173.6</v>
      </c>
      <c r="F695" s="4">
        <f>(E695+12)/1.06</f>
        <v>13382.641509433963</v>
      </c>
      <c r="G695" s="4">
        <f t="shared" ref="G695" si="60">F695*7%</f>
        <v>936.78490566037749</v>
      </c>
      <c r="H695" s="111">
        <f t="shared" ref="H695" si="61">F695+G695</f>
        <v>14319.42641509434</v>
      </c>
    </row>
    <row r="696" spans="1:8" s="125" customFormat="1" x14ac:dyDescent="0.3">
      <c r="A696" s="106" t="s">
        <v>5953</v>
      </c>
      <c r="B696" s="106"/>
      <c r="C696" s="106"/>
      <c r="D696" s="106"/>
      <c r="E696" s="108">
        <v>214</v>
      </c>
      <c r="F696" s="108">
        <f>(E696+12)/1.06</f>
        <v>213.20754716981131</v>
      </c>
      <c r="G696" s="108">
        <f t="shared" ref="G696" si="62">F696*7%</f>
        <v>14.924528301886793</v>
      </c>
      <c r="H696" s="211">
        <f t="shared" ref="H696" si="63">F696+G696</f>
        <v>228.1320754716981</v>
      </c>
    </row>
    <row r="697" spans="1:8" x14ac:dyDescent="0.3">
      <c r="A697" s="3" t="s">
        <v>5955</v>
      </c>
      <c r="B697" s="3" t="s">
        <v>319</v>
      </c>
      <c r="C697" s="3"/>
      <c r="D697" s="3"/>
      <c r="E697" s="4" t="s">
        <v>5954</v>
      </c>
      <c r="F697" s="4"/>
      <c r="G697" s="4"/>
      <c r="H697" s="111"/>
    </row>
    <row r="698" spans="1:8" x14ac:dyDescent="0.3">
      <c r="A698" s="3" t="s">
        <v>5990</v>
      </c>
      <c r="B698" s="3" t="s">
        <v>6109</v>
      </c>
      <c r="C698" s="3" t="s">
        <v>6111</v>
      </c>
      <c r="D698" s="3" t="s">
        <v>5557</v>
      </c>
      <c r="E698" s="4">
        <v>3500</v>
      </c>
      <c r="F698" s="4">
        <f>(E698+12)/1.06</f>
        <v>3313.2075471698113</v>
      </c>
      <c r="G698" s="4">
        <f t="shared" ref="G698" si="64">F698*7%</f>
        <v>231.92452830188682</v>
      </c>
      <c r="H698" s="111">
        <f t="shared" ref="H698" si="65">F698+G698</f>
        <v>3545.132075471698</v>
      </c>
    </row>
    <row r="699" spans="1:8" s="125" customFormat="1" x14ac:dyDescent="0.3">
      <c r="A699" s="3" t="s">
        <v>5977</v>
      </c>
      <c r="B699" s="3" t="s">
        <v>3757</v>
      </c>
      <c r="C699" s="3"/>
      <c r="D699" s="3"/>
      <c r="E699" s="4">
        <v>101817.9</v>
      </c>
      <c r="F699" s="108"/>
      <c r="G699" s="108"/>
      <c r="H699" s="211"/>
    </row>
    <row r="700" spans="1:8" x14ac:dyDescent="0.3">
      <c r="A700" s="3" t="s">
        <v>5992</v>
      </c>
      <c r="B700" s="3" t="s">
        <v>319</v>
      </c>
      <c r="C700" s="3"/>
      <c r="D700" s="3"/>
      <c r="E700" s="4" t="s">
        <v>5994</v>
      </c>
      <c r="F700" s="4"/>
      <c r="G700" s="4"/>
      <c r="H700" s="111"/>
    </row>
    <row r="701" spans="1:8" x14ac:dyDescent="0.3">
      <c r="A701" s="3" t="s">
        <v>5996</v>
      </c>
      <c r="B701" s="3" t="s">
        <v>2133</v>
      </c>
      <c r="C701" s="3"/>
      <c r="D701" s="3"/>
      <c r="E701" s="4">
        <v>178267.55</v>
      </c>
      <c r="F701" s="4"/>
      <c r="G701" s="4"/>
      <c r="H701" s="111"/>
    </row>
    <row r="702" spans="1:8" x14ac:dyDescent="0.3">
      <c r="A702" s="3" t="s">
        <v>6001</v>
      </c>
      <c r="B702" s="3" t="s">
        <v>4271</v>
      </c>
      <c r="C702" s="3"/>
      <c r="D702" s="3"/>
      <c r="E702" s="108" t="s">
        <v>6000</v>
      </c>
      <c r="F702" s="4"/>
      <c r="G702" s="4"/>
      <c r="H702" s="111"/>
    </row>
    <row r="703" spans="1:8" x14ac:dyDescent="0.3">
      <c r="A703" s="3" t="s">
        <v>5999</v>
      </c>
      <c r="B703" s="3" t="s">
        <v>2851</v>
      </c>
      <c r="C703" s="3" t="s">
        <v>6004</v>
      </c>
      <c r="D703" s="3" t="s">
        <v>5088</v>
      </c>
      <c r="E703" s="4">
        <v>20952.68</v>
      </c>
      <c r="F703" s="4">
        <f>(E703+12)/1.06</f>
        <v>19778</v>
      </c>
      <c r="G703" s="4">
        <f t="shared" ref="G703" si="66">F703*7%</f>
        <v>1384.46</v>
      </c>
      <c r="H703" s="111">
        <f t="shared" ref="H703" si="67">F703+G703</f>
        <v>21162.46</v>
      </c>
    </row>
    <row r="704" spans="1:8" x14ac:dyDescent="0.3">
      <c r="A704" s="3" t="s">
        <v>5999</v>
      </c>
      <c r="B704" s="3"/>
      <c r="C704" s="3"/>
      <c r="D704" s="3"/>
      <c r="E704" s="4">
        <v>12600.02</v>
      </c>
      <c r="F704" s="4">
        <f>(E704+12)/1.06</f>
        <v>11898.132075471698</v>
      </c>
      <c r="G704" s="4">
        <f t="shared" ref="G704" si="68">F704*7%</f>
        <v>832.86924528301893</v>
      </c>
      <c r="H704" s="111">
        <f t="shared" ref="H704" si="69">F704+G704</f>
        <v>12731.001320754716</v>
      </c>
    </row>
    <row r="705" spans="1:8" x14ac:dyDescent="0.3">
      <c r="A705" s="3" t="s">
        <v>6003</v>
      </c>
      <c r="B705" s="3" t="s">
        <v>6096</v>
      </c>
      <c r="C705" s="3"/>
      <c r="D705" s="3"/>
      <c r="E705" s="4" t="s">
        <v>6002</v>
      </c>
      <c r="F705" s="4"/>
      <c r="G705" s="4"/>
      <c r="H705" s="111"/>
    </row>
    <row r="706" spans="1:8" x14ac:dyDescent="0.3">
      <c r="A706" s="3" t="s">
        <v>6003</v>
      </c>
      <c r="B706" s="3" t="s">
        <v>5299</v>
      </c>
      <c r="C706" s="3"/>
      <c r="D706" s="3"/>
      <c r="E706" s="4">
        <v>18990.400000000001</v>
      </c>
      <c r="F706" s="4"/>
      <c r="G706" s="4"/>
      <c r="H706" s="111"/>
    </row>
    <row r="707" spans="1:8" x14ac:dyDescent="0.3">
      <c r="A707" s="3" t="s">
        <v>6005</v>
      </c>
      <c r="B707" s="3" t="s">
        <v>6692</v>
      </c>
      <c r="C707" s="3"/>
      <c r="D707" s="3"/>
      <c r="E707" s="4">
        <v>29792.5</v>
      </c>
      <c r="F707" s="4">
        <f>(E707+12)/1.06</f>
        <v>28117.452830188678</v>
      </c>
      <c r="G707" s="4">
        <f t="shared" ref="G707" si="70">F707*7%</f>
        <v>1968.2216981132076</v>
      </c>
      <c r="H707" s="111">
        <f t="shared" ref="H707" si="71">F707+G707</f>
        <v>30085.674528301886</v>
      </c>
    </row>
    <row r="708" spans="1:8" x14ac:dyDescent="0.3">
      <c r="A708" s="3" t="s">
        <v>6007</v>
      </c>
      <c r="B708" s="3"/>
      <c r="C708" s="3"/>
      <c r="D708" s="3"/>
      <c r="E708" s="108">
        <v>277901.78999999998</v>
      </c>
      <c r="F708" s="4">
        <f t="shared" ref="F708:F713" si="72">(E708+12)/1.06</f>
        <v>262182.82075471693</v>
      </c>
      <c r="G708" s="4">
        <f t="shared" ref="G708:G713" si="73">F708*7%</f>
        <v>18352.797452830186</v>
      </c>
      <c r="H708" s="111">
        <f t="shared" ref="H708:H713" si="74">F708+G708</f>
        <v>280535.61820754712</v>
      </c>
    </row>
    <row r="709" spans="1:8" x14ac:dyDescent="0.3">
      <c r="A709" s="237" t="s">
        <v>6008</v>
      </c>
      <c r="B709" s="237" t="s">
        <v>2851</v>
      </c>
      <c r="C709" s="3" t="s">
        <v>6015</v>
      </c>
      <c r="D709" s="3" t="s">
        <v>5711</v>
      </c>
      <c r="E709" s="235">
        <v>28067.4</v>
      </c>
      <c r="F709" s="4">
        <v>3350</v>
      </c>
      <c r="G709" s="4">
        <f t="shared" si="73"/>
        <v>234.50000000000003</v>
      </c>
      <c r="H709" s="111">
        <f t="shared" si="74"/>
        <v>3584.5</v>
      </c>
    </row>
    <row r="710" spans="1:8" x14ac:dyDescent="0.3">
      <c r="A710" s="239"/>
      <c r="B710" s="239"/>
      <c r="C710" s="3" t="s">
        <v>6016</v>
      </c>
      <c r="D710" s="3" t="s">
        <v>5092</v>
      </c>
      <c r="E710" s="240"/>
      <c r="F710" s="4">
        <v>10260</v>
      </c>
      <c r="G710" s="4">
        <f t="shared" ref="G710:G711" si="75">F710*7%</f>
        <v>718.2</v>
      </c>
      <c r="H710" s="111">
        <f t="shared" ref="H710:H711" si="76">F710+G710</f>
        <v>10978.2</v>
      </c>
    </row>
    <row r="711" spans="1:8" x14ac:dyDescent="0.3">
      <c r="A711" s="238"/>
      <c r="B711" s="238"/>
      <c r="C711" s="3" t="s">
        <v>6017</v>
      </c>
      <c r="D711" s="3" t="s">
        <v>5084</v>
      </c>
      <c r="E711" s="236"/>
      <c r="F711" s="4">
        <v>12880</v>
      </c>
      <c r="G711" s="4">
        <f t="shared" si="75"/>
        <v>901.60000000000014</v>
      </c>
      <c r="H711" s="111">
        <f t="shared" si="76"/>
        <v>13781.6</v>
      </c>
    </row>
    <row r="712" spans="1:8" x14ac:dyDescent="0.3">
      <c r="A712" s="3" t="s">
        <v>6012</v>
      </c>
      <c r="B712" s="3"/>
      <c r="C712" s="3"/>
      <c r="D712" s="3"/>
      <c r="E712" s="4">
        <v>28013.91</v>
      </c>
      <c r="F712" s="4">
        <f t="shared" si="72"/>
        <v>26439.537735849055</v>
      </c>
      <c r="G712" s="4">
        <f t="shared" si="73"/>
        <v>1850.767641509434</v>
      </c>
      <c r="H712" s="111">
        <f t="shared" si="74"/>
        <v>28290.305377358491</v>
      </c>
    </row>
    <row r="713" spans="1:8" x14ac:dyDescent="0.3">
      <c r="A713" s="3" t="s">
        <v>6013</v>
      </c>
      <c r="B713" s="3" t="s">
        <v>6028</v>
      </c>
      <c r="C713" s="3"/>
      <c r="D713" s="3"/>
      <c r="E713" s="4">
        <v>14200</v>
      </c>
      <c r="F713" s="4">
        <f t="shared" si="72"/>
        <v>13407.54716981132</v>
      </c>
      <c r="G713" s="4">
        <f t="shared" si="73"/>
        <v>938.52830188679252</v>
      </c>
      <c r="H713" s="111">
        <f t="shared" si="74"/>
        <v>14346.075471698112</v>
      </c>
    </row>
    <row r="714" spans="1:8" x14ac:dyDescent="0.3">
      <c r="A714" s="3" t="s">
        <v>6024</v>
      </c>
      <c r="B714" s="3" t="s">
        <v>4576</v>
      </c>
      <c r="C714" s="3"/>
      <c r="D714" s="3"/>
      <c r="E714" s="4">
        <v>1141.69</v>
      </c>
      <c r="F714" s="4"/>
      <c r="G714" s="4"/>
      <c r="H714" s="111"/>
    </row>
    <row r="715" spans="1:8" x14ac:dyDescent="0.3">
      <c r="A715" s="3" t="s">
        <v>6023</v>
      </c>
      <c r="B715" s="3"/>
      <c r="C715" s="3"/>
      <c r="D715" s="3"/>
      <c r="E715" s="108">
        <v>3693.46</v>
      </c>
      <c r="F715" s="4">
        <f t="shared" ref="F715" si="77">(E715+12)/1.06</f>
        <v>3495.7169811320755</v>
      </c>
      <c r="G715" s="4">
        <f t="shared" ref="G715" si="78">F715*7%</f>
        <v>244.70018867924531</v>
      </c>
      <c r="H715" s="111">
        <f t="shared" ref="H715" si="79">F715+G715</f>
        <v>3740.4171698113209</v>
      </c>
    </row>
    <row r="716" spans="1:8" x14ac:dyDescent="0.3">
      <c r="A716" s="3" t="s">
        <v>6025</v>
      </c>
      <c r="B716" s="3" t="s">
        <v>720</v>
      </c>
      <c r="C716" s="3"/>
      <c r="D716" s="3"/>
      <c r="E716" s="4">
        <v>194009.79</v>
      </c>
      <c r="F716" s="4"/>
      <c r="G716" s="4"/>
      <c r="H716" s="111"/>
    </row>
    <row r="717" spans="1:8" x14ac:dyDescent="0.3">
      <c r="A717" s="3" t="s">
        <v>6026</v>
      </c>
      <c r="B717" s="3" t="s">
        <v>2851</v>
      </c>
      <c r="C717" s="3" t="s">
        <v>6027</v>
      </c>
      <c r="D717" s="3" t="s">
        <v>2941</v>
      </c>
      <c r="E717" s="4">
        <v>9561.92</v>
      </c>
      <c r="F717" s="4">
        <f t="shared" ref="F717" si="80">(E717+12)/1.06</f>
        <v>9032</v>
      </c>
      <c r="G717" s="4">
        <f t="shared" ref="G717" si="81">F717*7%</f>
        <v>632.24</v>
      </c>
      <c r="H717" s="111">
        <f t="shared" ref="H717" si="82">F717+G717</f>
        <v>9664.24</v>
      </c>
    </row>
    <row r="718" spans="1:8" x14ac:dyDescent="0.3">
      <c r="A718" s="3" t="s">
        <v>6029</v>
      </c>
      <c r="B718" s="3" t="s">
        <v>2851</v>
      </c>
      <c r="C718" s="3" t="s">
        <v>6031</v>
      </c>
      <c r="D718" s="3" t="s">
        <v>2853</v>
      </c>
      <c r="E718" s="4">
        <v>3392.72</v>
      </c>
      <c r="F718" s="4">
        <f t="shared" ref="F718:F719" si="83">(E718+12)/1.06</f>
        <v>3211.9999999999995</v>
      </c>
      <c r="G718" s="4">
        <f t="shared" ref="G718:G719" si="84">F718*7%</f>
        <v>224.84</v>
      </c>
      <c r="H718" s="111">
        <f t="shared" ref="H718:H719" si="85">F718+G718</f>
        <v>3436.8399999999997</v>
      </c>
    </row>
    <row r="719" spans="1:8" x14ac:dyDescent="0.3">
      <c r="A719" s="3" t="s">
        <v>6029</v>
      </c>
      <c r="B719" s="3" t="s">
        <v>3757</v>
      </c>
      <c r="C719" s="3"/>
      <c r="D719" s="3"/>
      <c r="E719" s="4">
        <v>66185.600000000006</v>
      </c>
      <c r="F719" s="4">
        <f t="shared" si="83"/>
        <v>62450.566037735851</v>
      </c>
      <c r="G719" s="4">
        <f t="shared" si="84"/>
        <v>4371.5396226415096</v>
      </c>
      <c r="H719" s="111">
        <f t="shared" si="85"/>
        <v>66822.105660377361</v>
      </c>
    </row>
    <row r="720" spans="1:8" x14ac:dyDescent="0.3">
      <c r="A720" s="3" t="s">
        <v>6030</v>
      </c>
      <c r="B720" s="3" t="s">
        <v>2133</v>
      </c>
      <c r="C720" s="3"/>
      <c r="D720" s="3"/>
      <c r="E720" s="4">
        <v>72802.75</v>
      </c>
      <c r="F720" s="4"/>
      <c r="G720" s="4"/>
      <c r="H720" s="111"/>
    </row>
    <row r="721" spans="1:8" x14ac:dyDescent="0.3">
      <c r="A721" s="3" t="s">
        <v>6030</v>
      </c>
      <c r="B721" s="3" t="s">
        <v>3550</v>
      </c>
      <c r="C721" s="3"/>
      <c r="D721" s="3"/>
      <c r="E721" s="4">
        <v>28819.47</v>
      </c>
      <c r="F721" s="4">
        <f t="shared" ref="F721" si="86">(E721+12)/1.06</f>
        <v>27199.5</v>
      </c>
      <c r="G721" s="4">
        <f t="shared" ref="G721" si="87">F721*7%</f>
        <v>1903.9650000000001</v>
      </c>
      <c r="H721" s="111">
        <f t="shared" ref="H721" si="88">F721+G721</f>
        <v>29103.465</v>
      </c>
    </row>
    <row r="722" spans="1:8" x14ac:dyDescent="0.3">
      <c r="A722" s="3" t="s">
        <v>6046</v>
      </c>
      <c r="B722" s="3" t="s">
        <v>2851</v>
      </c>
      <c r="C722" s="3" t="s">
        <v>6049</v>
      </c>
      <c r="D722" s="3" t="s">
        <v>3057</v>
      </c>
      <c r="E722" s="4">
        <v>5279.08</v>
      </c>
      <c r="F722" s="4">
        <f t="shared" ref="F722" si="89">(E722+12)/1.06</f>
        <v>4991.5849056603774</v>
      </c>
      <c r="G722" s="4">
        <f t="shared" ref="G722" si="90">F722*7%</f>
        <v>349.41094339622646</v>
      </c>
      <c r="H722" s="111">
        <f t="shared" ref="H722" si="91">F722+G722</f>
        <v>5340.9958490566041</v>
      </c>
    </row>
    <row r="723" spans="1:8" x14ac:dyDescent="0.3">
      <c r="A723" s="3" t="s">
        <v>6047</v>
      </c>
      <c r="B723" s="3" t="s">
        <v>720</v>
      </c>
      <c r="C723" s="3"/>
      <c r="D723" s="3"/>
      <c r="E723" s="4">
        <v>218161.87</v>
      </c>
      <c r="F723" s="4"/>
      <c r="G723" s="4"/>
      <c r="H723" s="111"/>
    </row>
    <row r="724" spans="1:8" x14ac:dyDescent="0.3">
      <c r="A724" s="3" t="s">
        <v>6051</v>
      </c>
      <c r="B724" s="3" t="s">
        <v>2851</v>
      </c>
      <c r="C724" s="3" t="s">
        <v>6065</v>
      </c>
      <c r="D724" s="3" t="s">
        <v>5088</v>
      </c>
      <c r="E724" s="4">
        <v>6946.9</v>
      </c>
      <c r="F724" s="4">
        <f t="shared" ref="F724" si="92">(E724+12)/1.06</f>
        <v>6564.9999999999991</v>
      </c>
      <c r="G724" s="4">
        <f t="shared" ref="G724" si="93">F724*7%</f>
        <v>459.54999999999995</v>
      </c>
      <c r="H724" s="111">
        <f t="shared" ref="H724" si="94">F724+G724</f>
        <v>7024.5499999999993</v>
      </c>
    </row>
    <row r="725" spans="1:8" x14ac:dyDescent="0.3">
      <c r="A725" s="3" t="s">
        <v>6051</v>
      </c>
      <c r="B725" s="3" t="s">
        <v>5299</v>
      </c>
      <c r="C725" s="3"/>
      <c r="D725" s="3"/>
      <c r="E725" s="4">
        <v>8694.4</v>
      </c>
      <c r="F725" s="4">
        <f t="shared" ref="F725:F728" si="95">(E725+12)/1.06</f>
        <v>8213.5849056603765</v>
      </c>
      <c r="G725" s="4">
        <f t="shared" ref="G725:G728" si="96">F725*7%</f>
        <v>574.95094339622642</v>
      </c>
      <c r="H725" s="111">
        <f t="shared" ref="H725:H728" si="97">F725+G725</f>
        <v>8788.5358490566032</v>
      </c>
    </row>
    <row r="726" spans="1:8" x14ac:dyDescent="0.3">
      <c r="A726" s="3" t="s">
        <v>6051</v>
      </c>
      <c r="B726" s="3" t="s">
        <v>6150</v>
      </c>
      <c r="C726" s="3" t="s">
        <v>6151</v>
      </c>
      <c r="D726" s="3"/>
      <c r="E726" s="4">
        <v>10593</v>
      </c>
      <c r="F726" s="4">
        <f t="shared" si="95"/>
        <v>10004.716981132075</v>
      </c>
      <c r="G726" s="4">
        <f t="shared" si="96"/>
        <v>700.33018867924534</v>
      </c>
      <c r="H726" s="111">
        <f t="shared" si="97"/>
        <v>10705.04716981132</v>
      </c>
    </row>
    <row r="727" spans="1:8" x14ac:dyDescent="0.3">
      <c r="A727" s="3" t="s">
        <v>6063</v>
      </c>
      <c r="B727" s="3" t="s">
        <v>2851</v>
      </c>
      <c r="C727" s="3" t="s">
        <v>6066</v>
      </c>
      <c r="D727" s="3" t="s">
        <v>5120</v>
      </c>
      <c r="E727" s="4">
        <v>9178.2000000000007</v>
      </c>
      <c r="F727" s="4">
        <f t="shared" si="95"/>
        <v>8670</v>
      </c>
      <c r="G727" s="4">
        <f t="shared" si="96"/>
        <v>606.90000000000009</v>
      </c>
      <c r="H727" s="111">
        <f t="shared" si="97"/>
        <v>9276.9</v>
      </c>
    </row>
    <row r="728" spans="1:8" x14ac:dyDescent="0.3">
      <c r="A728" s="3" t="s">
        <v>6064</v>
      </c>
      <c r="B728" s="3" t="s">
        <v>2851</v>
      </c>
      <c r="C728" s="3" t="s">
        <v>6067</v>
      </c>
      <c r="D728" s="3" t="s">
        <v>3116</v>
      </c>
      <c r="E728" s="4">
        <v>14510</v>
      </c>
      <c r="F728" s="4">
        <f t="shared" si="95"/>
        <v>13700</v>
      </c>
      <c r="G728" s="4">
        <f t="shared" si="96"/>
        <v>959.00000000000011</v>
      </c>
      <c r="H728" s="111">
        <f t="shared" si="97"/>
        <v>14659</v>
      </c>
    </row>
    <row r="729" spans="1:8" x14ac:dyDescent="0.3">
      <c r="A729" s="3" t="s">
        <v>6064</v>
      </c>
      <c r="B729" s="3" t="s">
        <v>4576</v>
      </c>
      <c r="C729" s="3"/>
      <c r="D729" s="3"/>
      <c r="E729" s="4">
        <v>63780.06</v>
      </c>
      <c r="F729" s="4">
        <f t="shared" ref="F729" si="98">(E729+12)/1.06</f>
        <v>60181.188679245279</v>
      </c>
      <c r="G729" s="4">
        <f t="shared" ref="G729" si="99">F729*7%</f>
        <v>4212.6832075471702</v>
      </c>
      <c r="H729" s="111">
        <f t="shared" ref="H729" si="100">F729+G729</f>
        <v>64393.871886792447</v>
      </c>
    </row>
    <row r="730" spans="1:8" x14ac:dyDescent="0.3">
      <c r="A730" s="3" t="s">
        <v>6069</v>
      </c>
      <c r="B730" s="3" t="s">
        <v>720</v>
      </c>
      <c r="C730" s="3"/>
      <c r="D730" s="3"/>
      <c r="E730" s="4" t="s">
        <v>6071</v>
      </c>
      <c r="F730" s="4"/>
      <c r="G730" s="4"/>
      <c r="H730" s="111"/>
    </row>
    <row r="731" spans="1:8" x14ac:dyDescent="0.3">
      <c r="A731" s="3" t="s">
        <v>6075</v>
      </c>
      <c r="B731" s="3" t="s">
        <v>6083</v>
      </c>
      <c r="C731" s="3"/>
      <c r="D731" s="3"/>
      <c r="E731" s="4">
        <v>18418.400000000001</v>
      </c>
      <c r="F731" s="4">
        <f t="shared" ref="F731:F734" si="101">(E731+12)/1.06</f>
        <v>17387.169811320757</v>
      </c>
      <c r="G731" s="4">
        <f t="shared" ref="G731:G734" si="102">F731*7%</f>
        <v>1217.1018867924531</v>
      </c>
      <c r="H731" s="111">
        <f t="shared" ref="H731:H734" si="103">F731+G731</f>
        <v>18604.271698113211</v>
      </c>
    </row>
    <row r="732" spans="1:8" x14ac:dyDescent="0.3">
      <c r="A732" s="3" t="s">
        <v>6072</v>
      </c>
      <c r="B732" s="3" t="s">
        <v>3753</v>
      </c>
      <c r="C732" s="3"/>
      <c r="D732" s="3"/>
      <c r="E732" s="108">
        <v>624</v>
      </c>
      <c r="F732" s="4">
        <f t="shared" si="101"/>
        <v>600</v>
      </c>
      <c r="G732" s="4">
        <f t="shared" si="102"/>
        <v>42.000000000000007</v>
      </c>
      <c r="H732" s="111">
        <f t="shared" si="103"/>
        <v>642</v>
      </c>
    </row>
    <row r="733" spans="1:8" x14ac:dyDescent="0.3">
      <c r="A733" s="3" t="s">
        <v>6079</v>
      </c>
      <c r="B733" s="3" t="s">
        <v>3757</v>
      </c>
      <c r="C733" s="3"/>
      <c r="D733" s="3"/>
      <c r="E733" s="4">
        <v>234015.6</v>
      </c>
      <c r="F733" s="4">
        <f t="shared" si="101"/>
        <v>220780.75471698112</v>
      </c>
      <c r="G733" s="4">
        <f t="shared" si="102"/>
        <v>15454.652830188679</v>
      </c>
      <c r="H733" s="111">
        <f t="shared" si="103"/>
        <v>236235.4075471698</v>
      </c>
    </row>
    <row r="734" spans="1:8" x14ac:dyDescent="0.3">
      <c r="A734" s="3" t="s">
        <v>6082</v>
      </c>
      <c r="B734" s="3" t="s">
        <v>2851</v>
      </c>
      <c r="C734" s="3" t="s">
        <v>6101</v>
      </c>
      <c r="D734" s="3" t="s">
        <v>5286</v>
      </c>
      <c r="E734" s="4">
        <v>11308.8</v>
      </c>
      <c r="F734" s="4">
        <f t="shared" si="101"/>
        <v>10679.999999999998</v>
      </c>
      <c r="G734" s="4">
        <f t="shared" si="102"/>
        <v>747.59999999999991</v>
      </c>
      <c r="H734" s="111">
        <f t="shared" si="103"/>
        <v>11427.599999999999</v>
      </c>
    </row>
    <row r="735" spans="1:8" x14ac:dyDescent="0.3">
      <c r="A735" s="237" t="s">
        <v>6082</v>
      </c>
      <c r="B735" s="237" t="s">
        <v>2851</v>
      </c>
      <c r="C735" s="3" t="s">
        <v>6099</v>
      </c>
      <c r="D735" s="3" t="s">
        <v>5086</v>
      </c>
      <c r="E735" s="235">
        <v>57874.6</v>
      </c>
      <c r="F735" s="4">
        <v>8560</v>
      </c>
      <c r="G735" s="4">
        <f t="shared" ref="G735:G741" si="104">F735*7%</f>
        <v>599.20000000000005</v>
      </c>
      <c r="H735" s="111">
        <f t="shared" ref="H735:H741" si="105">F735+G735</f>
        <v>9159.2000000000007</v>
      </c>
    </row>
    <row r="736" spans="1:8" x14ac:dyDescent="0.3">
      <c r="A736" s="239"/>
      <c r="B736" s="239"/>
      <c r="C736" s="3" t="s">
        <v>6100</v>
      </c>
      <c r="D736" s="3" t="s">
        <v>3409</v>
      </c>
      <c r="E736" s="240"/>
      <c r="F736" s="4">
        <v>30230</v>
      </c>
      <c r="G736" s="4">
        <f t="shared" ref="G736:G737" si="106">F736*7%</f>
        <v>2116.1000000000004</v>
      </c>
      <c r="H736" s="111">
        <f t="shared" ref="H736:H737" si="107">F736+G736</f>
        <v>32346.1</v>
      </c>
    </row>
    <row r="737" spans="1:8" x14ac:dyDescent="0.3">
      <c r="A737" s="238"/>
      <c r="B737" s="238"/>
      <c r="C737" s="3" t="s">
        <v>6102</v>
      </c>
      <c r="D737" s="3" t="s">
        <v>5231</v>
      </c>
      <c r="E737" s="236"/>
      <c r="F737" s="4">
        <v>15820</v>
      </c>
      <c r="G737" s="4">
        <f t="shared" si="106"/>
        <v>1107.4000000000001</v>
      </c>
      <c r="H737" s="111">
        <f t="shared" si="107"/>
        <v>16927.400000000001</v>
      </c>
    </row>
    <row r="738" spans="1:8" x14ac:dyDescent="0.3">
      <c r="A738" s="3" t="s">
        <v>6082</v>
      </c>
      <c r="B738" s="3"/>
      <c r="C738" s="3"/>
      <c r="D738" s="3"/>
      <c r="E738" s="108">
        <v>1800</v>
      </c>
      <c r="F738" s="4">
        <f t="shared" ref="F738:F741" si="108">(E738+12)/1.06</f>
        <v>1709.4339622641508</v>
      </c>
      <c r="G738" s="4">
        <f t="shared" si="104"/>
        <v>119.66037735849056</v>
      </c>
      <c r="H738" s="111">
        <f t="shared" si="105"/>
        <v>1829.0943396226412</v>
      </c>
    </row>
    <row r="739" spans="1:8" x14ac:dyDescent="0.3">
      <c r="A739" s="3" t="s">
        <v>6084</v>
      </c>
      <c r="B739" s="3" t="s">
        <v>2851</v>
      </c>
      <c r="C739" s="3" t="s">
        <v>6085</v>
      </c>
      <c r="D739" s="3" t="s">
        <v>5120</v>
      </c>
      <c r="E739" s="4">
        <v>8966.2000000000007</v>
      </c>
      <c r="F739" s="4">
        <f t="shared" si="108"/>
        <v>8470</v>
      </c>
      <c r="G739" s="4">
        <f t="shared" si="104"/>
        <v>592.90000000000009</v>
      </c>
      <c r="H739" s="111">
        <f t="shared" si="105"/>
        <v>9062.9</v>
      </c>
    </row>
    <row r="740" spans="1:8" x14ac:dyDescent="0.3">
      <c r="A740" s="3" t="s">
        <v>6084</v>
      </c>
      <c r="B740" s="3" t="s">
        <v>2851</v>
      </c>
      <c r="C740" s="3" t="s">
        <v>6086</v>
      </c>
      <c r="D740" s="3" t="s">
        <v>6087</v>
      </c>
      <c r="E740" s="4">
        <v>5712</v>
      </c>
      <c r="F740" s="4">
        <f t="shared" si="108"/>
        <v>5400</v>
      </c>
      <c r="G740" s="4">
        <f t="shared" si="104"/>
        <v>378.00000000000006</v>
      </c>
      <c r="H740" s="111">
        <f t="shared" si="105"/>
        <v>5778</v>
      </c>
    </row>
    <row r="741" spans="1:8" x14ac:dyDescent="0.3">
      <c r="A741" s="3" t="s">
        <v>6094</v>
      </c>
      <c r="B741" s="3" t="s">
        <v>2133</v>
      </c>
      <c r="C741" s="3"/>
      <c r="D741" s="3"/>
      <c r="E741" s="4">
        <v>111671.79</v>
      </c>
      <c r="F741" s="4">
        <f t="shared" si="108"/>
        <v>105362.06603773584</v>
      </c>
      <c r="G741" s="4">
        <f t="shared" si="104"/>
        <v>7375.3446226415099</v>
      </c>
      <c r="H741" s="111">
        <f t="shared" si="105"/>
        <v>112737.41066037735</v>
      </c>
    </row>
    <row r="742" spans="1:8" x14ac:dyDescent="0.3">
      <c r="A742" s="3" t="s">
        <v>6108</v>
      </c>
      <c r="B742" s="3"/>
      <c r="C742" s="3"/>
      <c r="D742" s="3"/>
      <c r="E742" s="4">
        <v>1883.2</v>
      </c>
      <c r="F742" s="4">
        <f t="shared" ref="F742:F744" si="109">(E742+12)/1.06</f>
        <v>1787.9245283018868</v>
      </c>
      <c r="G742" s="4">
        <f t="shared" ref="G742:G744" si="110">F742*7%</f>
        <v>125.15471698113208</v>
      </c>
      <c r="H742" s="111">
        <f t="shared" ref="H742:H744" si="111">F742+G742</f>
        <v>1913.0792452830187</v>
      </c>
    </row>
    <row r="743" spans="1:8" x14ac:dyDescent="0.3">
      <c r="A743" s="3" t="s">
        <v>6105</v>
      </c>
      <c r="B743" s="3" t="s">
        <v>6109</v>
      </c>
      <c r="C743" s="3" t="s">
        <v>6110</v>
      </c>
      <c r="D743" s="3" t="s">
        <v>5557</v>
      </c>
      <c r="E743" s="4">
        <v>22022.74</v>
      </c>
      <c r="F743" s="4">
        <f t="shared" si="109"/>
        <v>20787.490566037737</v>
      </c>
      <c r="G743" s="4">
        <f t="shared" si="110"/>
        <v>1455.1243396226416</v>
      </c>
      <c r="H743" s="111">
        <f t="shared" si="111"/>
        <v>22242.614905660379</v>
      </c>
    </row>
    <row r="744" spans="1:8" x14ac:dyDescent="0.3">
      <c r="A744" s="3" t="s">
        <v>6114</v>
      </c>
      <c r="B744" s="3" t="s">
        <v>5299</v>
      </c>
      <c r="C744" s="3"/>
      <c r="D744" s="3"/>
      <c r="E744" s="4">
        <v>14372.8</v>
      </c>
      <c r="F744" s="4">
        <f t="shared" si="109"/>
        <v>13570.566037735847</v>
      </c>
      <c r="G744" s="4">
        <f t="shared" si="110"/>
        <v>949.93962264150935</v>
      </c>
      <c r="H744" s="111">
        <f t="shared" si="111"/>
        <v>14520.505660377357</v>
      </c>
    </row>
    <row r="745" spans="1:8" x14ac:dyDescent="0.3">
      <c r="A745" s="3" t="s">
        <v>6124</v>
      </c>
      <c r="B745" s="3" t="s">
        <v>720</v>
      </c>
      <c r="C745" s="3"/>
      <c r="D745" s="3"/>
      <c r="E745" s="4" t="s">
        <v>6126</v>
      </c>
      <c r="F745" s="4"/>
      <c r="G745" s="4"/>
      <c r="H745" s="111"/>
    </row>
    <row r="746" spans="1:8" x14ac:dyDescent="0.3">
      <c r="A746" s="3" t="s">
        <v>6160</v>
      </c>
      <c r="B746" s="3" t="s">
        <v>3757</v>
      </c>
      <c r="C746" s="3"/>
      <c r="D746" s="3"/>
      <c r="E746" s="4">
        <v>103338.82</v>
      </c>
      <c r="F746" s="4"/>
      <c r="G746" s="4"/>
      <c r="H746" s="111"/>
    </row>
    <row r="747" spans="1:8" x14ac:dyDescent="0.3">
      <c r="A747" s="3" t="s">
        <v>6183</v>
      </c>
      <c r="B747" s="3" t="s">
        <v>319</v>
      </c>
      <c r="C747" s="3"/>
      <c r="D747" s="3"/>
      <c r="E747" s="4">
        <v>373303.08</v>
      </c>
      <c r="F747" s="4"/>
      <c r="G747" s="4"/>
      <c r="H747" s="111"/>
    </row>
    <row r="748" spans="1:8" x14ac:dyDescent="0.3">
      <c r="A748" s="3" t="s">
        <v>6183</v>
      </c>
      <c r="B748" s="3" t="s">
        <v>2851</v>
      </c>
      <c r="C748" s="3" t="s">
        <v>6185</v>
      </c>
      <c r="D748" s="3" t="s">
        <v>6186</v>
      </c>
      <c r="E748" s="4">
        <v>1896</v>
      </c>
      <c r="F748" s="4">
        <f t="shared" ref="F748:F749" si="112">(E748+12)/1.06</f>
        <v>1800</v>
      </c>
      <c r="G748" s="4">
        <f t="shared" ref="G748:G749" si="113">F748*7%</f>
        <v>126.00000000000001</v>
      </c>
      <c r="H748" s="111">
        <f t="shared" ref="H748:H749" si="114">F748+G748</f>
        <v>1926</v>
      </c>
    </row>
    <row r="749" spans="1:8" x14ac:dyDescent="0.3">
      <c r="A749" s="3" t="s">
        <v>6184</v>
      </c>
      <c r="B749" s="3" t="s">
        <v>2851</v>
      </c>
      <c r="C749" s="3" t="s">
        <v>6187</v>
      </c>
      <c r="D749" s="3" t="s">
        <v>5084</v>
      </c>
      <c r="E749" s="4">
        <v>7620</v>
      </c>
      <c r="F749" s="4">
        <f t="shared" si="112"/>
        <v>7200</v>
      </c>
      <c r="G749" s="4">
        <f t="shared" si="113"/>
        <v>504.00000000000006</v>
      </c>
      <c r="H749" s="111">
        <f t="shared" si="114"/>
        <v>7704</v>
      </c>
    </row>
    <row r="750" spans="1:8" x14ac:dyDescent="0.3">
      <c r="A750" s="3" t="s">
        <v>6195</v>
      </c>
      <c r="B750" s="3" t="s">
        <v>4576</v>
      </c>
      <c r="C750" s="3"/>
      <c r="D750" s="3"/>
      <c r="E750" s="4">
        <v>428</v>
      </c>
      <c r="F750" s="4"/>
      <c r="G750" s="4"/>
      <c r="H750" s="111"/>
    </row>
    <row r="751" spans="1:8" x14ac:dyDescent="0.3">
      <c r="A751" s="3" t="s">
        <v>6225</v>
      </c>
      <c r="B751" s="3" t="s">
        <v>2133</v>
      </c>
      <c r="C751" s="3"/>
      <c r="D751" s="3"/>
      <c r="E751" s="4">
        <v>46611.56</v>
      </c>
      <c r="F751" s="4"/>
      <c r="G751" s="4"/>
      <c r="H751" s="111"/>
    </row>
    <row r="752" spans="1:8" x14ac:dyDescent="0.3">
      <c r="A752" s="3" t="s">
        <v>6250</v>
      </c>
      <c r="B752" s="3"/>
      <c r="C752" s="3"/>
      <c r="D752" s="3"/>
      <c r="E752" s="4">
        <v>535</v>
      </c>
      <c r="F752" s="4"/>
      <c r="G752" s="4"/>
      <c r="H752" s="111"/>
    </row>
    <row r="753" spans="1:8" x14ac:dyDescent="0.3">
      <c r="A753" s="3" t="s">
        <v>6249</v>
      </c>
      <c r="B753" s="3" t="s">
        <v>6083</v>
      </c>
      <c r="C753" s="3"/>
      <c r="D753" s="3"/>
      <c r="E753" s="4">
        <v>43420</v>
      </c>
      <c r="F753" s="4"/>
      <c r="G753" s="4"/>
      <c r="H753" s="111"/>
    </row>
    <row r="754" spans="1:8" x14ac:dyDescent="0.3">
      <c r="A754" s="3">
        <v>44480</v>
      </c>
      <c r="B754" s="3" t="s">
        <v>319</v>
      </c>
      <c r="C754" s="3"/>
      <c r="D754" s="3"/>
      <c r="E754" s="4">
        <v>222428.05</v>
      </c>
      <c r="F754" s="4"/>
      <c r="G754" s="4"/>
      <c r="H754" s="111"/>
    </row>
    <row r="755" spans="1:8" x14ac:dyDescent="0.3">
      <c r="A755" s="3" t="s">
        <v>6261</v>
      </c>
      <c r="B755" s="3" t="s">
        <v>4885</v>
      </c>
      <c r="C755" s="3"/>
      <c r="D755" s="3"/>
      <c r="E755" s="4">
        <v>3033.45</v>
      </c>
      <c r="F755" s="4"/>
      <c r="G755" s="4"/>
      <c r="H755" s="111"/>
    </row>
    <row r="756" spans="1:8" x14ac:dyDescent="0.3">
      <c r="A756" s="3" t="s">
        <v>6260</v>
      </c>
      <c r="B756" s="3" t="s">
        <v>319</v>
      </c>
      <c r="C756" s="3"/>
      <c r="D756" s="3"/>
      <c r="E756" s="4">
        <v>211239.27</v>
      </c>
      <c r="F756" s="4"/>
      <c r="G756" s="4"/>
      <c r="H756" s="111"/>
    </row>
    <row r="757" spans="1:8" x14ac:dyDescent="0.3">
      <c r="A757" s="3" t="s">
        <v>6263</v>
      </c>
      <c r="B757" s="3"/>
      <c r="C757" s="3"/>
      <c r="D757" s="3"/>
      <c r="E757" s="4">
        <v>113179.04</v>
      </c>
      <c r="F757" s="4"/>
      <c r="G757" s="4"/>
      <c r="H757" s="111"/>
    </row>
    <row r="758" spans="1:8" x14ac:dyDescent="0.3">
      <c r="A758" s="3" t="s">
        <v>6265</v>
      </c>
      <c r="B758" s="3" t="s">
        <v>2133</v>
      </c>
      <c r="C758" s="3"/>
      <c r="D758" s="3"/>
      <c r="E758" s="4" t="s">
        <v>6264</v>
      </c>
      <c r="F758" s="4"/>
      <c r="G758" s="4"/>
      <c r="H758" s="111"/>
    </row>
    <row r="759" spans="1:8" x14ac:dyDescent="0.3">
      <c r="A759" s="3" t="s">
        <v>6265</v>
      </c>
      <c r="B759" s="3" t="s">
        <v>5299</v>
      </c>
      <c r="C759" s="3"/>
      <c r="D759" s="3"/>
      <c r="E759" s="4">
        <v>19843.2</v>
      </c>
      <c r="F759" s="4"/>
      <c r="G759" s="4"/>
      <c r="H759" s="111"/>
    </row>
    <row r="760" spans="1:8" x14ac:dyDescent="0.3">
      <c r="A760" s="3" t="s">
        <v>6273</v>
      </c>
      <c r="B760" s="3" t="s">
        <v>319</v>
      </c>
      <c r="C760" s="3"/>
      <c r="D760" s="3"/>
      <c r="E760" s="4">
        <v>136315.88</v>
      </c>
      <c r="F760" s="4"/>
      <c r="G760" s="4"/>
      <c r="H760" s="111"/>
    </row>
    <row r="761" spans="1:8" x14ac:dyDescent="0.3">
      <c r="A761" s="3" t="s">
        <v>6274</v>
      </c>
      <c r="B761" s="3" t="s">
        <v>4271</v>
      </c>
      <c r="C761" s="3"/>
      <c r="D761" s="3"/>
      <c r="E761" s="4">
        <v>3029.8</v>
      </c>
      <c r="F761" s="4"/>
      <c r="G761" s="4"/>
      <c r="H761" s="111"/>
    </row>
    <row r="762" spans="1:8" x14ac:dyDescent="0.3">
      <c r="A762" s="3" t="s">
        <v>6275</v>
      </c>
      <c r="B762" s="3" t="s">
        <v>6083</v>
      </c>
      <c r="C762" s="3"/>
      <c r="D762" s="3"/>
      <c r="E762" s="4">
        <v>3910.4</v>
      </c>
      <c r="F762" s="4"/>
      <c r="G762" s="4"/>
      <c r="H762" s="111"/>
    </row>
    <row r="763" spans="1:8" x14ac:dyDescent="0.3">
      <c r="A763" s="3" t="s">
        <v>6275</v>
      </c>
      <c r="B763" s="3" t="s">
        <v>6276</v>
      </c>
      <c r="C763" s="3" t="s">
        <v>6277</v>
      </c>
      <c r="D763" s="3" t="s">
        <v>6278</v>
      </c>
      <c r="E763" s="4">
        <v>3158.09</v>
      </c>
      <c r="F763" s="4">
        <f t="shared" ref="F763" si="115">(E763+12)/1.06</f>
        <v>2990.6509433962265</v>
      </c>
      <c r="G763" s="4">
        <f t="shared" ref="G763" si="116">F763*7%</f>
        <v>209.34556603773586</v>
      </c>
      <c r="H763" s="111">
        <f t="shared" ref="H763" si="117">F763+G763</f>
        <v>3199.9965094339623</v>
      </c>
    </row>
    <row r="764" spans="1:8" x14ac:dyDescent="0.3">
      <c r="A764" s="3" t="s">
        <v>6279</v>
      </c>
      <c r="B764" s="3" t="s">
        <v>3757</v>
      </c>
      <c r="C764" s="3"/>
      <c r="D764" s="3"/>
      <c r="E764" s="4">
        <v>122948.28</v>
      </c>
      <c r="F764" s="4"/>
      <c r="G764" s="4"/>
      <c r="H764" s="111"/>
    </row>
    <row r="765" spans="1:8" x14ac:dyDescent="0.3">
      <c r="A765" s="3" t="s">
        <v>6291</v>
      </c>
      <c r="B765" s="3" t="s">
        <v>6290</v>
      </c>
      <c r="C765" s="3"/>
      <c r="D765" s="3"/>
      <c r="E765" s="4">
        <v>42344</v>
      </c>
      <c r="F765" s="4"/>
      <c r="G765" s="4"/>
      <c r="H765" s="111"/>
    </row>
    <row r="766" spans="1:8" x14ac:dyDescent="0.3">
      <c r="A766" s="3" t="s">
        <v>6289</v>
      </c>
      <c r="B766" s="3" t="s">
        <v>319</v>
      </c>
      <c r="C766" s="3"/>
      <c r="D766" s="3"/>
      <c r="E766" s="4" t="s">
        <v>6292</v>
      </c>
      <c r="F766" s="4"/>
      <c r="G766" s="4"/>
      <c r="H766" s="111"/>
    </row>
    <row r="767" spans="1:8" x14ac:dyDescent="0.3">
      <c r="A767" s="3" t="s">
        <v>6296</v>
      </c>
      <c r="B767" s="3" t="s">
        <v>3757</v>
      </c>
      <c r="C767" s="3"/>
      <c r="D767" s="3"/>
      <c r="E767" s="4">
        <v>55126.12</v>
      </c>
      <c r="F767" s="4"/>
      <c r="G767" s="4"/>
      <c r="H767" s="111"/>
    </row>
    <row r="768" spans="1:8" x14ac:dyDescent="0.3">
      <c r="A768" s="3" t="s">
        <v>6312</v>
      </c>
      <c r="B768" s="3" t="s">
        <v>2133</v>
      </c>
      <c r="C768" s="3"/>
      <c r="D768" s="3"/>
      <c r="E768" s="4">
        <v>57279.95</v>
      </c>
      <c r="F768" s="4"/>
      <c r="G768" s="4"/>
      <c r="H768" s="111"/>
    </row>
    <row r="769" spans="1:8" x14ac:dyDescent="0.3">
      <c r="A769" s="3" t="s">
        <v>6320</v>
      </c>
      <c r="B769" s="3" t="s">
        <v>3757</v>
      </c>
      <c r="C769" s="3"/>
      <c r="D769" s="3"/>
      <c r="E769" s="4">
        <v>2429.91</v>
      </c>
      <c r="F769" s="4"/>
      <c r="G769" s="4"/>
      <c r="H769" s="111"/>
    </row>
    <row r="770" spans="1:8" x14ac:dyDescent="0.3">
      <c r="A770" s="3" t="s">
        <v>6323</v>
      </c>
      <c r="B770" s="3" t="s">
        <v>319</v>
      </c>
      <c r="C770" s="3"/>
      <c r="D770" s="3"/>
      <c r="E770" s="4">
        <v>266051.95</v>
      </c>
      <c r="F770" s="4"/>
      <c r="G770" s="4"/>
      <c r="H770" s="111"/>
    </row>
    <row r="771" spans="1:8" x14ac:dyDescent="0.3">
      <c r="A771" s="3" t="s">
        <v>6325</v>
      </c>
      <c r="B771" s="3" t="s">
        <v>5726</v>
      </c>
      <c r="C771" s="3" t="s">
        <v>6328</v>
      </c>
      <c r="D771" s="3" t="s">
        <v>5084</v>
      </c>
      <c r="E771" s="4">
        <v>36155.199999999997</v>
      </c>
      <c r="F771" s="4">
        <f t="shared" ref="F771" si="118">(E771+12)/1.06</f>
        <v>34119.999999999993</v>
      </c>
      <c r="G771" s="4">
        <f t="shared" ref="G771" si="119">F771*7%</f>
        <v>2388.3999999999996</v>
      </c>
      <c r="H771" s="111">
        <f t="shared" ref="H771" si="120">F771+G771</f>
        <v>36508.399999999994</v>
      </c>
    </row>
    <row r="772" spans="1:8" x14ac:dyDescent="0.3">
      <c r="A772" s="3" t="s">
        <v>6325</v>
      </c>
      <c r="B772" s="3" t="s">
        <v>6083</v>
      </c>
      <c r="C772" s="3"/>
      <c r="D772" s="3"/>
      <c r="E772" s="4">
        <v>4763.2</v>
      </c>
      <c r="F772" s="4"/>
      <c r="G772" s="4"/>
      <c r="H772" s="111"/>
    </row>
    <row r="773" spans="1:8" x14ac:dyDescent="0.3">
      <c r="A773" s="3" t="s">
        <v>6324</v>
      </c>
      <c r="B773" s="3" t="s">
        <v>3757</v>
      </c>
      <c r="C773" s="3"/>
      <c r="D773" s="3"/>
      <c r="E773" s="4">
        <v>50227.839999999997</v>
      </c>
      <c r="F773" s="4"/>
      <c r="G773" s="4"/>
      <c r="H773" s="111"/>
    </row>
    <row r="774" spans="1:8" x14ac:dyDescent="0.3">
      <c r="A774" s="3" t="s">
        <v>6324</v>
      </c>
      <c r="B774" s="3" t="s">
        <v>4271</v>
      </c>
      <c r="C774" s="3"/>
      <c r="D774" s="3"/>
      <c r="E774" s="4">
        <v>5289.2</v>
      </c>
      <c r="F774" s="4"/>
      <c r="G774" s="4"/>
      <c r="H774" s="111"/>
    </row>
    <row r="775" spans="1:8" x14ac:dyDescent="0.3">
      <c r="A775" s="3" t="s">
        <v>6333</v>
      </c>
      <c r="B775" s="3" t="s">
        <v>5299</v>
      </c>
      <c r="C775" s="3"/>
      <c r="D775" s="3"/>
      <c r="E775" s="4">
        <v>2839.2</v>
      </c>
      <c r="F775" s="4"/>
      <c r="G775" s="4"/>
      <c r="H775" s="111"/>
    </row>
    <row r="776" spans="1:8" x14ac:dyDescent="0.3">
      <c r="A776" s="3" t="s">
        <v>6332</v>
      </c>
      <c r="B776" s="3" t="s">
        <v>6096</v>
      </c>
      <c r="C776" s="3"/>
      <c r="D776" s="3"/>
      <c r="E776" s="4">
        <v>4768.3999999999996</v>
      </c>
      <c r="F776" s="4">
        <f t="shared" ref="F776" si="121">(E776+12)/1.06</f>
        <v>4509.8113207547167</v>
      </c>
      <c r="G776" s="4">
        <f t="shared" ref="G776" si="122">F776*7%</f>
        <v>315.68679245283022</v>
      </c>
      <c r="H776" s="111">
        <f t="shared" ref="H776" si="123">F776+G776</f>
        <v>4825.4981132075472</v>
      </c>
    </row>
    <row r="777" spans="1:8" x14ac:dyDescent="0.3">
      <c r="A777" s="3" t="s">
        <v>6332</v>
      </c>
      <c r="B777" s="3"/>
      <c r="C777" s="3"/>
      <c r="D777" s="3"/>
      <c r="E777" s="4">
        <v>44780.74</v>
      </c>
      <c r="F777" s="4">
        <f t="shared" ref="F777" si="124">(E777+12)/1.06</f>
        <v>42257.301886792447</v>
      </c>
      <c r="G777" s="4">
        <f t="shared" ref="G777" si="125">F777*7%</f>
        <v>2958.0111320754718</v>
      </c>
      <c r="H777" s="111">
        <f t="shared" ref="H777" si="126">F777+G777</f>
        <v>45215.313018867921</v>
      </c>
    </row>
    <row r="778" spans="1:8" x14ac:dyDescent="0.3">
      <c r="A778" s="3" t="s">
        <v>6338</v>
      </c>
      <c r="B778" s="3" t="s">
        <v>319</v>
      </c>
      <c r="C778" s="3"/>
      <c r="D778" s="3"/>
      <c r="E778" s="4">
        <v>255770.36</v>
      </c>
      <c r="F778" s="4"/>
      <c r="G778" s="4"/>
      <c r="H778" s="111"/>
    </row>
    <row r="779" spans="1:8" x14ac:dyDescent="0.3">
      <c r="A779" s="3" t="s">
        <v>6339</v>
      </c>
      <c r="B779" s="3"/>
      <c r="C779" s="3"/>
      <c r="D779" s="3"/>
      <c r="E779" s="4">
        <v>134695.5</v>
      </c>
      <c r="F779" s="4"/>
      <c r="G779" s="4"/>
      <c r="H779" s="111"/>
    </row>
    <row r="780" spans="1:8" x14ac:dyDescent="0.3">
      <c r="A780" s="3" t="s">
        <v>6336</v>
      </c>
      <c r="B780" s="3" t="s">
        <v>2133</v>
      </c>
      <c r="C780" s="3"/>
      <c r="D780" s="3"/>
      <c r="E780" s="4">
        <v>142136.88</v>
      </c>
      <c r="F780" s="4"/>
      <c r="G780" s="4"/>
      <c r="H780" s="111"/>
    </row>
    <row r="781" spans="1:8" x14ac:dyDescent="0.3">
      <c r="A781" s="3" t="s">
        <v>6337</v>
      </c>
      <c r="B781" s="3" t="s">
        <v>5299</v>
      </c>
      <c r="C781" s="3"/>
      <c r="D781" s="3"/>
      <c r="E781" s="4">
        <v>5356</v>
      </c>
      <c r="F781" s="4"/>
      <c r="G781" s="4"/>
      <c r="H781" s="111"/>
    </row>
    <row r="782" spans="1:8" x14ac:dyDescent="0.3">
      <c r="A782" s="3" t="s">
        <v>6361</v>
      </c>
      <c r="B782" s="3" t="s">
        <v>319</v>
      </c>
      <c r="C782" s="3"/>
      <c r="D782" s="3"/>
      <c r="E782" s="4">
        <v>228056.09</v>
      </c>
      <c r="F782" s="4"/>
      <c r="G782" s="4"/>
      <c r="H782" s="111"/>
    </row>
    <row r="783" spans="1:8" x14ac:dyDescent="0.3">
      <c r="A783" s="3" t="s">
        <v>6361</v>
      </c>
      <c r="B783" s="3" t="s">
        <v>4885</v>
      </c>
      <c r="C783" s="3"/>
      <c r="D783" s="3"/>
      <c r="E783" s="4">
        <v>24872.92</v>
      </c>
      <c r="F783" s="4">
        <f t="shared" ref="F783" si="127">(E783+12)/1.06</f>
        <v>23476.339622641506</v>
      </c>
      <c r="G783" s="4">
        <f t="shared" ref="G783" si="128">F783*7%</f>
        <v>1643.3437735849056</v>
      </c>
      <c r="H783" s="111">
        <f t="shared" ref="H783" si="129">F783+G783</f>
        <v>25119.683396226414</v>
      </c>
    </row>
    <row r="784" spans="1:8" x14ac:dyDescent="0.3">
      <c r="A784" s="3" t="s">
        <v>6362</v>
      </c>
      <c r="B784" s="3"/>
      <c r="C784" s="3"/>
      <c r="D784" s="3"/>
      <c r="E784" s="4">
        <v>38355.199999999997</v>
      </c>
      <c r="F784" s="4">
        <f t="shared" ref="F784" si="130">(E784+12)/1.06</f>
        <v>36195.471698113201</v>
      </c>
      <c r="G784" s="4">
        <f t="shared" ref="G784" si="131">F784*7%</f>
        <v>2533.6830188679241</v>
      </c>
      <c r="H784" s="111">
        <f t="shared" ref="H784" si="132">F784+G784</f>
        <v>38729.154716981124</v>
      </c>
    </row>
    <row r="785" spans="1:8" x14ac:dyDescent="0.3">
      <c r="A785" s="3" t="s">
        <v>6363</v>
      </c>
      <c r="B785" s="3" t="s">
        <v>6096</v>
      </c>
      <c r="C785" s="3"/>
      <c r="D785" s="3"/>
      <c r="E785" s="4">
        <v>15724.8</v>
      </c>
      <c r="F785" s="4"/>
      <c r="G785" s="4"/>
      <c r="H785" s="111"/>
    </row>
    <row r="786" spans="1:8" x14ac:dyDescent="0.3">
      <c r="A786" s="3" t="s">
        <v>6364</v>
      </c>
      <c r="B786" s="3" t="s">
        <v>6365</v>
      </c>
      <c r="C786" s="3"/>
      <c r="D786" s="3"/>
      <c r="E786" s="4">
        <v>11128</v>
      </c>
      <c r="F786" s="4"/>
      <c r="G786" s="4"/>
      <c r="H786" s="111"/>
    </row>
    <row r="787" spans="1:8" x14ac:dyDescent="0.3">
      <c r="A787" s="3" t="s">
        <v>6371</v>
      </c>
      <c r="B787" s="3" t="s">
        <v>319</v>
      </c>
      <c r="C787" s="3"/>
      <c r="D787" s="3"/>
      <c r="E787" s="4">
        <v>202351.83</v>
      </c>
      <c r="F787" s="4"/>
      <c r="G787" s="4"/>
      <c r="H787" s="111"/>
    </row>
    <row r="788" spans="1:8" x14ac:dyDescent="0.3">
      <c r="A788" s="3" t="s">
        <v>6371</v>
      </c>
      <c r="B788" s="3"/>
      <c r="C788" s="3"/>
      <c r="D788" s="3"/>
      <c r="E788" s="4">
        <v>2974.6</v>
      </c>
      <c r="F788" s="4">
        <f t="shared" ref="F788" si="133">(E788+12)/1.06</f>
        <v>2817.5471698113206</v>
      </c>
      <c r="G788" s="4">
        <f t="shared" ref="G788" si="134">F788*7%</f>
        <v>197.22830188679245</v>
      </c>
      <c r="H788" s="111">
        <f t="shared" ref="H788" si="135">F788+G788</f>
        <v>3014.7754716981131</v>
      </c>
    </row>
    <row r="789" spans="1:8" x14ac:dyDescent="0.3">
      <c r="A789" s="3" t="s">
        <v>6368</v>
      </c>
      <c r="B789" s="3" t="s">
        <v>3757</v>
      </c>
      <c r="C789" s="3"/>
      <c r="D789" s="3"/>
      <c r="E789" s="4">
        <v>125719.93</v>
      </c>
      <c r="F789" s="4"/>
      <c r="G789" s="4"/>
      <c r="H789" s="111"/>
    </row>
    <row r="790" spans="1:8" x14ac:dyDescent="0.3">
      <c r="A790" s="3" t="s">
        <v>6372</v>
      </c>
      <c r="B790" s="3" t="s">
        <v>6376</v>
      </c>
      <c r="C790" s="3"/>
      <c r="D790" s="3"/>
      <c r="E790" s="4">
        <v>19700.71</v>
      </c>
      <c r="F790" s="4"/>
      <c r="G790" s="4"/>
      <c r="H790" s="111"/>
    </row>
    <row r="791" spans="1:8" x14ac:dyDescent="0.3">
      <c r="A791" s="3" t="s">
        <v>6374</v>
      </c>
      <c r="B791" s="3" t="s">
        <v>2133</v>
      </c>
      <c r="C791" s="3"/>
      <c r="D791" s="3"/>
      <c r="E791" s="4" t="s">
        <v>6373</v>
      </c>
      <c r="F791" s="4"/>
      <c r="G791" s="4"/>
      <c r="H791" s="111"/>
    </row>
    <row r="792" spans="1:8" x14ac:dyDescent="0.3">
      <c r="A792" s="3" t="s">
        <v>6388</v>
      </c>
      <c r="B792" s="3" t="s">
        <v>5299</v>
      </c>
      <c r="C792" s="3"/>
      <c r="D792" s="3"/>
      <c r="E792" s="4">
        <v>6200.01</v>
      </c>
      <c r="F792" s="4"/>
      <c r="G792" s="4"/>
      <c r="H792" s="111"/>
    </row>
    <row r="793" spans="1:8" x14ac:dyDescent="0.3">
      <c r="A793" s="3" t="s">
        <v>6392</v>
      </c>
      <c r="B793" s="3" t="s">
        <v>6365</v>
      </c>
      <c r="C793" s="3"/>
      <c r="D793" s="3"/>
      <c r="E793" s="4">
        <v>61730.239999999998</v>
      </c>
      <c r="F793" s="4"/>
      <c r="G793" s="4"/>
      <c r="H793" s="111"/>
    </row>
    <row r="794" spans="1:8" x14ac:dyDescent="0.3">
      <c r="A794" s="3" t="s">
        <v>6395</v>
      </c>
      <c r="B794" s="3" t="s">
        <v>319</v>
      </c>
      <c r="C794" s="3"/>
      <c r="D794" s="3"/>
      <c r="E794" s="4">
        <v>197750.04</v>
      </c>
      <c r="F794" s="4"/>
      <c r="G794" s="4"/>
      <c r="H794" s="111"/>
    </row>
    <row r="795" spans="1:8" x14ac:dyDescent="0.3">
      <c r="A795" s="3" t="s">
        <v>6396</v>
      </c>
      <c r="B795" s="3" t="s">
        <v>4271</v>
      </c>
      <c r="C795" s="3"/>
      <c r="D795" s="3"/>
      <c r="E795" s="4">
        <v>6996</v>
      </c>
      <c r="F795" s="4"/>
      <c r="G795" s="4"/>
      <c r="H795" s="111"/>
    </row>
    <row r="796" spans="1:8" x14ac:dyDescent="0.3">
      <c r="A796" s="237" t="s">
        <v>6397</v>
      </c>
      <c r="B796" s="237" t="s">
        <v>5726</v>
      </c>
      <c r="C796" s="3" t="s">
        <v>6398</v>
      </c>
      <c r="D796" s="3" t="s">
        <v>3116</v>
      </c>
      <c r="E796" s="235">
        <v>30669.7</v>
      </c>
      <c r="F796" s="4">
        <v>14735</v>
      </c>
      <c r="G796" s="4">
        <f t="shared" ref="G796" si="136">F796*7%</f>
        <v>1031.45</v>
      </c>
      <c r="H796" s="111">
        <f t="shared" ref="H796" si="137">F796+G796</f>
        <v>15766.45</v>
      </c>
    </row>
    <row r="797" spans="1:8" x14ac:dyDescent="0.3">
      <c r="A797" s="239"/>
      <c r="B797" s="239"/>
      <c r="C797" s="3" t="s">
        <v>6399</v>
      </c>
      <c r="D797" s="3" t="s">
        <v>3117</v>
      </c>
      <c r="E797" s="240"/>
      <c r="F797" s="4">
        <v>3210</v>
      </c>
      <c r="G797" s="4">
        <f t="shared" ref="G797:G798" si="138">F797*7%</f>
        <v>224.70000000000002</v>
      </c>
      <c r="H797" s="111">
        <f t="shared" ref="H797:H798" si="139">F797+G797</f>
        <v>3434.7</v>
      </c>
    </row>
    <row r="798" spans="1:8" x14ac:dyDescent="0.3">
      <c r="A798" s="238"/>
      <c r="B798" s="238"/>
      <c r="C798" s="3" t="s">
        <v>6400</v>
      </c>
      <c r="D798" s="3" t="s">
        <v>2894</v>
      </c>
      <c r="E798" s="236"/>
      <c r="F798" s="4">
        <v>11000</v>
      </c>
      <c r="G798" s="4">
        <f t="shared" si="138"/>
        <v>770.00000000000011</v>
      </c>
      <c r="H798" s="111">
        <f t="shared" si="139"/>
        <v>11770</v>
      </c>
    </row>
    <row r="799" spans="1:8" x14ac:dyDescent="0.3">
      <c r="A799" s="113" t="s">
        <v>6409</v>
      </c>
      <c r="B799" s="113"/>
      <c r="C799" s="3"/>
      <c r="D799" s="3"/>
      <c r="E799" s="126">
        <v>70512</v>
      </c>
      <c r="F799" s="4"/>
      <c r="G799" s="4"/>
      <c r="H799" s="111"/>
    </row>
    <row r="800" spans="1:8" x14ac:dyDescent="0.3">
      <c r="A800" s="3" t="s">
        <v>6408</v>
      </c>
      <c r="B800" s="3" t="s">
        <v>319</v>
      </c>
      <c r="C800" s="3"/>
      <c r="D800" s="3"/>
      <c r="E800" s="4">
        <v>229864.81</v>
      </c>
      <c r="F800" s="4"/>
      <c r="G800" s="4"/>
      <c r="H800" s="111"/>
    </row>
    <row r="801" spans="1:8" x14ac:dyDescent="0.3">
      <c r="A801" s="3" t="s">
        <v>6410</v>
      </c>
      <c r="B801" s="3" t="s">
        <v>2133</v>
      </c>
      <c r="C801" s="3"/>
      <c r="D801" s="3"/>
      <c r="E801" s="4">
        <v>119389.83</v>
      </c>
      <c r="F801" s="4"/>
      <c r="G801" s="4"/>
      <c r="H801" s="111"/>
    </row>
    <row r="802" spans="1:8" x14ac:dyDescent="0.3">
      <c r="A802" s="3" t="s">
        <v>6417</v>
      </c>
      <c r="B802" s="3" t="s">
        <v>5299</v>
      </c>
      <c r="C802" s="3"/>
      <c r="D802" s="3"/>
      <c r="E802" s="4">
        <v>30951.86</v>
      </c>
      <c r="F802" s="4"/>
      <c r="G802" s="4"/>
      <c r="H802" s="111"/>
    </row>
    <row r="803" spans="1:8" x14ac:dyDescent="0.3">
      <c r="A803" s="3" t="s">
        <v>6423</v>
      </c>
      <c r="B803" s="3" t="s">
        <v>4885</v>
      </c>
      <c r="C803" s="3"/>
      <c r="D803" s="3"/>
      <c r="E803" s="4">
        <v>1583.6</v>
      </c>
      <c r="F803" s="4"/>
      <c r="G803" s="4"/>
      <c r="H803" s="111"/>
    </row>
    <row r="804" spans="1:8" x14ac:dyDescent="0.3">
      <c r="A804" s="3" t="s">
        <v>6425</v>
      </c>
      <c r="B804" s="3" t="s">
        <v>720</v>
      </c>
      <c r="C804" s="3"/>
      <c r="D804" s="3"/>
      <c r="E804" s="4">
        <v>210689.58</v>
      </c>
      <c r="F804" s="4"/>
      <c r="G804" s="4"/>
      <c r="H804" s="111"/>
    </row>
    <row r="805" spans="1:8" x14ac:dyDescent="0.3">
      <c r="A805" s="3" t="s">
        <v>6455</v>
      </c>
      <c r="B805" s="3" t="s">
        <v>3757</v>
      </c>
      <c r="C805" s="3"/>
      <c r="D805" s="3"/>
      <c r="E805" s="4">
        <v>50297.41</v>
      </c>
      <c r="F805" s="4"/>
      <c r="G805" s="4"/>
      <c r="H805" s="111"/>
    </row>
    <row r="806" spans="1:8" x14ac:dyDescent="0.3">
      <c r="A806" s="3" t="s">
        <v>6456</v>
      </c>
      <c r="B806" s="3" t="s">
        <v>720</v>
      </c>
      <c r="C806" s="3"/>
      <c r="D806" s="3"/>
      <c r="E806" s="4">
        <v>193572.82</v>
      </c>
      <c r="F806" s="4"/>
      <c r="G806" s="4"/>
      <c r="H806" s="111"/>
    </row>
    <row r="807" spans="1:8" x14ac:dyDescent="0.3">
      <c r="A807" s="3" t="s">
        <v>6454</v>
      </c>
      <c r="B807" s="3" t="s">
        <v>6460</v>
      </c>
      <c r="C807" s="3"/>
      <c r="D807" s="3"/>
      <c r="E807" s="4">
        <v>4888</v>
      </c>
      <c r="F807" s="4"/>
      <c r="G807" s="4"/>
      <c r="H807" s="111"/>
    </row>
    <row r="808" spans="1:8" x14ac:dyDescent="0.3">
      <c r="A808" s="3" t="s">
        <v>6457</v>
      </c>
      <c r="B808" s="3" t="s">
        <v>3757</v>
      </c>
      <c r="C808" s="3"/>
      <c r="D808" s="3"/>
      <c r="E808" s="4">
        <v>106014.82</v>
      </c>
      <c r="F808" s="4"/>
      <c r="G808" s="4"/>
      <c r="H808" s="111"/>
    </row>
    <row r="809" spans="1:8" x14ac:dyDescent="0.3">
      <c r="A809" s="3" t="s">
        <v>6457</v>
      </c>
      <c r="B809" s="3" t="s">
        <v>5299</v>
      </c>
      <c r="C809" s="3"/>
      <c r="D809" s="3"/>
      <c r="E809" s="4">
        <v>42748.98</v>
      </c>
      <c r="F809" s="4"/>
      <c r="G809" s="4"/>
      <c r="H809" s="111"/>
    </row>
    <row r="810" spans="1:8" x14ac:dyDescent="0.3">
      <c r="A810" s="3" t="s">
        <v>6468</v>
      </c>
      <c r="B810" s="3" t="s">
        <v>6469</v>
      </c>
      <c r="C810" s="3"/>
      <c r="D810" s="3"/>
      <c r="E810" s="4">
        <v>5150.08</v>
      </c>
      <c r="F810" s="4"/>
      <c r="G810" s="4"/>
      <c r="H810" s="111"/>
    </row>
    <row r="811" spans="1:8" x14ac:dyDescent="0.3">
      <c r="A811" s="3" t="s">
        <v>6464</v>
      </c>
      <c r="B811" s="3" t="s">
        <v>720</v>
      </c>
      <c r="C811" s="3"/>
      <c r="D811" s="3"/>
      <c r="E811" s="4">
        <v>355661.51</v>
      </c>
      <c r="F811" s="4"/>
      <c r="G811" s="4"/>
      <c r="H811" s="111"/>
    </row>
    <row r="812" spans="1:8" x14ac:dyDescent="0.3">
      <c r="A812" s="3" t="s">
        <v>6467</v>
      </c>
      <c r="B812" s="3" t="s">
        <v>4271</v>
      </c>
      <c r="C812" s="3"/>
      <c r="D812" s="3"/>
      <c r="E812" s="4">
        <v>3000</v>
      </c>
      <c r="F812" s="4"/>
      <c r="G812" s="4"/>
      <c r="H812" s="111"/>
    </row>
    <row r="813" spans="1:8" x14ac:dyDescent="0.3">
      <c r="A813" s="3" t="s">
        <v>6495</v>
      </c>
      <c r="B813" s="3" t="s">
        <v>3757</v>
      </c>
      <c r="C813" s="3"/>
      <c r="D813" s="3"/>
      <c r="E813" s="4">
        <v>44283.199999999997</v>
      </c>
      <c r="F813" s="4"/>
      <c r="G813" s="4"/>
      <c r="H813" s="111"/>
    </row>
    <row r="814" spans="1:8" x14ac:dyDescent="0.3">
      <c r="A814" s="3" t="s">
        <v>6498</v>
      </c>
      <c r="B814" s="3" t="s">
        <v>2133</v>
      </c>
      <c r="C814" s="3"/>
      <c r="D814" s="3"/>
      <c r="E814" s="4">
        <v>57443.31</v>
      </c>
      <c r="F814" s="4"/>
      <c r="G814" s="4"/>
      <c r="H814" s="111"/>
    </row>
    <row r="815" spans="1:8" x14ac:dyDescent="0.3">
      <c r="A815" s="3" t="s">
        <v>6499</v>
      </c>
      <c r="B815" s="3" t="s">
        <v>5299</v>
      </c>
      <c r="C815" s="3"/>
      <c r="D815" s="3"/>
      <c r="E815" s="4">
        <v>8731.9599999999991</v>
      </c>
      <c r="F815" s="4"/>
      <c r="G815" s="4"/>
      <c r="H815" s="111"/>
    </row>
    <row r="816" spans="1:8" s="125" customFormat="1" x14ac:dyDescent="0.3">
      <c r="A816" s="106" t="s">
        <v>6503</v>
      </c>
      <c r="B816" s="106"/>
      <c r="C816" s="106"/>
      <c r="D816" s="106"/>
      <c r="E816" s="108">
        <v>2080</v>
      </c>
      <c r="F816" s="108">
        <f t="shared" ref="F816" si="140">(E816+12)/1.06</f>
        <v>1973.5849056603772</v>
      </c>
      <c r="G816" s="108">
        <f t="shared" ref="G816" si="141">F816*7%</f>
        <v>138.15094339622641</v>
      </c>
      <c r="H816" s="211">
        <f t="shared" ref="H816" si="142">F816+G816</f>
        <v>2111.7358490566035</v>
      </c>
    </row>
    <row r="817" spans="1:8" x14ac:dyDescent="0.3">
      <c r="A817" s="3">
        <v>44690</v>
      </c>
      <c r="B817" s="3" t="s">
        <v>720</v>
      </c>
      <c r="C817" s="3"/>
      <c r="D817" s="3"/>
      <c r="E817" s="4">
        <v>178712.17</v>
      </c>
      <c r="F817" s="4"/>
      <c r="G817" s="4"/>
      <c r="H817" s="111"/>
    </row>
    <row r="818" spans="1:8" x14ac:dyDescent="0.3">
      <c r="A818" s="3" t="s">
        <v>6504</v>
      </c>
      <c r="B818" s="3" t="s">
        <v>4885</v>
      </c>
      <c r="C818" s="3"/>
      <c r="D818" s="3"/>
      <c r="E818" s="4">
        <v>14723.71</v>
      </c>
      <c r="F818" s="4"/>
      <c r="G818" s="4"/>
      <c r="H818" s="111"/>
    </row>
    <row r="819" spans="1:8" x14ac:dyDescent="0.3">
      <c r="A819" s="3" t="s">
        <v>6505</v>
      </c>
      <c r="B819" s="3" t="s">
        <v>3757</v>
      </c>
      <c r="C819" s="3"/>
      <c r="D819" s="3"/>
      <c r="E819" s="4">
        <v>114400</v>
      </c>
      <c r="F819" s="4"/>
      <c r="G819" s="4"/>
      <c r="H819" s="111"/>
    </row>
    <row r="820" spans="1:8" x14ac:dyDescent="0.3">
      <c r="A820" s="3" t="s">
        <v>6506</v>
      </c>
      <c r="B820" s="3" t="s">
        <v>6376</v>
      </c>
      <c r="C820" s="3"/>
      <c r="D820" s="3"/>
      <c r="E820" s="4">
        <v>2308.8000000000002</v>
      </c>
      <c r="F820" s="4"/>
      <c r="G820" s="4"/>
      <c r="H820" s="111"/>
    </row>
    <row r="821" spans="1:8" x14ac:dyDescent="0.3">
      <c r="A821" s="3" t="s">
        <v>6513</v>
      </c>
      <c r="B821" s="3" t="s">
        <v>720</v>
      </c>
      <c r="C821" s="3"/>
      <c r="D821" s="3"/>
      <c r="E821" s="4">
        <v>176379.73</v>
      </c>
      <c r="F821" s="4"/>
      <c r="G821" s="4"/>
      <c r="H821" s="111"/>
    </row>
    <row r="822" spans="1:8" x14ac:dyDescent="0.3">
      <c r="A822" s="3" t="s">
        <v>6513</v>
      </c>
      <c r="B822" s="3" t="s">
        <v>6376</v>
      </c>
      <c r="C822" s="3"/>
      <c r="D822" s="3"/>
      <c r="E822" s="4">
        <v>3879.2</v>
      </c>
      <c r="F822" s="4"/>
      <c r="G822" s="4"/>
      <c r="H822" s="111"/>
    </row>
    <row r="823" spans="1:8" s="125" customFormat="1" x14ac:dyDescent="0.3">
      <c r="A823" s="106" t="s">
        <v>6518</v>
      </c>
      <c r="B823" s="106"/>
      <c r="C823" s="106"/>
      <c r="D823" s="106"/>
      <c r="E823" s="108">
        <v>6084</v>
      </c>
      <c r="F823" s="108">
        <f t="shared" ref="F823" si="143">(E823+12)/1.06</f>
        <v>5750.9433962264147</v>
      </c>
      <c r="G823" s="108">
        <f t="shared" ref="G823" si="144">F823*7%</f>
        <v>402.56603773584908</v>
      </c>
      <c r="H823" s="211">
        <f t="shared" ref="H823" si="145">F823+G823</f>
        <v>6153.5094339622638</v>
      </c>
    </row>
    <row r="824" spans="1:8" x14ac:dyDescent="0.3">
      <c r="A824" s="3" t="s">
        <v>6541</v>
      </c>
      <c r="B824" s="3" t="s">
        <v>4271</v>
      </c>
      <c r="C824" s="3"/>
      <c r="D824" s="3"/>
      <c r="E824" s="4">
        <v>5230.1000000000004</v>
      </c>
      <c r="F824" s="4"/>
      <c r="G824" s="4"/>
      <c r="H824" s="111"/>
    </row>
    <row r="825" spans="1:8" x14ac:dyDescent="0.3">
      <c r="A825" s="3" t="s">
        <v>6527</v>
      </c>
      <c r="B825" s="3" t="s">
        <v>2133</v>
      </c>
      <c r="C825" s="3"/>
      <c r="D825" s="3"/>
      <c r="E825" s="4">
        <v>3266</v>
      </c>
      <c r="F825" s="4"/>
      <c r="G825" s="4"/>
      <c r="H825" s="111"/>
    </row>
    <row r="826" spans="1:8" x14ac:dyDescent="0.3">
      <c r="A826" s="3" t="s">
        <v>6559</v>
      </c>
      <c r="B826" s="3" t="s">
        <v>720</v>
      </c>
      <c r="C826" s="3"/>
      <c r="D826" s="3"/>
      <c r="E826" s="4">
        <v>97716.5</v>
      </c>
      <c r="F826" s="4"/>
      <c r="G826" s="4"/>
      <c r="H826" s="111"/>
    </row>
    <row r="827" spans="1:8" x14ac:dyDescent="0.3">
      <c r="A827" s="3" t="s">
        <v>6560</v>
      </c>
      <c r="B827" s="3" t="s">
        <v>6083</v>
      </c>
      <c r="C827" s="3"/>
      <c r="D827" s="3"/>
      <c r="E827" s="4">
        <v>11488.88</v>
      </c>
      <c r="F827" s="4"/>
      <c r="G827" s="4"/>
      <c r="H827" s="111"/>
    </row>
    <row r="828" spans="1:8" x14ac:dyDescent="0.3">
      <c r="A828" s="237" t="s">
        <v>6562</v>
      </c>
      <c r="B828" s="237" t="s">
        <v>5726</v>
      </c>
      <c r="C828" s="3" t="s">
        <v>6567</v>
      </c>
      <c r="D828" s="3" t="s">
        <v>2894</v>
      </c>
      <c r="E828" s="235">
        <v>30346.400000000001</v>
      </c>
      <c r="F828" s="4">
        <v>9420</v>
      </c>
      <c r="G828" s="4">
        <f t="shared" ref="G828" si="146">F828*7%</f>
        <v>659.40000000000009</v>
      </c>
      <c r="H828" s="111">
        <f t="shared" ref="H828" si="147">F828+G828</f>
        <v>10079.4</v>
      </c>
    </row>
    <row r="829" spans="1:8" x14ac:dyDescent="0.3">
      <c r="A829" s="239"/>
      <c r="B829" s="239"/>
      <c r="C829" s="3" t="s">
        <v>6568</v>
      </c>
      <c r="D829" s="3" t="s">
        <v>2853</v>
      </c>
      <c r="E829" s="240"/>
      <c r="F829" s="4">
        <v>9420</v>
      </c>
      <c r="G829" s="4">
        <f t="shared" ref="G829:G830" si="148">F829*7%</f>
        <v>659.40000000000009</v>
      </c>
      <c r="H829" s="111">
        <f t="shared" ref="H829:H830" si="149">F829+G829</f>
        <v>10079.4</v>
      </c>
    </row>
    <row r="830" spans="1:8" x14ac:dyDescent="0.3">
      <c r="A830" s="238"/>
      <c r="B830" s="238"/>
      <c r="C830" s="3" t="s">
        <v>6569</v>
      </c>
      <c r="D830" s="3" t="s">
        <v>3116</v>
      </c>
      <c r="E830" s="236"/>
      <c r="F830" s="4">
        <v>9800</v>
      </c>
      <c r="G830" s="4">
        <f t="shared" si="148"/>
        <v>686.00000000000011</v>
      </c>
      <c r="H830" s="111">
        <f t="shared" si="149"/>
        <v>10486</v>
      </c>
    </row>
    <row r="831" spans="1:8" x14ac:dyDescent="0.3">
      <c r="A831" s="3" t="s">
        <v>6562</v>
      </c>
      <c r="B831" s="3" t="s">
        <v>6595</v>
      </c>
      <c r="C831" s="3"/>
      <c r="D831" s="3"/>
      <c r="E831" s="4">
        <v>8774</v>
      </c>
      <c r="F831" s="4">
        <f t="shared" ref="F831:F833" si="150">(E831+12)/1.06</f>
        <v>8288.6792452830177</v>
      </c>
      <c r="G831" s="4">
        <f t="shared" ref="G831:G833" si="151">F831*7%</f>
        <v>580.20754716981128</v>
      </c>
      <c r="H831" s="111">
        <f t="shared" ref="H831:H833" si="152">F831+G831</f>
        <v>8868.8867924528295</v>
      </c>
    </row>
    <row r="832" spans="1:8" x14ac:dyDescent="0.3">
      <c r="A832" s="3" t="s">
        <v>6565</v>
      </c>
      <c r="B832" s="3" t="s">
        <v>4885</v>
      </c>
      <c r="C832" s="3"/>
      <c r="D832" s="3"/>
      <c r="E832" s="4">
        <v>2033</v>
      </c>
      <c r="F832" s="4">
        <f t="shared" si="150"/>
        <v>1929.2452830188679</v>
      </c>
      <c r="G832" s="4">
        <f t="shared" si="151"/>
        <v>135.04716981132077</v>
      </c>
      <c r="H832" s="111">
        <f t="shared" si="152"/>
        <v>2064.2924528301887</v>
      </c>
    </row>
    <row r="833" spans="1:8" x14ac:dyDescent="0.3">
      <c r="A833" s="3" t="s">
        <v>6566</v>
      </c>
      <c r="B833" s="3" t="s">
        <v>3817</v>
      </c>
      <c r="C833" s="3"/>
      <c r="D833" s="3"/>
      <c r="E833" s="4">
        <v>50281.96</v>
      </c>
      <c r="F833" s="4">
        <f t="shared" si="150"/>
        <v>47447.132075471694</v>
      </c>
      <c r="G833" s="4">
        <f t="shared" si="151"/>
        <v>3321.299245283019</v>
      </c>
      <c r="H833" s="111">
        <f t="shared" si="152"/>
        <v>50768.431320754717</v>
      </c>
    </row>
    <row r="834" spans="1:8" x14ac:dyDescent="0.3">
      <c r="A834" s="3" t="s">
        <v>6564</v>
      </c>
      <c r="B834" s="3" t="s">
        <v>6083</v>
      </c>
      <c r="C834" s="3"/>
      <c r="D834" s="3"/>
      <c r="E834" s="4">
        <v>13312</v>
      </c>
      <c r="F834" s="4"/>
      <c r="G834" s="4"/>
      <c r="H834" s="111"/>
    </row>
    <row r="835" spans="1:8" x14ac:dyDescent="0.3">
      <c r="A835" s="3" t="s">
        <v>6575</v>
      </c>
      <c r="B835" s="3" t="s">
        <v>6083</v>
      </c>
      <c r="C835" s="3"/>
      <c r="D835" s="3"/>
      <c r="E835" s="4">
        <v>3503.55</v>
      </c>
      <c r="F835" s="4"/>
      <c r="G835" s="4"/>
      <c r="H835" s="111"/>
    </row>
    <row r="836" spans="1:8" x14ac:dyDescent="0.3">
      <c r="A836" s="3" t="s">
        <v>6575</v>
      </c>
      <c r="B836" s="3" t="s">
        <v>720</v>
      </c>
      <c r="C836" s="3"/>
      <c r="D836" s="3"/>
      <c r="E836" s="4">
        <v>325602.45</v>
      </c>
      <c r="F836" s="4"/>
      <c r="G836" s="4"/>
      <c r="H836" s="111"/>
    </row>
    <row r="837" spans="1:8" s="125" customFormat="1" x14ac:dyDescent="0.3">
      <c r="A837" s="106" t="s">
        <v>6588</v>
      </c>
      <c r="B837" s="106"/>
      <c r="C837" s="106"/>
      <c r="D837" s="106"/>
      <c r="E837" s="108">
        <v>50263.199999999997</v>
      </c>
      <c r="F837" s="108">
        <f t="shared" ref="F837" si="153">(E837+12)/1.06</f>
        <v>47429.433962264149</v>
      </c>
      <c r="G837" s="108">
        <f t="shared" ref="G837" si="154">F837*7%</f>
        <v>3320.0603773584908</v>
      </c>
      <c r="H837" s="211">
        <f t="shared" ref="H837" si="155">F837+G837</f>
        <v>50749.494339622637</v>
      </c>
    </row>
    <row r="838" spans="1:8" x14ac:dyDescent="0.3">
      <c r="A838" s="3" t="s">
        <v>6588</v>
      </c>
      <c r="B838" s="3" t="s">
        <v>6365</v>
      </c>
      <c r="C838" s="3"/>
      <c r="D838" s="3"/>
      <c r="E838" s="4">
        <v>19280.349999999999</v>
      </c>
      <c r="F838" s="4">
        <f t="shared" ref="F838:F848" si="156">(E838+12)/1.06</f>
        <v>18200.330188679243</v>
      </c>
      <c r="G838" s="4">
        <f t="shared" ref="G838:G848" si="157">F838*7%</f>
        <v>1274.0231132075471</v>
      </c>
      <c r="H838" s="111">
        <f t="shared" ref="H838:H848" si="158">F838+G838</f>
        <v>19474.353301886789</v>
      </c>
    </row>
    <row r="839" spans="1:8" x14ac:dyDescent="0.3">
      <c r="A839" s="3" t="s">
        <v>6594</v>
      </c>
      <c r="B839" s="3" t="s">
        <v>5299</v>
      </c>
      <c r="C839" s="3"/>
      <c r="D839" s="3"/>
      <c r="E839" s="4">
        <v>29898.3</v>
      </c>
      <c r="F839" s="4">
        <f t="shared" si="156"/>
        <v>28217.264150943392</v>
      </c>
      <c r="G839" s="4">
        <f t="shared" si="157"/>
        <v>1975.2084905660377</v>
      </c>
      <c r="H839" s="111">
        <f t="shared" si="158"/>
        <v>30192.47264150943</v>
      </c>
    </row>
    <row r="840" spans="1:8" x14ac:dyDescent="0.3">
      <c r="A840" s="3" t="s">
        <v>6593</v>
      </c>
      <c r="B840" s="3" t="s">
        <v>6096</v>
      </c>
      <c r="C840" s="3"/>
      <c r="D840" s="3"/>
      <c r="E840" s="4">
        <v>5200</v>
      </c>
      <c r="F840" s="4">
        <f t="shared" si="156"/>
        <v>4916.9811320754716</v>
      </c>
      <c r="G840" s="4">
        <f t="shared" si="157"/>
        <v>344.18867924528303</v>
      </c>
      <c r="H840" s="111">
        <f t="shared" si="158"/>
        <v>5261.1698113207549</v>
      </c>
    </row>
    <row r="841" spans="1:8" x14ac:dyDescent="0.3">
      <c r="A841" s="3" t="s">
        <v>6597</v>
      </c>
      <c r="B841" s="3" t="s">
        <v>720</v>
      </c>
      <c r="C841" s="3"/>
      <c r="D841" s="3"/>
      <c r="E841" s="4">
        <v>117762.32</v>
      </c>
      <c r="F841" s="4">
        <f t="shared" si="156"/>
        <v>111107.84905660378</v>
      </c>
      <c r="G841" s="4">
        <f t="shared" si="157"/>
        <v>7777.5494339622655</v>
      </c>
      <c r="H841" s="111">
        <f t="shared" si="158"/>
        <v>118885.39849056605</v>
      </c>
    </row>
    <row r="842" spans="1:8" x14ac:dyDescent="0.3">
      <c r="A842" s="3" t="s">
        <v>6606</v>
      </c>
      <c r="B842" s="3" t="s">
        <v>6083</v>
      </c>
      <c r="C842" s="3"/>
      <c r="D842" s="3"/>
      <c r="E842" s="4">
        <v>15751.32</v>
      </c>
      <c r="F842" s="4">
        <f t="shared" si="156"/>
        <v>14871.056603773584</v>
      </c>
      <c r="G842" s="4">
        <f t="shared" si="157"/>
        <v>1040.9739622641509</v>
      </c>
      <c r="H842" s="111">
        <f t="shared" si="158"/>
        <v>15912.030566037734</v>
      </c>
    </row>
    <row r="843" spans="1:8" x14ac:dyDescent="0.3">
      <c r="A843" s="3" t="s">
        <v>6609</v>
      </c>
      <c r="B843" s="3" t="s">
        <v>6624</v>
      </c>
      <c r="C843" s="3"/>
      <c r="D843" s="3"/>
      <c r="E843" s="4">
        <v>40377.519999999997</v>
      </c>
      <c r="F843" s="4">
        <f t="shared" si="156"/>
        <v>38103.320754716973</v>
      </c>
      <c r="G843" s="4">
        <f t="shared" si="157"/>
        <v>2667.2324528301883</v>
      </c>
      <c r="H843" s="111">
        <f t="shared" si="158"/>
        <v>40770.553207547164</v>
      </c>
    </row>
    <row r="844" spans="1:8" x14ac:dyDescent="0.3">
      <c r="A844" s="3" t="s">
        <v>6615</v>
      </c>
      <c r="B844" s="3" t="s">
        <v>3757</v>
      </c>
      <c r="C844" s="3"/>
      <c r="D844" s="3"/>
      <c r="E844" s="4">
        <v>153622.56</v>
      </c>
      <c r="F844" s="4">
        <f t="shared" si="156"/>
        <v>144938.26415094337</v>
      </c>
      <c r="G844" s="4">
        <f t="shared" si="157"/>
        <v>10145.678490566037</v>
      </c>
      <c r="H844" s="111">
        <f t="shared" si="158"/>
        <v>155083.94264150941</v>
      </c>
    </row>
    <row r="845" spans="1:8" x14ac:dyDescent="0.3">
      <c r="A845" s="3" t="s">
        <v>6616</v>
      </c>
      <c r="B845" s="3" t="s">
        <v>720</v>
      </c>
      <c r="C845" s="3"/>
      <c r="D845" s="3"/>
      <c r="E845" s="4">
        <v>234027.46</v>
      </c>
      <c r="F845" s="4">
        <f t="shared" si="156"/>
        <v>220791.94339622639</v>
      </c>
      <c r="G845" s="4">
        <f t="shared" si="157"/>
        <v>15455.436037735848</v>
      </c>
      <c r="H845" s="111">
        <f t="shared" si="158"/>
        <v>236247.37943396223</v>
      </c>
    </row>
    <row r="846" spans="1:8" x14ac:dyDescent="0.3">
      <c r="A846" s="106" t="s">
        <v>6620</v>
      </c>
      <c r="B846" s="106" t="s">
        <v>4271</v>
      </c>
      <c r="C846" s="106"/>
      <c r="D846" s="106"/>
      <c r="E846" s="108">
        <v>13800</v>
      </c>
      <c r="F846" s="108">
        <f t="shared" si="156"/>
        <v>13030.188679245282</v>
      </c>
      <c r="G846" s="108">
        <f t="shared" si="157"/>
        <v>912.11320754716985</v>
      </c>
      <c r="H846" s="211">
        <f t="shared" si="158"/>
        <v>13942.301886792453</v>
      </c>
    </row>
    <row r="847" spans="1:8" x14ac:dyDescent="0.3">
      <c r="A847" s="3" t="s">
        <v>6629</v>
      </c>
      <c r="B847" s="3" t="s">
        <v>5299</v>
      </c>
      <c r="C847" s="3"/>
      <c r="D847" s="3"/>
      <c r="E847" s="4">
        <v>8617.7999999999993</v>
      </c>
      <c r="F847" s="4">
        <f t="shared" si="156"/>
        <v>8141.3207547169804</v>
      </c>
      <c r="G847" s="4">
        <f t="shared" si="157"/>
        <v>569.89245283018863</v>
      </c>
      <c r="H847" s="111">
        <f t="shared" si="158"/>
        <v>8711.2132075471691</v>
      </c>
    </row>
    <row r="848" spans="1:8" x14ac:dyDescent="0.3">
      <c r="A848" s="3" t="s">
        <v>6634</v>
      </c>
      <c r="B848" s="3" t="s">
        <v>319</v>
      </c>
      <c r="C848" s="3"/>
      <c r="D848" s="3"/>
      <c r="E848" s="4">
        <v>72116.78</v>
      </c>
      <c r="F848" s="4">
        <f t="shared" si="156"/>
        <v>68046.018867924518</v>
      </c>
      <c r="G848" s="4">
        <f t="shared" si="157"/>
        <v>4763.2213207547165</v>
      </c>
      <c r="H848" s="111">
        <f t="shared" si="158"/>
        <v>72809.240188679236</v>
      </c>
    </row>
    <row r="849" spans="1:8" x14ac:dyDescent="0.3">
      <c r="A849" s="237" t="s">
        <v>6643</v>
      </c>
      <c r="B849" s="237" t="s">
        <v>5726</v>
      </c>
      <c r="C849" s="3" t="s">
        <v>6656</v>
      </c>
      <c r="D849" s="3" t="s">
        <v>3572</v>
      </c>
      <c r="E849" s="273">
        <v>62771.8</v>
      </c>
      <c r="F849" s="4">
        <v>10600</v>
      </c>
      <c r="G849" s="4">
        <f t="shared" ref="G849:G856" si="159">F849*7%</f>
        <v>742.00000000000011</v>
      </c>
      <c r="H849" s="111">
        <f t="shared" ref="H849:H856" si="160">F849+G849</f>
        <v>11342</v>
      </c>
    </row>
    <row r="850" spans="1:8" x14ac:dyDescent="0.3">
      <c r="A850" s="239"/>
      <c r="B850" s="239"/>
      <c r="C850" s="3" t="s">
        <v>6657</v>
      </c>
      <c r="D850" s="3" t="s">
        <v>3570</v>
      </c>
      <c r="E850" s="283"/>
      <c r="F850" s="4">
        <v>18990</v>
      </c>
      <c r="G850" s="4">
        <f t="shared" si="159"/>
        <v>1329.3000000000002</v>
      </c>
      <c r="H850" s="111">
        <f t="shared" si="160"/>
        <v>20319.3</v>
      </c>
    </row>
    <row r="851" spans="1:8" x14ac:dyDescent="0.3">
      <c r="A851" s="239"/>
      <c r="B851" s="239"/>
      <c r="C851" s="3" t="s">
        <v>6658</v>
      </c>
      <c r="D851" s="3" t="s">
        <v>4096</v>
      </c>
      <c r="E851" s="283"/>
      <c r="F851" s="4">
        <v>13660</v>
      </c>
      <c r="G851" s="4">
        <f t="shared" ref="G851:G853" si="161">F851*7%</f>
        <v>956.2</v>
      </c>
      <c r="H851" s="111">
        <f t="shared" ref="H851:H853" si="162">F851+G851</f>
        <v>14616.2</v>
      </c>
    </row>
    <row r="852" spans="1:8" x14ac:dyDescent="0.3">
      <c r="A852" s="239"/>
      <c r="B852" s="239"/>
      <c r="C852" s="3" t="s">
        <v>6659</v>
      </c>
      <c r="D852" s="3" t="s">
        <v>3568</v>
      </c>
      <c r="E852" s="283"/>
      <c r="F852" s="4">
        <v>5970</v>
      </c>
      <c r="G852" s="4">
        <f t="shared" si="161"/>
        <v>417.90000000000003</v>
      </c>
      <c r="H852" s="111">
        <f t="shared" si="162"/>
        <v>6387.9</v>
      </c>
    </row>
    <row r="853" spans="1:8" x14ac:dyDescent="0.3">
      <c r="A853" s="238"/>
      <c r="B853" s="238"/>
      <c r="C853" s="3" t="s">
        <v>6660</v>
      </c>
      <c r="D853" s="3" t="s">
        <v>3589</v>
      </c>
      <c r="E853" s="274"/>
      <c r="F853" s="4">
        <v>10010</v>
      </c>
      <c r="G853" s="4">
        <f t="shared" si="161"/>
        <v>700.7</v>
      </c>
      <c r="H853" s="111">
        <f t="shared" si="162"/>
        <v>10710.7</v>
      </c>
    </row>
    <row r="854" spans="1:8" x14ac:dyDescent="0.3">
      <c r="A854" s="113" t="s">
        <v>6645</v>
      </c>
      <c r="B854" s="113" t="s">
        <v>6728</v>
      </c>
      <c r="C854" s="3" t="s">
        <v>6729</v>
      </c>
      <c r="D854" s="3" t="s">
        <v>6730</v>
      </c>
      <c r="E854" s="208">
        <v>12456.86</v>
      </c>
      <c r="F854" s="4"/>
      <c r="G854" s="4"/>
      <c r="H854" s="111"/>
    </row>
    <row r="855" spans="1:8" x14ac:dyDescent="0.3">
      <c r="A855" s="3" t="s">
        <v>6646</v>
      </c>
      <c r="B855" s="3" t="s">
        <v>4885</v>
      </c>
      <c r="C855" s="3"/>
      <c r="D855" s="3"/>
      <c r="E855" s="4">
        <v>1583.6</v>
      </c>
      <c r="F855" s="4">
        <f t="shared" ref="F855" si="163">(E855+12)/1.06</f>
        <v>1505.2830188679243</v>
      </c>
      <c r="G855" s="4">
        <f t="shared" si="159"/>
        <v>105.36981132075471</v>
      </c>
      <c r="H855" s="111">
        <f t="shared" si="160"/>
        <v>1610.652830188679</v>
      </c>
    </row>
    <row r="856" spans="1:8" x14ac:dyDescent="0.3">
      <c r="A856" s="237" t="s">
        <v>6645</v>
      </c>
      <c r="B856" s="237" t="s">
        <v>5726</v>
      </c>
      <c r="C856" s="3" t="s">
        <v>6647</v>
      </c>
      <c r="D856" s="3" t="s">
        <v>5088</v>
      </c>
      <c r="E856" s="235">
        <v>51375.74</v>
      </c>
      <c r="F856" s="4">
        <v>6697</v>
      </c>
      <c r="G856" s="4">
        <f t="shared" si="159"/>
        <v>468.79</v>
      </c>
      <c r="H856" s="111">
        <f t="shared" si="160"/>
        <v>7165.79</v>
      </c>
    </row>
    <row r="857" spans="1:8" x14ac:dyDescent="0.3">
      <c r="A857" s="239"/>
      <c r="B857" s="239"/>
      <c r="C857" s="3" t="s">
        <v>6648</v>
      </c>
      <c r="D857" s="3" t="s">
        <v>5219</v>
      </c>
      <c r="E857" s="240"/>
      <c r="F857" s="4">
        <v>4162</v>
      </c>
      <c r="G857" s="4">
        <f t="shared" ref="G857:G864" si="164">F857*7%</f>
        <v>291.34000000000003</v>
      </c>
      <c r="H857" s="111">
        <f t="shared" ref="H857:H864" si="165">F857+G857</f>
        <v>4453.34</v>
      </c>
    </row>
    <row r="858" spans="1:8" x14ac:dyDescent="0.3">
      <c r="A858" s="239"/>
      <c r="B858" s="239"/>
      <c r="C858" s="3" t="s">
        <v>6649</v>
      </c>
      <c r="D858" s="3" t="s">
        <v>3506</v>
      </c>
      <c r="E858" s="240"/>
      <c r="F858" s="4">
        <v>4042</v>
      </c>
      <c r="G858" s="4">
        <f t="shared" si="164"/>
        <v>282.94000000000005</v>
      </c>
      <c r="H858" s="111">
        <f t="shared" si="165"/>
        <v>4324.9400000000005</v>
      </c>
    </row>
    <row r="859" spans="1:8" x14ac:dyDescent="0.3">
      <c r="A859" s="239"/>
      <c r="B859" s="239"/>
      <c r="C859" s="3" t="s">
        <v>6650</v>
      </c>
      <c r="D859" s="3" t="s">
        <v>5086</v>
      </c>
      <c r="E859" s="240"/>
      <c r="F859" s="4">
        <v>9820</v>
      </c>
      <c r="G859" s="4">
        <f t="shared" si="164"/>
        <v>687.40000000000009</v>
      </c>
      <c r="H859" s="111">
        <f t="shared" si="165"/>
        <v>10507.4</v>
      </c>
    </row>
    <row r="860" spans="1:8" x14ac:dyDescent="0.3">
      <c r="A860" s="239"/>
      <c r="B860" s="239"/>
      <c r="C860" s="3" t="s">
        <v>6651</v>
      </c>
      <c r="D860" s="3" t="s">
        <v>5221</v>
      </c>
      <c r="E860" s="240"/>
      <c r="F860" s="4">
        <v>4212</v>
      </c>
      <c r="G860" s="4">
        <f t="shared" si="164"/>
        <v>294.84000000000003</v>
      </c>
      <c r="H860" s="111">
        <f t="shared" si="165"/>
        <v>4506.84</v>
      </c>
    </row>
    <row r="861" spans="1:8" x14ac:dyDescent="0.3">
      <c r="A861" s="239"/>
      <c r="B861" s="239"/>
      <c r="C861" s="3" t="s">
        <v>6652</v>
      </c>
      <c r="D861" s="3" t="s">
        <v>5233</v>
      </c>
      <c r="E861" s="240"/>
      <c r="F861" s="4">
        <v>6200</v>
      </c>
      <c r="G861" s="4">
        <f t="shared" si="164"/>
        <v>434.00000000000006</v>
      </c>
      <c r="H861" s="111">
        <f t="shared" si="165"/>
        <v>6634</v>
      </c>
    </row>
    <row r="862" spans="1:8" x14ac:dyDescent="0.3">
      <c r="A862" s="239"/>
      <c r="B862" s="239"/>
      <c r="C862" s="3" t="s">
        <v>6653</v>
      </c>
      <c r="D862" s="3" t="s">
        <v>5235</v>
      </c>
      <c r="E862" s="240"/>
      <c r="F862" s="4">
        <v>4012</v>
      </c>
      <c r="G862" s="4">
        <f t="shared" si="164"/>
        <v>280.84000000000003</v>
      </c>
      <c r="H862" s="111">
        <f t="shared" si="165"/>
        <v>4292.84</v>
      </c>
    </row>
    <row r="863" spans="1:8" x14ac:dyDescent="0.3">
      <c r="A863" s="239"/>
      <c r="B863" s="239"/>
      <c r="C863" s="3" t="s">
        <v>6654</v>
      </c>
      <c r="D863" s="3" t="s">
        <v>5231</v>
      </c>
      <c r="E863" s="240"/>
      <c r="F863" s="4">
        <v>4682</v>
      </c>
      <c r="G863" s="4">
        <f t="shared" si="164"/>
        <v>327.74</v>
      </c>
      <c r="H863" s="111">
        <f t="shared" si="165"/>
        <v>5009.74</v>
      </c>
    </row>
    <row r="864" spans="1:8" x14ac:dyDescent="0.3">
      <c r="A864" s="238"/>
      <c r="B864" s="238"/>
      <c r="C864" s="3" t="s">
        <v>6655</v>
      </c>
      <c r="D864" s="3" t="s">
        <v>3409</v>
      </c>
      <c r="E864" s="236"/>
      <c r="F864" s="4">
        <v>4652</v>
      </c>
      <c r="G864" s="4">
        <f t="shared" si="164"/>
        <v>325.64000000000004</v>
      </c>
      <c r="H864" s="111">
        <f t="shared" si="165"/>
        <v>4977.6400000000003</v>
      </c>
    </row>
    <row r="865" spans="1:8" x14ac:dyDescent="0.3">
      <c r="A865" s="3" t="s">
        <v>6680</v>
      </c>
      <c r="B865" s="3" t="s">
        <v>319</v>
      </c>
      <c r="C865" s="3"/>
      <c r="D865" s="3"/>
      <c r="E865" s="4">
        <v>265515.24</v>
      </c>
      <c r="F865" s="4"/>
      <c r="G865" s="4"/>
      <c r="H865" s="111"/>
    </row>
    <row r="866" spans="1:8" x14ac:dyDescent="0.3">
      <c r="A866" s="3" t="s">
        <v>6696</v>
      </c>
      <c r="B866" s="3" t="s">
        <v>5726</v>
      </c>
      <c r="C866" s="3" t="s">
        <v>6709</v>
      </c>
      <c r="D866" s="3" t="s">
        <v>5286</v>
      </c>
      <c r="E866" s="4">
        <v>13259.2</v>
      </c>
      <c r="F866" s="4">
        <f t="shared" ref="F866" si="166">(E866+12)/1.06</f>
        <v>12520</v>
      </c>
      <c r="G866" s="4">
        <f t="shared" ref="G866" si="167">F866*7%</f>
        <v>876.40000000000009</v>
      </c>
      <c r="H866" s="111">
        <f t="shared" ref="H866" si="168">F866+G866</f>
        <v>13396.4</v>
      </c>
    </row>
    <row r="867" spans="1:8" x14ac:dyDescent="0.3">
      <c r="A867" s="3" t="s">
        <v>6696</v>
      </c>
      <c r="B867" s="3" t="s">
        <v>3757</v>
      </c>
      <c r="C867" s="3"/>
      <c r="D867" s="3"/>
      <c r="E867" s="4">
        <v>71344</v>
      </c>
      <c r="F867" s="4"/>
      <c r="G867" s="4"/>
      <c r="H867" s="111"/>
    </row>
    <row r="868" spans="1:8" x14ac:dyDescent="0.3">
      <c r="A868" s="3" t="s">
        <v>6699</v>
      </c>
      <c r="B868" s="3" t="s">
        <v>6083</v>
      </c>
      <c r="C868" s="3"/>
      <c r="D868" s="3"/>
      <c r="E868" s="4">
        <v>3910.4</v>
      </c>
      <c r="F868" s="4"/>
      <c r="G868" s="4"/>
      <c r="H868" s="111"/>
    </row>
    <row r="869" spans="1:8" x14ac:dyDescent="0.3">
      <c r="A869" s="3" t="s">
        <v>6710</v>
      </c>
      <c r="B869" s="3" t="s">
        <v>5726</v>
      </c>
      <c r="C869" s="3" t="s">
        <v>6715</v>
      </c>
      <c r="D869" s="207">
        <v>62660</v>
      </c>
      <c r="E869" s="4">
        <v>39870.5</v>
      </c>
      <c r="F869" s="4">
        <f t="shared" ref="F869:F870" si="169">(E869+12)/1.06</f>
        <v>37625</v>
      </c>
      <c r="G869" s="4">
        <f t="shared" ref="G869:G870" si="170">F869*7%</f>
        <v>2633.7500000000005</v>
      </c>
      <c r="H869" s="111">
        <f t="shared" ref="H869:H870" si="171">F869+G869</f>
        <v>40258.75</v>
      </c>
    </row>
    <row r="870" spans="1:8" x14ac:dyDescent="0.3">
      <c r="A870" s="3" t="s">
        <v>6714</v>
      </c>
      <c r="B870" s="3" t="s">
        <v>5726</v>
      </c>
      <c r="C870" s="3" t="s">
        <v>6716</v>
      </c>
      <c r="D870" s="207">
        <v>64565</v>
      </c>
      <c r="E870" s="206">
        <v>20499</v>
      </c>
      <c r="F870" s="4">
        <f t="shared" si="169"/>
        <v>19350</v>
      </c>
      <c r="G870" s="4">
        <f t="shared" si="170"/>
        <v>1354.5000000000002</v>
      </c>
      <c r="H870" s="111">
        <f t="shared" si="171"/>
        <v>20704.5</v>
      </c>
    </row>
    <row r="871" spans="1:8" x14ac:dyDescent="0.3">
      <c r="A871" s="3" t="s">
        <v>6714</v>
      </c>
      <c r="B871" s="3" t="s">
        <v>5299</v>
      </c>
      <c r="C871" s="3"/>
      <c r="D871" s="3"/>
      <c r="E871" s="4">
        <v>28246.400000000001</v>
      </c>
      <c r="F871" s="4">
        <f t="shared" ref="F871" si="172">(E871+12)/1.06</f>
        <v>26658.867924528302</v>
      </c>
      <c r="G871" s="4">
        <f t="shared" ref="G871" si="173">F871*7%</f>
        <v>1866.1207547169813</v>
      </c>
      <c r="H871" s="111">
        <f t="shared" ref="H871" si="174">F871+G871</f>
        <v>28524.988679245282</v>
      </c>
    </row>
    <row r="872" spans="1:8" x14ac:dyDescent="0.3">
      <c r="A872" s="3" t="s">
        <v>6754</v>
      </c>
      <c r="B872" s="3" t="s">
        <v>5726</v>
      </c>
      <c r="C872" s="3" t="s">
        <v>6755</v>
      </c>
      <c r="D872" s="3" t="s">
        <v>6756</v>
      </c>
      <c r="E872" s="4">
        <v>6516.54</v>
      </c>
      <c r="F872" s="4">
        <f t="shared" ref="F872:F885" si="175">(E872+12)/1.06</f>
        <v>6159</v>
      </c>
      <c r="G872" s="4">
        <f t="shared" ref="G872:G885" si="176">F872*7%</f>
        <v>431.13000000000005</v>
      </c>
      <c r="H872" s="111">
        <f t="shared" ref="H872:H885" si="177">F872+G872</f>
        <v>6590.13</v>
      </c>
    </row>
    <row r="873" spans="1:8" x14ac:dyDescent="0.3">
      <c r="A873" s="3" t="s">
        <v>6757</v>
      </c>
      <c r="B873" s="3" t="s">
        <v>319</v>
      </c>
      <c r="C873" s="3"/>
      <c r="D873" s="3"/>
      <c r="E873" s="4">
        <v>83908.49</v>
      </c>
      <c r="F873" s="4">
        <f t="shared" si="175"/>
        <v>79170.273584905663</v>
      </c>
      <c r="G873" s="4">
        <f t="shared" si="176"/>
        <v>5541.9191509433967</v>
      </c>
      <c r="H873" s="111">
        <f t="shared" si="177"/>
        <v>84712.192735849065</v>
      </c>
    </row>
    <row r="874" spans="1:8" x14ac:dyDescent="0.3">
      <c r="A874" s="3" t="s">
        <v>6774</v>
      </c>
      <c r="B874" s="3" t="s">
        <v>6083</v>
      </c>
      <c r="C874" s="3"/>
      <c r="D874" s="3"/>
      <c r="E874" s="4">
        <v>8039.2</v>
      </c>
      <c r="F874" s="4">
        <f t="shared" si="175"/>
        <v>7595.4716981132069</v>
      </c>
      <c r="G874" s="4">
        <f t="shared" si="176"/>
        <v>531.68301886792449</v>
      </c>
      <c r="H874" s="111">
        <f t="shared" si="177"/>
        <v>8127.1547169811311</v>
      </c>
    </row>
    <row r="875" spans="1:8" x14ac:dyDescent="0.3">
      <c r="A875" s="3" t="s">
        <v>6783</v>
      </c>
      <c r="B875" s="3" t="s">
        <v>5726</v>
      </c>
      <c r="C875" s="3" t="s">
        <v>6812</v>
      </c>
      <c r="D875" s="3" t="s">
        <v>6813</v>
      </c>
      <c r="E875" s="4">
        <v>6008.8</v>
      </c>
      <c r="F875" s="4">
        <f t="shared" si="175"/>
        <v>5680</v>
      </c>
      <c r="G875" s="4">
        <f t="shared" si="176"/>
        <v>397.6</v>
      </c>
      <c r="H875" s="111">
        <f t="shared" si="177"/>
        <v>6077.6</v>
      </c>
    </row>
    <row r="876" spans="1:8" x14ac:dyDescent="0.3">
      <c r="A876" s="3" t="s">
        <v>6793</v>
      </c>
      <c r="B876" s="3" t="s">
        <v>5726</v>
      </c>
      <c r="C876" s="3" t="s">
        <v>6814</v>
      </c>
      <c r="D876" s="3" t="s">
        <v>3116</v>
      </c>
      <c r="E876" s="4">
        <v>4348.84</v>
      </c>
      <c r="F876" s="4">
        <f t="shared" si="175"/>
        <v>4114</v>
      </c>
      <c r="G876" s="4">
        <f t="shared" si="176"/>
        <v>287.98</v>
      </c>
      <c r="H876" s="111">
        <f t="shared" si="177"/>
        <v>4401.9799999999996</v>
      </c>
    </row>
    <row r="877" spans="1:8" x14ac:dyDescent="0.3">
      <c r="A877" s="3" t="s">
        <v>6797</v>
      </c>
      <c r="B877" s="3" t="s">
        <v>319</v>
      </c>
      <c r="C877" s="3"/>
      <c r="D877" s="3"/>
      <c r="E877" s="4">
        <v>362678.51</v>
      </c>
      <c r="F877" s="4">
        <f t="shared" si="175"/>
        <v>342160.85849056602</v>
      </c>
      <c r="G877" s="4">
        <f t="shared" si="176"/>
        <v>23951.260094339625</v>
      </c>
      <c r="H877" s="111">
        <f t="shared" si="177"/>
        <v>366112.11858490563</v>
      </c>
    </row>
    <row r="878" spans="1:8" x14ac:dyDescent="0.3">
      <c r="A878" s="3" t="s">
        <v>6798</v>
      </c>
      <c r="B878" s="3" t="s">
        <v>6083</v>
      </c>
      <c r="C878" s="3"/>
      <c r="D878" s="3"/>
      <c r="E878" s="4">
        <v>12400.75</v>
      </c>
      <c r="F878" s="4">
        <f t="shared" si="175"/>
        <v>11710.141509433961</v>
      </c>
      <c r="G878" s="4">
        <f t="shared" si="176"/>
        <v>819.70990566037733</v>
      </c>
      <c r="H878" s="111">
        <f t="shared" si="177"/>
        <v>12529.851415094337</v>
      </c>
    </row>
    <row r="879" spans="1:8" x14ac:dyDescent="0.3">
      <c r="A879" s="3" t="s">
        <v>6811</v>
      </c>
      <c r="B879" s="3"/>
      <c r="C879" s="3"/>
      <c r="D879" s="3"/>
      <c r="E879" s="4">
        <v>535</v>
      </c>
      <c r="F879" s="4">
        <f t="shared" si="175"/>
        <v>516.03773584905662</v>
      </c>
      <c r="G879" s="4">
        <f t="shared" si="176"/>
        <v>36.122641509433969</v>
      </c>
      <c r="H879" s="111">
        <f t="shared" si="177"/>
        <v>552.16037735849056</v>
      </c>
    </row>
    <row r="880" spans="1:8" x14ac:dyDescent="0.3">
      <c r="A880" s="3" t="s">
        <v>6811</v>
      </c>
      <c r="B880" s="3" t="s">
        <v>3757</v>
      </c>
      <c r="C880" s="3"/>
      <c r="D880" s="3"/>
      <c r="E880" s="4">
        <v>111706.35</v>
      </c>
      <c r="F880" s="4">
        <f t="shared" si="175"/>
        <v>105394.66981132075</v>
      </c>
      <c r="G880" s="4">
        <f t="shared" si="176"/>
        <v>7377.6268867924537</v>
      </c>
      <c r="H880" s="111">
        <f t="shared" si="177"/>
        <v>112772.2966981132</v>
      </c>
    </row>
    <row r="881" spans="1:9" x14ac:dyDescent="0.3">
      <c r="A881" s="3" t="s">
        <v>6818</v>
      </c>
      <c r="B881" s="3" t="s">
        <v>5299</v>
      </c>
      <c r="C881" s="3"/>
      <c r="D881" s="3"/>
      <c r="E881" s="4">
        <v>5148</v>
      </c>
      <c r="F881" s="4">
        <f t="shared" si="175"/>
        <v>4867.9245283018863</v>
      </c>
      <c r="G881" s="4">
        <f t="shared" si="176"/>
        <v>340.75471698113205</v>
      </c>
      <c r="H881" s="111">
        <f t="shared" si="177"/>
        <v>5208.6792452830186</v>
      </c>
    </row>
    <row r="882" spans="1:9" x14ac:dyDescent="0.3">
      <c r="A882" s="3" t="s">
        <v>6829</v>
      </c>
      <c r="B882" s="3" t="s">
        <v>4271</v>
      </c>
      <c r="C882" s="3"/>
      <c r="D882" s="3"/>
      <c r="E882" s="4">
        <v>3775.8</v>
      </c>
      <c r="F882" s="4">
        <f t="shared" si="175"/>
        <v>3573.3962264150941</v>
      </c>
      <c r="G882" s="4">
        <f t="shared" si="176"/>
        <v>250.13773584905661</v>
      </c>
      <c r="H882" s="111">
        <f t="shared" si="177"/>
        <v>3823.5339622641509</v>
      </c>
    </row>
    <row r="883" spans="1:9" x14ac:dyDescent="0.3">
      <c r="A883" s="3" t="s">
        <v>6832</v>
      </c>
      <c r="B883" s="3" t="s">
        <v>319</v>
      </c>
      <c r="C883" s="3"/>
      <c r="D883" s="3"/>
      <c r="E883" s="4">
        <v>90507.16</v>
      </c>
      <c r="F883" s="4">
        <f t="shared" si="175"/>
        <v>85395.433962264156</v>
      </c>
      <c r="G883" s="4">
        <f t="shared" si="176"/>
        <v>5977.6803773584916</v>
      </c>
      <c r="H883" s="111">
        <f t="shared" si="177"/>
        <v>91373.114339622654</v>
      </c>
    </row>
    <row r="884" spans="1:9" x14ac:dyDescent="0.3">
      <c r="A884" s="3" t="s">
        <v>6838</v>
      </c>
      <c r="B884" s="3" t="s">
        <v>4885</v>
      </c>
      <c r="C884" s="3"/>
      <c r="D884" s="3"/>
      <c r="E884" s="4">
        <v>2033</v>
      </c>
      <c r="F884" s="4">
        <f t="shared" si="175"/>
        <v>1929.2452830188679</v>
      </c>
      <c r="G884" s="4">
        <f t="shared" si="176"/>
        <v>135.04716981132077</v>
      </c>
      <c r="H884" s="111">
        <f t="shared" si="177"/>
        <v>2064.2924528301887</v>
      </c>
    </row>
    <row r="885" spans="1:9" x14ac:dyDescent="0.3">
      <c r="A885" s="3" t="s">
        <v>6852</v>
      </c>
      <c r="B885" s="3" t="s">
        <v>3757</v>
      </c>
      <c r="C885" s="3"/>
      <c r="D885" s="3"/>
      <c r="E885" s="4">
        <v>1040</v>
      </c>
      <c r="F885" s="4">
        <f t="shared" si="175"/>
        <v>992.45283018867917</v>
      </c>
      <c r="G885" s="4">
        <f t="shared" si="176"/>
        <v>69.471698113207552</v>
      </c>
      <c r="H885" s="111">
        <f t="shared" si="177"/>
        <v>1061.9245283018868</v>
      </c>
    </row>
    <row r="886" spans="1:9" x14ac:dyDescent="0.3">
      <c r="A886" s="3" t="s">
        <v>6852</v>
      </c>
      <c r="B886" s="3" t="s">
        <v>4576</v>
      </c>
      <c r="C886" s="3"/>
      <c r="D886" s="3"/>
      <c r="E886" s="206">
        <v>2080</v>
      </c>
      <c r="F886" s="4"/>
      <c r="G886" s="4"/>
      <c r="H886" s="111"/>
    </row>
    <row r="887" spans="1:9" x14ac:dyDescent="0.3">
      <c r="A887" s="3" t="s">
        <v>6839</v>
      </c>
      <c r="B887" s="3" t="s">
        <v>319</v>
      </c>
      <c r="C887" s="3"/>
      <c r="D887" s="3"/>
      <c r="E887" s="4">
        <v>213814.78</v>
      </c>
      <c r="F887" s="4"/>
      <c r="G887" s="4"/>
      <c r="H887" s="111"/>
    </row>
    <row r="888" spans="1:9" x14ac:dyDescent="0.3">
      <c r="A888" s="3" t="s">
        <v>6853</v>
      </c>
      <c r="B888" s="3" t="s">
        <v>3757</v>
      </c>
      <c r="C888" s="3"/>
      <c r="D888" s="3"/>
      <c r="E888" s="4">
        <v>88803.96</v>
      </c>
      <c r="F888" s="4"/>
      <c r="G888" s="4"/>
      <c r="H888" s="111"/>
    </row>
    <row r="889" spans="1:9" x14ac:dyDescent="0.3">
      <c r="A889" s="3" t="s">
        <v>6854</v>
      </c>
      <c r="B889" s="3" t="s">
        <v>5299</v>
      </c>
      <c r="C889" s="3"/>
      <c r="D889" s="3"/>
      <c r="E889" s="206">
        <v>5475.6</v>
      </c>
      <c r="F889" s="4"/>
      <c r="G889" s="4"/>
      <c r="H889" s="111"/>
    </row>
    <row r="890" spans="1:9" x14ac:dyDescent="0.3">
      <c r="A890" s="3" t="s">
        <v>6858</v>
      </c>
      <c r="B890" s="3" t="s">
        <v>4271</v>
      </c>
      <c r="C890" s="3"/>
      <c r="D890" s="3"/>
      <c r="E890" s="4">
        <v>13600</v>
      </c>
      <c r="F890" s="4"/>
      <c r="G890" s="4"/>
      <c r="H890" s="111"/>
    </row>
    <row r="891" spans="1:9" x14ac:dyDescent="0.3">
      <c r="A891" s="3" t="s">
        <v>6864</v>
      </c>
      <c r="B891" s="3" t="s">
        <v>6083</v>
      </c>
      <c r="C891" s="3"/>
      <c r="D891" s="3"/>
      <c r="E891" s="4">
        <v>64577.24</v>
      </c>
      <c r="F891" s="4"/>
      <c r="G891" s="4"/>
      <c r="H891" s="111"/>
    </row>
    <row r="892" spans="1:9" x14ac:dyDescent="0.3">
      <c r="A892" s="3" t="s">
        <v>6865</v>
      </c>
      <c r="B892" s="3" t="s">
        <v>319</v>
      </c>
      <c r="C892" s="3"/>
      <c r="D892" s="3"/>
      <c r="E892" s="4">
        <v>222247.34</v>
      </c>
      <c r="F892" s="4"/>
      <c r="G892" s="4"/>
      <c r="H892" s="111"/>
    </row>
    <row r="893" spans="1:9" x14ac:dyDescent="0.3">
      <c r="A893" s="3" t="s">
        <v>6880</v>
      </c>
      <c r="B893" s="3" t="s">
        <v>4885</v>
      </c>
      <c r="C893" s="3"/>
      <c r="D893" s="3"/>
      <c r="E893" s="4">
        <v>2332.6</v>
      </c>
      <c r="F893" s="4"/>
      <c r="G893" s="4"/>
      <c r="H893" s="111"/>
    </row>
    <row r="894" spans="1:9" x14ac:dyDescent="0.3">
      <c r="A894" s="3" t="s">
        <v>6887</v>
      </c>
      <c r="B894" s="3" t="s">
        <v>3757</v>
      </c>
      <c r="C894" s="3"/>
      <c r="D894" s="3"/>
      <c r="E894" s="4">
        <v>70876</v>
      </c>
      <c r="F894" s="4"/>
      <c r="G894" s="4"/>
      <c r="H894" s="111"/>
    </row>
    <row r="895" spans="1:9" x14ac:dyDescent="0.3">
      <c r="A895" s="3" t="s">
        <v>6890</v>
      </c>
      <c r="B895" s="3" t="s">
        <v>319</v>
      </c>
      <c r="C895" s="3"/>
      <c r="D895" s="3"/>
      <c r="E895" s="4">
        <v>151520.78</v>
      </c>
      <c r="F895" s="4"/>
      <c r="G895" s="4"/>
      <c r="H895" s="111"/>
    </row>
    <row r="896" spans="1:9" x14ac:dyDescent="0.3">
      <c r="A896" s="3" t="s">
        <v>6895</v>
      </c>
      <c r="B896" s="3" t="s">
        <v>5299</v>
      </c>
      <c r="C896" s="3"/>
      <c r="D896" s="3"/>
      <c r="E896" s="4">
        <v>12564</v>
      </c>
      <c r="F896" s="4"/>
      <c r="G896" s="4"/>
      <c r="H896" s="111"/>
      <c r="I896" s="1" t="s">
        <v>6971</v>
      </c>
    </row>
    <row r="897" spans="1:9" x14ac:dyDescent="0.3">
      <c r="A897" s="3" t="s">
        <v>6897</v>
      </c>
      <c r="B897" s="3" t="s">
        <v>6919</v>
      </c>
      <c r="C897" s="3"/>
      <c r="D897" s="3"/>
      <c r="E897" s="4">
        <v>133250</v>
      </c>
      <c r="F897" s="4"/>
      <c r="G897" s="4"/>
      <c r="H897" s="111"/>
      <c r="I897" s="1" t="s">
        <v>4970</v>
      </c>
    </row>
    <row r="898" spans="1:9" x14ac:dyDescent="0.3">
      <c r="A898" s="189" t="s">
        <v>6897</v>
      </c>
      <c r="B898" s="189"/>
      <c r="C898" s="189"/>
      <c r="D898" s="189"/>
      <c r="E898" s="190">
        <v>3071.89</v>
      </c>
      <c r="F898" s="190"/>
      <c r="G898" s="190"/>
      <c r="H898" s="212"/>
    </row>
    <row r="899" spans="1:9" x14ac:dyDescent="0.3">
      <c r="A899" s="3" t="s">
        <v>6902</v>
      </c>
      <c r="B899" s="3" t="s">
        <v>4271</v>
      </c>
      <c r="C899" s="3"/>
      <c r="D899" s="3"/>
      <c r="E899" s="4">
        <v>23030.6</v>
      </c>
      <c r="F899" s="4"/>
      <c r="G899" s="4"/>
      <c r="H899" s="111"/>
      <c r="I899" s="9"/>
    </row>
    <row r="900" spans="1:9" x14ac:dyDescent="0.3">
      <c r="A900" s="3" t="s">
        <v>6918</v>
      </c>
      <c r="B900" s="3" t="s">
        <v>6920</v>
      </c>
      <c r="C900" s="3"/>
      <c r="D900" s="3"/>
      <c r="E900" s="4">
        <v>49687.94</v>
      </c>
      <c r="F900" s="4"/>
      <c r="G900" s="4"/>
      <c r="H900" s="111"/>
      <c r="I900" s="9"/>
    </row>
    <row r="901" spans="1:9" x14ac:dyDescent="0.3">
      <c r="A901" s="3" t="s">
        <v>6918</v>
      </c>
      <c r="B901" s="3" t="s">
        <v>319</v>
      </c>
      <c r="C901" s="3"/>
      <c r="D901" s="3"/>
      <c r="E901" s="4">
        <v>112436.29</v>
      </c>
      <c r="F901" s="4"/>
      <c r="G901" s="4"/>
      <c r="H901" s="111"/>
      <c r="I901" s="9"/>
    </row>
    <row r="902" spans="1:9" s="125" customFormat="1" x14ac:dyDescent="0.3">
      <c r="A902" s="106" t="s">
        <v>6932</v>
      </c>
      <c r="B902" s="106" t="s">
        <v>3757</v>
      </c>
      <c r="C902" s="106"/>
      <c r="D902" s="106"/>
      <c r="E902" s="108">
        <v>2770.09</v>
      </c>
      <c r="F902" s="108"/>
      <c r="G902" s="108"/>
      <c r="H902" s="211"/>
      <c r="I902" s="114" t="s">
        <v>6970</v>
      </c>
    </row>
    <row r="903" spans="1:9" x14ac:dyDescent="0.3">
      <c r="A903" s="3" t="s">
        <v>6969</v>
      </c>
      <c r="B903" s="3" t="s">
        <v>720</v>
      </c>
      <c r="C903" s="3"/>
      <c r="D903" s="3"/>
      <c r="E903" s="4">
        <v>156322.96</v>
      </c>
      <c r="F903" s="4"/>
      <c r="G903" s="4"/>
      <c r="H903" s="111"/>
      <c r="I903" s="9"/>
    </row>
    <row r="904" spans="1:9" s="125" customFormat="1" x14ac:dyDescent="0.3">
      <c r="A904" s="106" t="s">
        <v>6948</v>
      </c>
      <c r="B904" s="106" t="s">
        <v>3757</v>
      </c>
      <c r="C904" s="106"/>
      <c r="D904" s="106"/>
      <c r="E904" s="108">
        <v>133902.38</v>
      </c>
      <c r="F904" s="108"/>
      <c r="G904" s="108"/>
      <c r="H904" s="211"/>
      <c r="I904" s="114" t="s">
        <v>6970</v>
      </c>
    </row>
    <row r="905" spans="1:9" x14ac:dyDescent="0.3">
      <c r="A905" s="3" t="s">
        <v>6968</v>
      </c>
      <c r="B905" s="3" t="s">
        <v>5299</v>
      </c>
      <c r="C905" s="3"/>
      <c r="D905" s="3"/>
      <c r="E905" s="4">
        <v>4836</v>
      </c>
      <c r="F905" s="4"/>
      <c r="G905" s="4"/>
      <c r="H905" s="111"/>
      <c r="I905" s="9"/>
    </row>
    <row r="906" spans="1:9" x14ac:dyDescent="0.3">
      <c r="A906" s="3" t="s">
        <v>6946</v>
      </c>
      <c r="B906" s="3" t="s">
        <v>319</v>
      </c>
      <c r="C906" s="3"/>
      <c r="D906" s="3"/>
      <c r="E906" s="4">
        <v>124572.26</v>
      </c>
      <c r="F906" s="4"/>
      <c r="G906" s="4"/>
      <c r="H906" s="111"/>
      <c r="I906" s="9"/>
    </row>
    <row r="907" spans="1:9" x14ac:dyDescent="0.3">
      <c r="A907" s="3" t="s">
        <v>6976</v>
      </c>
      <c r="B907" s="3" t="s">
        <v>4576</v>
      </c>
      <c r="C907" s="3"/>
      <c r="D907" s="3"/>
      <c r="E907" s="4">
        <v>2704</v>
      </c>
      <c r="F907" s="4"/>
      <c r="G907" s="4"/>
      <c r="H907" s="111"/>
      <c r="I907" s="9"/>
    </row>
    <row r="908" spans="1:9" x14ac:dyDescent="0.3">
      <c r="A908" s="3" t="s">
        <v>7001</v>
      </c>
      <c r="B908" s="3" t="s">
        <v>4885</v>
      </c>
      <c r="C908" s="3"/>
      <c r="D908" s="3"/>
      <c r="E908" s="4">
        <v>2632.2</v>
      </c>
      <c r="F908" s="4"/>
      <c r="G908" s="4"/>
      <c r="H908" s="111"/>
      <c r="I908" s="9"/>
    </row>
    <row r="909" spans="1:9" x14ac:dyDescent="0.3">
      <c r="A909" s="3" t="s">
        <v>7002</v>
      </c>
      <c r="B909" s="3" t="s">
        <v>720</v>
      </c>
      <c r="C909" s="3"/>
      <c r="D909" s="3"/>
      <c r="E909" s="4">
        <v>106107.28</v>
      </c>
      <c r="F909" s="4"/>
      <c r="G909" s="4"/>
      <c r="H909" s="111"/>
      <c r="I909" s="9"/>
    </row>
    <row r="910" spans="1:9" x14ac:dyDescent="0.3">
      <c r="A910" s="3" t="s">
        <v>7008</v>
      </c>
      <c r="B910" s="3" t="s">
        <v>3757</v>
      </c>
      <c r="C910" s="3"/>
      <c r="D910" s="3"/>
      <c r="E910" s="4">
        <v>60164</v>
      </c>
      <c r="F910" s="4"/>
      <c r="G910" s="4"/>
      <c r="H910" s="111"/>
      <c r="I910" s="9"/>
    </row>
    <row r="911" spans="1:9" x14ac:dyDescent="0.3">
      <c r="A911" s="3" t="s">
        <v>7028</v>
      </c>
      <c r="B911" s="3" t="s">
        <v>3757</v>
      </c>
      <c r="C911" s="3"/>
      <c r="D911" s="3"/>
      <c r="E911" s="4">
        <v>7297</v>
      </c>
      <c r="F911" s="4"/>
      <c r="G911" s="4"/>
      <c r="H911" s="111"/>
      <c r="I911" s="9"/>
    </row>
    <row r="912" spans="1:9" x14ac:dyDescent="0.3">
      <c r="A912" s="3" t="s">
        <v>7036</v>
      </c>
      <c r="B912" s="3" t="s">
        <v>4271</v>
      </c>
      <c r="C912" s="3"/>
      <c r="D912" s="3"/>
      <c r="E912" s="4">
        <v>7523.55</v>
      </c>
      <c r="F912" s="4"/>
      <c r="G912" s="4"/>
      <c r="H912" s="111"/>
      <c r="I912" s="9"/>
    </row>
    <row r="913" spans="1:9" x14ac:dyDescent="0.3">
      <c r="A913" s="3" t="s">
        <v>7042</v>
      </c>
      <c r="B913" s="3" t="s">
        <v>3757</v>
      </c>
      <c r="C913" s="3"/>
      <c r="D913" s="3"/>
      <c r="E913" s="4">
        <v>79500.69</v>
      </c>
      <c r="F913" s="4"/>
      <c r="G913" s="4"/>
      <c r="H913" s="111"/>
      <c r="I913" s="9"/>
    </row>
    <row r="914" spans="1:9" x14ac:dyDescent="0.3">
      <c r="A914" s="3" t="s">
        <v>7043</v>
      </c>
      <c r="B914" s="3" t="s">
        <v>4885</v>
      </c>
      <c r="C914" s="3"/>
      <c r="D914" s="3"/>
      <c r="E914" s="4">
        <v>3884.1</v>
      </c>
      <c r="F914" s="4"/>
      <c r="G914" s="4"/>
      <c r="H914" s="111"/>
      <c r="I914" s="9"/>
    </row>
    <row r="915" spans="1:9" x14ac:dyDescent="0.3">
      <c r="A915" s="3">
        <v>44978</v>
      </c>
      <c r="B915" s="3" t="s">
        <v>4576</v>
      </c>
      <c r="C915" s="3"/>
      <c r="D915" s="3"/>
      <c r="E915" s="4">
        <v>66000</v>
      </c>
      <c r="F915" s="4"/>
      <c r="G915" s="4"/>
      <c r="H915" s="111"/>
      <c r="I915" s="9"/>
    </row>
    <row r="916" spans="1:9" x14ac:dyDescent="0.3">
      <c r="A916" s="3" t="s">
        <v>7050</v>
      </c>
      <c r="B916" s="3" t="s">
        <v>3757</v>
      </c>
      <c r="C916" s="3"/>
      <c r="D916" s="3"/>
      <c r="E916" s="4">
        <v>155915.4</v>
      </c>
      <c r="F916" s="4"/>
      <c r="G916" s="4"/>
      <c r="H916" s="111"/>
      <c r="I916" s="9"/>
    </row>
    <row r="917" spans="1:9" x14ac:dyDescent="0.3">
      <c r="A917" s="3" t="s">
        <v>7055</v>
      </c>
      <c r="B917" s="3" t="s">
        <v>720</v>
      </c>
      <c r="C917" s="3"/>
      <c r="D917" s="3"/>
      <c r="E917" s="206">
        <v>215622.74</v>
      </c>
      <c r="F917" s="4"/>
      <c r="G917" s="4"/>
      <c r="H917" s="111"/>
      <c r="I917" s="9"/>
    </row>
    <row r="918" spans="1:9" x14ac:dyDescent="0.3">
      <c r="A918" s="3" t="s">
        <v>7056</v>
      </c>
      <c r="B918" s="3" t="s">
        <v>7059</v>
      </c>
      <c r="C918" s="3" t="s">
        <v>7060</v>
      </c>
      <c r="D918" s="3"/>
      <c r="E918" s="4">
        <v>267.5</v>
      </c>
      <c r="F918" s="4"/>
      <c r="G918" s="4"/>
      <c r="H918" s="111"/>
      <c r="I918" s="9"/>
    </row>
    <row r="919" spans="1:9" x14ac:dyDescent="0.3">
      <c r="A919" s="3" t="s">
        <v>7058</v>
      </c>
      <c r="B919" s="3" t="s">
        <v>5457</v>
      </c>
      <c r="C919" s="3"/>
      <c r="D919" s="3"/>
      <c r="E919" s="4">
        <v>8673.6</v>
      </c>
      <c r="F919" s="4">
        <f t="shared" ref="F919" si="178">(E919+12)/1.06</f>
        <v>8193.9622641509432</v>
      </c>
      <c r="G919" s="4">
        <f t="shared" ref="G919" si="179">F919*7%</f>
        <v>573.5773584905661</v>
      </c>
      <c r="H919" s="111">
        <f t="shared" ref="H919" si="180">F919+G919</f>
        <v>8767.5396226415087</v>
      </c>
      <c r="I919" s="9"/>
    </row>
    <row r="920" spans="1:9" x14ac:dyDescent="0.3">
      <c r="A920" s="3" t="s">
        <v>7065</v>
      </c>
      <c r="B920" s="3" t="s">
        <v>5299</v>
      </c>
      <c r="C920" s="3"/>
      <c r="D920" s="3"/>
      <c r="E920" s="4">
        <v>5825.9</v>
      </c>
      <c r="F920" s="4">
        <f t="shared" ref="F920" si="181">(E920+12)/1.06</f>
        <v>5507.4528301886785</v>
      </c>
      <c r="G920" s="4">
        <f t="shared" ref="G920" si="182">F920*7%</f>
        <v>385.52169811320755</v>
      </c>
      <c r="H920" s="111">
        <f t="shared" ref="H920" si="183">F920+G920</f>
        <v>5892.9745283018856</v>
      </c>
      <c r="I920" s="9"/>
    </row>
    <row r="921" spans="1:9" x14ac:dyDescent="0.3">
      <c r="A921" s="3" t="s">
        <v>7065</v>
      </c>
      <c r="B921" s="3" t="s">
        <v>3757</v>
      </c>
      <c r="C921" s="3"/>
      <c r="D921" s="3"/>
      <c r="E921" s="206">
        <v>82892</v>
      </c>
      <c r="F921" s="4">
        <f t="shared" ref="F921" si="184">(E921+12)/1.06</f>
        <v>78211.320754716973</v>
      </c>
      <c r="G921" s="4">
        <f t="shared" ref="G921" si="185">F921*7%</f>
        <v>5474.7924528301883</v>
      </c>
      <c r="H921" s="111">
        <f t="shared" ref="H921" si="186">F921+G921</f>
        <v>83686.113207547169</v>
      </c>
      <c r="I921" s="9"/>
    </row>
    <row r="922" spans="1:9" x14ac:dyDescent="0.3">
      <c r="A922" s="3" t="s">
        <v>7078</v>
      </c>
      <c r="B922" s="3" t="s">
        <v>720</v>
      </c>
      <c r="C922" s="3"/>
      <c r="D922" s="3"/>
      <c r="E922" s="4">
        <v>182746.52</v>
      </c>
      <c r="F922" s="4"/>
      <c r="G922" s="4"/>
      <c r="H922" s="111"/>
      <c r="I922" s="9"/>
    </row>
    <row r="923" spans="1:9" x14ac:dyDescent="0.3">
      <c r="A923" s="3" t="s">
        <v>7086</v>
      </c>
      <c r="B923" s="3" t="s">
        <v>5457</v>
      </c>
      <c r="C923" s="3"/>
      <c r="D923" s="3"/>
      <c r="E923" s="206">
        <v>3744</v>
      </c>
      <c r="F923" s="4"/>
      <c r="G923" s="4"/>
      <c r="H923" s="111"/>
      <c r="I923" s="9"/>
    </row>
    <row r="924" spans="1:9" x14ac:dyDescent="0.3">
      <c r="A924" s="3" t="s">
        <v>7092</v>
      </c>
      <c r="B924" s="3" t="s">
        <v>4576</v>
      </c>
      <c r="C924" s="3"/>
      <c r="D924" s="3"/>
      <c r="E924" s="4">
        <v>25458.33</v>
      </c>
      <c r="F924" s="4"/>
      <c r="G924" s="4"/>
      <c r="H924" s="111"/>
      <c r="I924" s="9"/>
    </row>
    <row r="925" spans="1:9" x14ac:dyDescent="0.3">
      <c r="A925" s="3" t="s">
        <v>7116</v>
      </c>
      <c r="B925" s="3" t="s">
        <v>720</v>
      </c>
      <c r="C925" s="3"/>
      <c r="D925" s="3"/>
      <c r="E925" s="4">
        <v>110938.16</v>
      </c>
      <c r="F925" s="4"/>
      <c r="G925" s="4"/>
      <c r="H925" s="111"/>
      <c r="I925" s="9"/>
    </row>
    <row r="926" spans="1:9" x14ac:dyDescent="0.3">
      <c r="A926" s="3" t="s">
        <v>7125</v>
      </c>
      <c r="B926" s="3" t="s">
        <v>3757</v>
      </c>
      <c r="C926" s="3"/>
      <c r="D926" s="3"/>
      <c r="E926" s="4">
        <v>134869.04999999999</v>
      </c>
      <c r="F926" s="4"/>
      <c r="G926" s="4"/>
      <c r="H926" s="111"/>
      <c r="I926" s="9"/>
    </row>
    <row r="927" spans="1:9" x14ac:dyDescent="0.3">
      <c r="A927" s="3" t="s">
        <v>7132</v>
      </c>
      <c r="B927" s="3" t="s">
        <v>3757</v>
      </c>
      <c r="C927" s="3"/>
      <c r="D927" s="3"/>
      <c r="E927" s="4">
        <v>63176</v>
      </c>
      <c r="F927" s="4"/>
      <c r="G927" s="4"/>
      <c r="H927" s="111"/>
      <c r="I927" s="9"/>
    </row>
    <row r="928" spans="1:9" x14ac:dyDescent="0.3">
      <c r="A928" s="3" t="s">
        <v>7145</v>
      </c>
      <c r="B928" s="3" t="s">
        <v>720</v>
      </c>
      <c r="C928" s="3"/>
      <c r="D928" s="3"/>
      <c r="E928" s="206">
        <v>137076.48000000001</v>
      </c>
      <c r="F928" s="4"/>
      <c r="G928" s="4"/>
      <c r="H928" s="111"/>
      <c r="I928" s="9"/>
    </row>
    <row r="929" spans="1:9" x14ac:dyDescent="0.3">
      <c r="A929" s="3" t="s">
        <v>7147</v>
      </c>
      <c r="B929" s="3" t="s">
        <v>7149</v>
      </c>
      <c r="C929" s="87" t="s">
        <v>7148</v>
      </c>
      <c r="D929" s="3"/>
      <c r="E929" s="4">
        <v>46000</v>
      </c>
      <c r="F929" s="4"/>
      <c r="G929" s="4"/>
      <c r="H929" s="111"/>
      <c r="I929" s="9"/>
    </row>
    <row r="930" spans="1:9" x14ac:dyDescent="0.3">
      <c r="A930" s="3" t="s">
        <v>7151</v>
      </c>
      <c r="B930" s="3" t="s">
        <v>4271</v>
      </c>
      <c r="C930" s="3"/>
      <c r="D930" s="3"/>
      <c r="E930" s="206">
        <v>4031.3</v>
      </c>
      <c r="F930" s="4"/>
      <c r="G930" s="4"/>
      <c r="H930" s="111"/>
      <c r="I930" s="9"/>
    </row>
    <row r="931" spans="1:9" x14ac:dyDescent="0.3">
      <c r="A931" s="3" t="s">
        <v>7172</v>
      </c>
      <c r="B931" s="3" t="s">
        <v>4271</v>
      </c>
      <c r="C931" s="3"/>
      <c r="D931" s="3"/>
      <c r="E931" s="4">
        <v>5122.7</v>
      </c>
      <c r="F931" s="4"/>
      <c r="G931" s="4"/>
      <c r="H931" s="111"/>
      <c r="I931" s="9"/>
    </row>
    <row r="932" spans="1:9" x14ac:dyDescent="0.3">
      <c r="A932" s="3" t="s">
        <v>7173</v>
      </c>
      <c r="B932" s="3" t="s">
        <v>720</v>
      </c>
      <c r="C932" s="3"/>
      <c r="D932" s="3"/>
      <c r="E932" s="4">
        <v>242850.4</v>
      </c>
      <c r="F932" s="4"/>
      <c r="G932" s="4"/>
      <c r="H932" s="111"/>
      <c r="I932" s="9"/>
    </row>
    <row r="933" spans="1:9" x14ac:dyDescent="0.3">
      <c r="A933" s="3" t="s">
        <v>7173</v>
      </c>
      <c r="B933" s="3" t="s">
        <v>6096</v>
      </c>
      <c r="C933" s="3"/>
      <c r="D933" s="3"/>
      <c r="E933" s="4">
        <v>11752</v>
      </c>
      <c r="F933" s="4"/>
      <c r="G933" s="4"/>
      <c r="H933" s="111"/>
      <c r="I933" s="9"/>
    </row>
    <row r="934" spans="1:9" x14ac:dyDescent="0.3">
      <c r="A934" s="3" t="s">
        <v>7176</v>
      </c>
      <c r="B934" s="3" t="s">
        <v>4885</v>
      </c>
      <c r="C934" s="3"/>
      <c r="D934" s="3"/>
      <c r="E934" s="4">
        <v>2321.9</v>
      </c>
      <c r="F934" s="4"/>
      <c r="G934" s="4"/>
      <c r="H934" s="111"/>
      <c r="I934" s="9"/>
    </row>
    <row r="935" spans="1:9" x14ac:dyDescent="0.3">
      <c r="A935" s="3" t="s">
        <v>7184</v>
      </c>
      <c r="B935" s="3" t="s">
        <v>5299</v>
      </c>
      <c r="C935" s="3"/>
      <c r="D935" s="3"/>
      <c r="E935" s="4">
        <v>30052.799999999999</v>
      </c>
      <c r="F935" s="4"/>
      <c r="G935" s="4"/>
      <c r="H935" s="111"/>
      <c r="I935" s="9"/>
    </row>
    <row r="936" spans="1:9" x14ac:dyDescent="0.3">
      <c r="A936" s="3" t="s">
        <v>7185</v>
      </c>
      <c r="B936" s="3" t="s">
        <v>7188</v>
      </c>
      <c r="C936" s="3" t="s">
        <v>7186</v>
      </c>
      <c r="D936" s="3" t="s">
        <v>7187</v>
      </c>
      <c r="E936" s="4">
        <v>4526.1000000000004</v>
      </c>
      <c r="F936" s="4"/>
      <c r="G936" s="4"/>
      <c r="H936" s="111"/>
      <c r="I936" s="9"/>
    </row>
    <row r="937" spans="1:9" x14ac:dyDescent="0.3">
      <c r="A937" s="3" t="s">
        <v>7191</v>
      </c>
      <c r="B937" s="3" t="s">
        <v>5217</v>
      </c>
      <c r="C937" s="3" t="s">
        <v>7214</v>
      </c>
      <c r="D937" s="3" t="s">
        <v>7215</v>
      </c>
      <c r="E937" s="206">
        <v>4237.2</v>
      </c>
      <c r="F937" s="4"/>
      <c r="G937" s="4"/>
      <c r="H937" s="111"/>
      <c r="I937" s="9"/>
    </row>
    <row r="938" spans="1:9" x14ac:dyDescent="0.3">
      <c r="A938" s="3" t="s">
        <v>7202</v>
      </c>
      <c r="B938" s="3" t="s">
        <v>7207</v>
      </c>
      <c r="C938" s="3" t="s">
        <v>7205</v>
      </c>
      <c r="D938" s="3" t="s">
        <v>7206</v>
      </c>
      <c r="E938" s="4">
        <v>2900</v>
      </c>
      <c r="F938" s="4"/>
      <c r="G938" s="4"/>
      <c r="H938" s="111"/>
      <c r="I938" s="9" t="s">
        <v>7208</v>
      </c>
    </row>
    <row r="939" spans="1:9" x14ac:dyDescent="0.3">
      <c r="A939" s="3" t="s">
        <v>7226</v>
      </c>
      <c r="B939" s="3" t="s">
        <v>3757</v>
      </c>
      <c r="C939" s="3"/>
      <c r="D939" s="3"/>
      <c r="E939" s="4">
        <v>32065</v>
      </c>
      <c r="F939" s="4"/>
      <c r="G939" s="4"/>
      <c r="H939" s="111"/>
      <c r="I939" s="9"/>
    </row>
    <row r="940" spans="1:9" x14ac:dyDescent="0.3">
      <c r="A940" s="3" t="s">
        <v>7246</v>
      </c>
      <c r="B940" s="3" t="s">
        <v>5299</v>
      </c>
      <c r="C940" s="3"/>
      <c r="D940" s="3"/>
      <c r="E940" s="4">
        <v>48000</v>
      </c>
      <c r="F940" s="4"/>
      <c r="G940" s="4"/>
      <c r="H940" s="111"/>
      <c r="I940" s="9"/>
    </row>
    <row r="941" spans="1:9" x14ac:dyDescent="0.3">
      <c r="A941" s="3" t="s">
        <v>7255</v>
      </c>
      <c r="B941" s="3" t="s">
        <v>7257</v>
      </c>
      <c r="C941" s="3"/>
      <c r="D941" s="3" t="s">
        <v>7256</v>
      </c>
      <c r="E941" s="4">
        <v>22240</v>
      </c>
      <c r="F941" s="4"/>
      <c r="G941" s="4"/>
      <c r="H941" s="111"/>
      <c r="I941" s="9"/>
    </row>
    <row r="942" spans="1:9" x14ac:dyDescent="0.3">
      <c r="A942" s="3" t="s">
        <v>7268</v>
      </c>
      <c r="B942" s="3" t="s">
        <v>6284</v>
      </c>
      <c r="C942" s="3" t="s">
        <v>7269</v>
      </c>
      <c r="D942" s="3" t="s">
        <v>7270</v>
      </c>
      <c r="E942" s="4">
        <v>28248</v>
      </c>
      <c r="F942" s="4"/>
      <c r="G942" s="4"/>
      <c r="H942" s="111"/>
      <c r="I942" s="9"/>
    </row>
    <row r="943" spans="1:9" x14ac:dyDescent="0.3">
      <c r="A943" s="3" t="s">
        <v>7271</v>
      </c>
      <c r="B943" s="3" t="s">
        <v>5726</v>
      </c>
      <c r="C943" s="3" t="s">
        <v>7280</v>
      </c>
      <c r="D943" s="3" t="s">
        <v>4096</v>
      </c>
      <c r="E943" s="4">
        <v>2203.4</v>
      </c>
      <c r="F943" s="4">
        <f t="shared" ref="F943" si="187">(E943+12)/1.06</f>
        <v>2090</v>
      </c>
      <c r="G943" s="4">
        <f t="shared" ref="G943" si="188">F943*7%</f>
        <v>146.30000000000001</v>
      </c>
      <c r="H943" s="111">
        <f t="shared" ref="H943" si="189">F943+G943</f>
        <v>2236.3000000000002</v>
      </c>
      <c r="I943" s="9"/>
    </row>
    <row r="944" spans="1:9" x14ac:dyDescent="0.3">
      <c r="A944" s="3" t="s">
        <v>7276</v>
      </c>
      <c r="B944" s="3" t="s">
        <v>3757</v>
      </c>
      <c r="C944" s="3"/>
      <c r="D944" s="3"/>
      <c r="E944" s="4">
        <v>106260.99</v>
      </c>
      <c r="F944" s="4"/>
      <c r="G944" s="4"/>
      <c r="H944" s="111"/>
      <c r="I944" s="9"/>
    </row>
    <row r="945" spans="1:9" x14ac:dyDescent="0.3">
      <c r="A945" s="3" t="s">
        <v>7281</v>
      </c>
      <c r="B945" s="3" t="s">
        <v>7282</v>
      </c>
      <c r="C945" s="3"/>
      <c r="D945" s="3"/>
      <c r="E945" s="4">
        <v>3210</v>
      </c>
      <c r="F945" s="4"/>
      <c r="G945" s="4"/>
      <c r="H945" s="111"/>
      <c r="I945" s="9"/>
    </row>
    <row r="946" spans="1:9" x14ac:dyDescent="0.3">
      <c r="A946" s="3" t="s">
        <v>7286</v>
      </c>
      <c r="B946" s="3" t="s">
        <v>5726</v>
      </c>
      <c r="C946" s="3" t="s">
        <v>7298</v>
      </c>
      <c r="D946" s="3" t="s">
        <v>5711</v>
      </c>
      <c r="E946" s="4">
        <v>6711.58</v>
      </c>
      <c r="F946" s="4">
        <f t="shared" ref="F946" si="190">(E946+12)/1.06</f>
        <v>6343</v>
      </c>
      <c r="G946" s="4">
        <f t="shared" ref="G946" si="191">F946*7%</f>
        <v>444.01000000000005</v>
      </c>
      <c r="H946" s="111">
        <f t="shared" ref="H946" si="192">F946+G946</f>
        <v>6787.01</v>
      </c>
      <c r="I946" s="9"/>
    </row>
    <row r="947" spans="1:9" x14ac:dyDescent="0.3">
      <c r="A947" s="3" t="s">
        <v>7297</v>
      </c>
      <c r="B947" s="3" t="s">
        <v>319</v>
      </c>
      <c r="C947" s="3"/>
      <c r="D947" s="3"/>
      <c r="E947" s="4">
        <v>111141.6</v>
      </c>
      <c r="F947" s="4"/>
      <c r="G947" s="4"/>
      <c r="H947" s="111"/>
      <c r="I947" s="9"/>
    </row>
    <row r="948" spans="1:9" x14ac:dyDescent="0.3">
      <c r="A948" s="3" t="s">
        <v>7307</v>
      </c>
      <c r="B948" s="3" t="s">
        <v>4885</v>
      </c>
      <c r="C948" s="3"/>
      <c r="D948" s="3"/>
      <c r="E948" s="4">
        <v>13200</v>
      </c>
      <c r="F948" s="4"/>
      <c r="G948" s="4"/>
      <c r="H948" s="111"/>
      <c r="I948" s="9"/>
    </row>
    <row r="949" spans="1:9" x14ac:dyDescent="0.3">
      <c r="A949" s="3" t="s">
        <v>7308</v>
      </c>
      <c r="B949" s="3" t="s">
        <v>7309</v>
      </c>
      <c r="C949" s="3" t="s">
        <v>7310</v>
      </c>
      <c r="D949" s="3" t="s">
        <v>7311</v>
      </c>
      <c r="E949" s="4">
        <v>3798.5</v>
      </c>
      <c r="F949" s="4"/>
      <c r="G949" s="4"/>
      <c r="H949" s="111"/>
      <c r="I949" s="9"/>
    </row>
    <row r="950" spans="1:9" x14ac:dyDescent="0.3">
      <c r="A950" s="3" t="s">
        <v>7312</v>
      </c>
      <c r="B950" s="3" t="s">
        <v>7309</v>
      </c>
      <c r="C950" s="3" t="s">
        <v>7313</v>
      </c>
      <c r="D950" s="3" t="s">
        <v>7314</v>
      </c>
      <c r="E950" s="4">
        <v>3723.6</v>
      </c>
      <c r="F950" s="4"/>
      <c r="G950" s="4"/>
      <c r="H950" s="111"/>
      <c r="I950" s="9"/>
    </row>
    <row r="951" spans="1:9" x14ac:dyDescent="0.3">
      <c r="A951" s="3" t="s">
        <v>7317</v>
      </c>
      <c r="B951" s="3" t="s">
        <v>5457</v>
      </c>
      <c r="C951" s="3"/>
      <c r="D951" s="3"/>
      <c r="E951" s="4">
        <v>12188.8</v>
      </c>
      <c r="F951" s="4"/>
      <c r="G951" s="4"/>
      <c r="H951" s="111"/>
      <c r="I951" s="9"/>
    </row>
    <row r="952" spans="1:9" x14ac:dyDescent="0.3">
      <c r="A952" s="3" t="s">
        <v>7318</v>
      </c>
      <c r="B952" s="3" t="s">
        <v>5299</v>
      </c>
      <c r="C952" s="3"/>
      <c r="D952" s="3"/>
      <c r="E952" s="4">
        <v>14856.4</v>
      </c>
      <c r="F952" s="4"/>
      <c r="G952" s="4"/>
      <c r="H952" s="111"/>
      <c r="I952" s="9"/>
    </row>
    <row r="953" spans="1:9" x14ac:dyDescent="0.3">
      <c r="A953" s="3" t="s">
        <v>7319</v>
      </c>
      <c r="B953" s="3" t="s">
        <v>3757</v>
      </c>
      <c r="C953" s="3"/>
      <c r="D953" s="3"/>
      <c r="E953" s="4">
        <v>124947.45</v>
      </c>
      <c r="F953" s="4"/>
      <c r="G953" s="4"/>
      <c r="H953" s="111"/>
      <c r="I953" s="9"/>
    </row>
    <row r="954" spans="1:9" x14ac:dyDescent="0.3">
      <c r="A954" s="3" t="s">
        <v>7325</v>
      </c>
      <c r="B954" s="3" t="s">
        <v>319</v>
      </c>
      <c r="C954" s="3"/>
      <c r="D954" s="3"/>
      <c r="E954" s="4">
        <v>91138.4</v>
      </c>
      <c r="F954" s="4"/>
      <c r="G954" s="4"/>
      <c r="H954" s="111"/>
      <c r="I954" s="9"/>
    </row>
    <row r="955" spans="1:9" x14ac:dyDescent="0.3">
      <c r="A955" s="3" t="s">
        <v>7344</v>
      </c>
      <c r="B955" s="3" t="s">
        <v>3757</v>
      </c>
      <c r="C955" s="3"/>
      <c r="D955" s="3"/>
      <c r="E955" s="206">
        <v>142513.54</v>
      </c>
      <c r="F955" s="4"/>
      <c r="G955" s="4"/>
      <c r="H955" s="111"/>
      <c r="I955" s="9"/>
    </row>
    <row r="956" spans="1:9" x14ac:dyDescent="0.3">
      <c r="A956" s="3" t="s">
        <v>7344</v>
      </c>
      <c r="B956" s="3" t="s">
        <v>7349</v>
      </c>
      <c r="C956" s="3" t="s">
        <v>7347</v>
      </c>
      <c r="D956" s="3" t="s">
        <v>7348</v>
      </c>
      <c r="E956" s="4">
        <v>49942.25</v>
      </c>
      <c r="F956" s="4"/>
      <c r="G956" s="4"/>
      <c r="H956" s="111"/>
      <c r="I956" s="9"/>
    </row>
    <row r="957" spans="1:9" x14ac:dyDescent="0.3">
      <c r="A957" s="3" t="s">
        <v>7352</v>
      </c>
      <c r="B957" s="3" t="s">
        <v>5726</v>
      </c>
      <c r="C957" s="3" t="s">
        <v>7365</v>
      </c>
      <c r="D957" s="3" t="s">
        <v>5711</v>
      </c>
      <c r="E957" s="4">
        <v>7223.56</v>
      </c>
      <c r="F957" s="4">
        <f t="shared" ref="F957" si="193">(E957+12)/1.06</f>
        <v>6826</v>
      </c>
      <c r="G957" s="4">
        <f t="shared" ref="G957" si="194">F957*7%</f>
        <v>477.82000000000005</v>
      </c>
      <c r="H957" s="111">
        <f t="shared" ref="H957" si="195">F957+G957</f>
        <v>7303.82</v>
      </c>
      <c r="I957" s="9"/>
    </row>
    <row r="958" spans="1:9" x14ac:dyDescent="0.3">
      <c r="A958" s="3" t="s">
        <v>7359</v>
      </c>
      <c r="B958" s="3" t="s">
        <v>5457</v>
      </c>
      <c r="C958" s="3" t="s">
        <v>7364</v>
      </c>
      <c r="D958" s="3" t="s">
        <v>5557</v>
      </c>
      <c r="E958" s="4">
        <v>3744</v>
      </c>
      <c r="F958" s="4"/>
      <c r="G958" s="4"/>
      <c r="H958" s="111"/>
      <c r="I958" s="9"/>
    </row>
    <row r="959" spans="1:9" x14ac:dyDescent="0.3">
      <c r="A959" s="3" t="s">
        <v>7360</v>
      </c>
      <c r="B959" s="3" t="s">
        <v>3757</v>
      </c>
      <c r="C959" s="3"/>
      <c r="D959" s="3"/>
      <c r="E959" s="4">
        <v>108539</v>
      </c>
      <c r="F959" s="4"/>
      <c r="G959" s="4"/>
      <c r="H959" s="111"/>
      <c r="I959" s="9"/>
    </row>
    <row r="960" spans="1:9" x14ac:dyDescent="0.3">
      <c r="A960" s="3" t="s">
        <v>7355</v>
      </c>
      <c r="B960" s="3" t="s">
        <v>319</v>
      </c>
      <c r="C960" s="3"/>
      <c r="D960" s="3"/>
      <c r="E960" s="4">
        <v>110430.64</v>
      </c>
      <c r="F960" s="4"/>
      <c r="G960" s="4"/>
      <c r="H960" s="111"/>
      <c r="I960" s="9"/>
    </row>
    <row r="961" spans="1:9" x14ac:dyDescent="0.3">
      <c r="A961" s="3" t="s">
        <v>7356</v>
      </c>
      <c r="B961" s="3" t="s">
        <v>7361</v>
      </c>
      <c r="C961" s="3" t="s">
        <v>7362</v>
      </c>
      <c r="D961" s="3" t="s">
        <v>7363</v>
      </c>
      <c r="E961" s="4">
        <v>2541.4499999999998</v>
      </c>
      <c r="F961" s="4"/>
      <c r="G961" s="4"/>
      <c r="H961" s="111"/>
      <c r="I961" s="9"/>
    </row>
    <row r="962" spans="1:9" x14ac:dyDescent="0.3">
      <c r="A962" s="3" t="s">
        <v>7381</v>
      </c>
      <c r="B962" s="3" t="s">
        <v>5726</v>
      </c>
      <c r="C962" s="3" t="s">
        <v>7386</v>
      </c>
      <c r="D962" s="3" t="s">
        <v>6087</v>
      </c>
      <c r="E962" s="4">
        <v>6878</v>
      </c>
      <c r="F962" s="4">
        <f t="shared" ref="F962" si="196">(E962+12)/1.06</f>
        <v>6500</v>
      </c>
      <c r="G962" s="4">
        <f t="shared" ref="G962" si="197">F962*7%</f>
        <v>455.00000000000006</v>
      </c>
      <c r="H962" s="111">
        <f t="shared" ref="H962" si="198">F962+G962</f>
        <v>6955</v>
      </c>
      <c r="I962" s="9"/>
    </row>
    <row r="963" spans="1:9" x14ac:dyDescent="0.3">
      <c r="A963" s="3" t="s">
        <v>7381</v>
      </c>
      <c r="B963" s="3" t="s">
        <v>5726</v>
      </c>
      <c r="C963" s="3" t="s">
        <v>7385</v>
      </c>
      <c r="D963" s="3" t="s">
        <v>5235</v>
      </c>
      <c r="E963" s="4">
        <v>27208.799999999999</v>
      </c>
      <c r="F963" s="4">
        <f t="shared" ref="F963" si="199">(E963+12)/1.06</f>
        <v>25679.999999999996</v>
      </c>
      <c r="G963" s="4">
        <f t="shared" ref="G963" si="200">F963*7%</f>
        <v>1797.6</v>
      </c>
      <c r="H963" s="111">
        <f t="shared" ref="H963" si="201">F963+G963</f>
        <v>27477.599999999995</v>
      </c>
      <c r="I963" s="9"/>
    </row>
    <row r="964" spans="1:9" x14ac:dyDescent="0.3">
      <c r="A964" s="3" t="s">
        <v>7381</v>
      </c>
      <c r="B964" s="3" t="s">
        <v>3757</v>
      </c>
      <c r="C964" s="3"/>
      <c r="D964" s="3"/>
      <c r="E964" s="4">
        <v>68188.91</v>
      </c>
      <c r="F964" s="4"/>
      <c r="G964" s="4"/>
      <c r="H964" s="111"/>
      <c r="I964" s="9"/>
    </row>
    <row r="965" spans="1:9" x14ac:dyDescent="0.3">
      <c r="A965" s="3" t="s">
        <v>7381</v>
      </c>
      <c r="B965" s="3" t="s">
        <v>4576</v>
      </c>
      <c r="C965" s="3"/>
      <c r="D965" s="3"/>
      <c r="E965" s="4">
        <v>31358.99</v>
      </c>
      <c r="F965" s="4"/>
      <c r="G965" s="4"/>
      <c r="H965" s="111"/>
      <c r="I965" s="9"/>
    </row>
    <row r="966" spans="1:9" x14ac:dyDescent="0.3">
      <c r="A966" s="3" t="s">
        <v>7381</v>
      </c>
      <c r="B966" s="3" t="s">
        <v>7384</v>
      </c>
      <c r="C966" s="3"/>
      <c r="D966" s="3"/>
      <c r="E966" s="4">
        <v>5221.8999999999996</v>
      </c>
      <c r="F966" s="4"/>
      <c r="G966" s="4"/>
      <c r="H966" s="111"/>
      <c r="I966" s="9"/>
    </row>
    <row r="967" spans="1:9" x14ac:dyDescent="0.3">
      <c r="A967" s="237" t="s">
        <v>7387</v>
      </c>
      <c r="B967" s="3" t="s">
        <v>5726</v>
      </c>
      <c r="C967" s="3" t="s">
        <v>7370</v>
      </c>
      <c r="D967" s="3" t="s">
        <v>4475</v>
      </c>
      <c r="E967" s="122">
        <v>35683.5</v>
      </c>
      <c r="F967" s="4">
        <v>17880</v>
      </c>
      <c r="G967" s="4">
        <f t="shared" ref="G967" si="202">F967*7%</f>
        <v>1251.6000000000001</v>
      </c>
      <c r="H967" s="111">
        <f t="shared" ref="H967" si="203">F967+G967</f>
        <v>19131.599999999999</v>
      </c>
      <c r="I967" s="9"/>
    </row>
    <row r="968" spans="1:9" x14ac:dyDescent="0.3">
      <c r="A968" s="238"/>
      <c r="B968" s="3" t="s">
        <v>5726</v>
      </c>
      <c r="C968" s="3" t="s">
        <v>7408</v>
      </c>
      <c r="D968" s="3" t="s">
        <v>2941</v>
      </c>
      <c r="E968" s="4"/>
      <c r="F968" s="4">
        <v>15795</v>
      </c>
      <c r="G968" s="4">
        <f t="shared" ref="G968" si="204">F968*7%</f>
        <v>1105.6500000000001</v>
      </c>
      <c r="H968" s="111">
        <f t="shared" ref="H968" si="205">F968+G968</f>
        <v>16900.650000000001</v>
      </c>
      <c r="I968" s="9"/>
    </row>
    <row r="969" spans="1:9" x14ac:dyDescent="0.3">
      <c r="A969" s="3" t="s">
        <v>7393</v>
      </c>
      <c r="B969" s="3" t="s">
        <v>3757</v>
      </c>
      <c r="C969" s="3"/>
      <c r="D969" s="3"/>
      <c r="E969" s="4">
        <v>856</v>
      </c>
      <c r="F969" s="4"/>
      <c r="G969" s="4"/>
      <c r="H969" s="111"/>
      <c r="I969" s="9"/>
    </row>
    <row r="970" spans="1:9" x14ac:dyDescent="0.3">
      <c r="A970" s="3" t="s">
        <v>7393</v>
      </c>
      <c r="B970" s="3" t="s">
        <v>6284</v>
      </c>
      <c r="C970" s="3" t="s">
        <v>7395</v>
      </c>
      <c r="D970" s="3" t="s">
        <v>7270</v>
      </c>
      <c r="E970" s="4">
        <v>2500</v>
      </c>
      <c r="F970" s="4"/>
      <c r="G970" s="4"/>
      <c r="H970" s="111"/>
      <c r="I970" s="9"/>
    </row>
    <row r="971" spans="1:9" x14ac:dyDescent="0.3">
      <c r="A971" s="3" t="s">
        <v>7404</v>
      </c>
      <c r="B971" s="3" t="s">
        <v>7407</v>
      </c>
      <c r="C971" s="3" t="s">
        <v>7405</v>
      </c>
      <c r="D971" s="3" t="s">
        <v>7406</v>
      </c>
      <c r="E971" s="4">
        <v>2200</v>
      </c>
      <c r="F971" s="4"/>
      <c r="G971" s="4"/>
      <c r="H971" s="111"/>
      <c r="I971" s="9"/>
    </row>
    <row r="972" spans="1:9" x14ac:dyDescent="0.3">
      <c r="A972" s="3" t="s">
        <v>7400</v>
      </c>
      <c r="B972" s="3" t="s">
        <v>5299</v>
      </c>
      <c r="C972" s="3"/>
      <c r="D972" s="3"/>
      <c r="E972" s="4">
        <v>5345.6</v>
      </c>
      <c r="F972" s="4"/>
      <c r="G972" s="4"/>
      <c r="H972" s="111"/>
      <c r="I972" s="9"/>
    </row>
    <row r="973" spans="1:9" x14ac:dyDescent="0.3">
      <c r="A973" s="3" t="s">
        <v>7409</v>
      </c>
      <c r="B973" s="3" t="s">
        <v>319</v>
      </c>
      <c r="C973" s="3"/>
      <c r="D973" s="3"/>
      <c r="E973" s="4">
        <v>110518.16</v>
      </c>
      <c r="F973" s="4"/>
      <c r="G973" s="4"/>
      <c r="H973" s="111"/>
      <c r="I973" s="9"/>
    </row>
    <row r="974" spans="1:9" x14ac:dyDescent="0.3">
      <c r="A974" s="237" t="s">
        <v>7423</v>
      </c>
      <c r="B974" s="3" t="s">
        <v>5726</v>
      </c>
      <c r="C974" s="3" t="s">
        <v>7428</v>
      </c>
      <c r="D974" s="3" t="s">
        <v>5088</v>
      </c>
      <c r="E974" s="235">
        <v>16730.240000000002</v>
      </c>
      <c r="F974" s="4">
        <v>12617</v>
      </c>
      <c r="G974" s="4">
        <f t="shared" ref="G974" si="206">F974*7%</f>
        <v>883.19</v>
      </c>
      <c r="H974" s="111">
        <f t="shared" ref="H974" si="207">F974+G974</f>
        <v>13500.19</v>
      </c>
      <c r="I974" s="9"/>
    </row>
    <row r="975" spans="1:9" x14ac:dyDescent="0.3">
      <c r="A975" s="238"/>
      <c r="B975" s="3" t="s">
        <v>5726</v>
      </c>
      <c r="C975" s="3" t="s">
        <v>7429</v>
      </c>
      <c r="D975" s="3" t="s">
        <v>5088</v>
      </c>
      <c r="E975" s="236"/>
      <c r="F975" s="4">
        <v>3177.57</v>
      </c>
      <c r="G975" s="4">
        <f t="shared" ref="G975" si="208">F975*7%</f>
        <v>222.42990000000003</v>
      </c>
      <c r="H975" s="111">
        <f t="shared" ref="H975" si="209">F975+G975</f>
        <v>3399.9999000000003</v>
      </c>
      <c r="I975" s="9"/>
    </row>
    <row r="976" spans="1:9" x14ac:dyDescent="0.3">
      <c r="A976" s="3" t="s">
        <v>7420</v>
      </c>
      <c r="B976" s="3" t="s">
        <v>3757</v>
      </c>
      <c r="C976" s="3"/>
      <c r="D976" s="3"/>
      <c r="E976" s="4">
        <v>26065.1</v>
      </c>
      <c r="F976" s="4"/>
      <c r="G976" s="4"/>
      <c r="H976" s="111"/>
      <c r="I976" s="9"/>
    </row>
    <row r="977" spans="1:9" x14ac:dyDescent="0.3">
      <c r="A977" s="3" t="s">
        <v>7439</v>
      </c>
      <c r="B977" s="3" t="s">
        <v>7456</v>
      </c>
      <c r="C977" s="3"/>
      <c r="D977" s="3"/>
      <c r="E977" s="4">
        <v>61272.2</v>
      </c>
      <c r="F977" s="4"/>
      <c r="G977" s="4"/>
      <c r="H977" s="111"/>
      <c r="I977" s="9" t="s">
        <v>4970</v>
      </c>
    </row>
    <row r="978" spans="1:9" x14ac:dyDescent="0.3">
      <c r="A978" s="3" t="s">
        <v>7435</v>
      </c>
      <c r="B978" s="3" t="s">
        <v>319</v>
      </c>
      <c r="C978" s="3"/>
      <c r="D978" s="3"/>
      <c r="E978" s="4">
        <v>182195.19</v>
      </c>
      <c r="F978" s="4"/>
      <c r="G978" s="4"/>
      <c r="H978" s="111"/>
      <c r="I978" s="9"/>
    </row>
    <row r="979" spans="1:9" x14ac:dyDescent="0.3">
      <c r="A979" s="3" t="s">
        <v>7444</v>
      </c>
      <c r="B979" s="3" t="s">
        <v>7455</v>
      </c>
      <c r="C979" s="3" t="s">
        <v>7453</v>
      </c>
      <c r="D979" s="3" t="s">
        <v>6813</v>
      </c>
      <c r="E979" s="4">
        <v>6008.8</v>
      </c>
      <c r="F979" s="4">
        <f t="shared" ref="F979" si="210">(E979+12)/1.06</f>
        <v>5680</v>
      </c>
      <c r="G979" s="4">
        <f t="shared" ref="G979" si="211">F979*7%</f>
        <v>397.6</v>
      </c>
      <c r="H979" s="111">
        <f t="shared" ref="H979" si="212">F979+G979</f>
        <v>6077.6</v>
      </c>
      <c r="I979" s="9"/>
    </row>
    <row r="980" spans="1:9" x14ac:dyDescent="0.3">
      <c r="A980" s="3" t="s">
        <v>7444</v>
      </c>
      <c r="B980" s="3" t="s">
        <v>5726</v>
      </c>
      <c r="C980" s="3" t="s">
        <v>7454</v>
      </c>
      <c r="D980" s="3" t="s">
        <v>3570</v>
      </c>
      <c r="E980" s="4">
        <v>3009</v>
      </c>
      <c r="F980" s="4">
        <f t="shared" ref="F980:F981" si="213">(E980+12)/1.06</f>
        <v>2850</v>
      </c>
      <c r="G980" s="4">
        <f t="shared" ref="G980:G981" si="214">F980*7%</f>
        <v>199.50000000000003</v>
      </c>
      <c r="H980" s="111">
        <f t="shared" ref="H980:H981" si="215">F980+G980</f>
        <v>3049.5</v>
      </c>
      <c r="I980" s="9"/>
    </row>
    <row r="981" spans="1:9" x14ac:dyDescent="0.3">
      <c r="A981" s="3" t="s">
        <v>7444</v>
      </c>
      <c r="B981" s="3" t="s">
        <v>3757</v>
      </c>
      <c r="C981" s="3"/>
      <c r="D981" s="3"/>
      <c r="E981" s="4">
        <v>91787.73</v>
      </c>
      <c r="F981" s="4">
        <f t="shared" si="213"/>
        <v>86603.518867924518</v>
      </c>
      <c r="G981" s="4">
        <f t="shared" si="214"/>
        <v>6062.2463207547171</v>
      </c>
      <c r="H981" s="111">
        <f t="shared" si="215"/>
        <v>92665.76518867923</v>
      </c>
      <c r="I981" s="9"/>
    </row>
    <row r="982" spans="1:9" x14ac:dyDescent="0.3">
      <c r="A982" s="3" t="s">
        <v>7457</v>
      </c>
      <c r="B982" s="3" t="s">
        <v>7462</v>
      </c>
      <c r="C982" s="3" t="s">
        <v>7463</v>
      </c>
      <c r="D982" s="3" t="s">
        <v>7461</v>
      </c>
      <c r="E982" s="4">
        <v>4258.6000000000004</v>
      </c>
      <c r="F982" s="4"/>
      <c r="G982" s="4"/>
      <c r="H982" s="111"/>
      <c r="I982" s="9"/>
    </row>
    <row r="983" spans="1:9" x14ac:dyDescent="0.3">
      <c r="A983" s="3" t="s">
        <v>7466</v>
      </c>
      <c r="B983" s="3" t="s">
        <v>5299</v>
      </c>
      <c r="C983" s="3"/>
      <c r="D983" s="3"/>
      <c r="E983" s="4">
        <v>10737.6</v>
      </c>
      <c r="F983" s="4"/>
      <c r="G983" s="4"/>
      <c r="H983" s="111"/>
      <c r="I983" s="9"/>
    </row>
    <row r="984" spans="1:9" x14ac:dyDescent="0.3">
      <c r="A984" s="3" t="s">
        <v>7464</v>
      </c>
      <c r="B984" s="3" t="s">
        <v>5726</v>
      </c>
      <c r="C984" s="3" t="s">
        <v>7468</v>
      </c>
      <c r="D984" s="3" t="s">
        <v>3570</v>
      </c>
      <c r="E984" s="4">
        <v>12729.2</v>
      </c>
      <c r="F984" s="4">
        <f t="shared" ref="F984" si="216">(E984+12)/1.06</f>
        <v>12020</v>
      </c>
      <c r="G984" s="4">
        <f t="shared" ref="G984" si="217">F984*7%</f>
        <v>841.40000000000009</v>
      </c>
      <c r="H984" s="111">
        <f t="shared" ref="H984" si="218">F984+G984</f>
        <v>12861.4</v>
      </c>
      <c r="I984" s="9"/>
    </row>
    <row r="985" spans="1:9" x14ac:dyDescent="0.3">
      <c r="A985" s="3" t="s">
        <v>7465</v>
      </c>
      <c r="B985" s="3" t="s">
        <v>5726</v>
      </c>
      <c r="C985" s="3" t="s">
        <v>7467</v>
      </c>
      <c r="D985" s="3" t="s">
        <v>3572</v>
      </c>
      <c r="E985" s="4">
        <v>9692.2999999999993</v>
      </c>
      <c r="F985" s="4">
        <f t="shared" ref="F985" si="219">(E985+12)/1.06</f>
        <v>9154.9999999999982</v>
      </c>
      <c r="G985" s="4">
        <f t="shared" ref="G985" si="220">F985*7%</f>
        <v>640.84999999999991</v>
      </c>
      <c r="H985" s="111">
        <f t="shared" ref="H985" si="221">F985+G985</f>
        <v>9795.8499999999985</v>
      </c>
      <c r="I985" s="9"/>
    </row>
    <row r="986" spans="1:9" x14ac:dyDescent="0.3">
      <c r="A986" s="3" t="s">
        <v>7471</v>
      </c>
      <c r="B986" s="3" t="s">
        <v>7462</v>
      </c>
      <c r="C986" s="3" t="s">
        <v>7472</v>
      </c>
      <c r="D986" s="3" t="s">
        <v>7473</v>
      </c>
      <c r="E986" s="4">
        <v>4322.8</v>
      </c>
      <c r="F986" s="4"/>
      <c r="G986" s="4"/>
      <c r="H986" s="111"/>
      <c r="I986" s="9"/>
    </row>
    <row r="987" spans="1:9" x14ac:dyDescent="0.3">
      <c r="A987" s="3" t="s">
        <v>7471</v>
      </c>
      <c r="B987" s="3" t="s">
        <v>7477</v>
      </c>
      <c r="C987" s="3" t="s">
        <v>7479</v>
      </c>
      <c r="D987" s="3" t="s">
        <v>7478</v>
      </c>
      <c r="E987" s="206">
        <v>2818</v>
      </c>
      <c r="F987" s="4"/>
      <c r="G987" s="4"/>
      <c r="H987" s="111"/>
      <c r="I987" s="9"/>
    </row>
    <row r="988" spans="1:9" x14ac:dyDescent="0.3">
      <c r="A988" s="3" t="s">
        <v>7482</v>
      </c>
      <c r="B988" s="3" t="s">
        <v>4576</v>
      </c>
      <c r="C988" s="3"/>
      <c r="D988" s="3"/>
      <c r="E988" s="4">
        <v>2943.2</v>
      </c>
      <c r="F988" s="4"/>
      <c r="G988" s="4"/>
      <c r="H988" s="111"/>
      <c r="I988" s="9"/>
    </row>
    <row r="989" spans="1:9" x14ac:dyDescent="0.3">
      <c r="A989" s="3" t="s">
        <v>7483</v>
      </c>
      <c r="B989" s="3" t="s">
        <v>3757</v>
      </c>
      <c r="C989" s="3"/>
      <c r="D989" s="3"/>
      <c r="E989" s="4">
        <v>41446</v>
      </c>
      <c r="F989" s="4"/>
      <c r="G989" s="4"/>
      <c r="H989" s="111"/>
      <c r="I989" s="9"/>
    </row>
    <row r="990" spans="1:9" x14ac:dyDescent="0.3">
      <c r="A990" s="3" t="s">
        <v>7487</v>
      </c>
      <c r="B990" s="3" t="s">
        <v>6083</v>
      </c>
      <c r="C990" s="3"/>
      <c r="D990" s="3"/>
      <c r="E990" s="4">
        <v>83158.399999999994</v>
      </c>
      <c r="F990" s="4"/>
      <c r="G990" s="4"/>
      <c r="H990" s="111"/>
      <c r="I990" s="9"/>
    </row>
    <row r="991" spans="1:9" x14ac:dyDescent="0.3">
      <c r="A991" s="3" t="s">
        <v>7507</v>
      </c>
      <c r="B991" s="3" t="s">
        <v>319</v>
      </c>
      <c r="C991" s="3"/>
      <c r="D991" s="3"/>
      <c r="E991" s="4">
        <v>86013.61</v>
      </c>
      <c r="F991" s="4"/>
      <c r="G991" s="4"/>
      <c r="H991" s="111"/>
      <c r="I991" s="9"/>
    </row>
    <row r="992" spans="1:9" x14ac:dyDescent="0.3">
      <c r="A992" s="237" t="s">
        <v>7508</v>
      </c>
      <c r="B992" s="237" t="s">
        <v>5726</v>
      </c>
      <c r="C992" s="3" t="s">
        <v>7509</v>
      </c>
      <c r="D992" s="3" t="s">
        <v>3057</v>
      </c>
      <c r="E992" s="235">
        <v>27269.38</v>
      </c>
      <c r="F992" s="4">
        <v>6600</v>
      </c>
      <c r="G992" s="4">
        <f t="shared" ref="G992" si="222">F992*7%</f>
        <v>462.00000000000006</v>
      </c>
      <c r="H992" s="111">
        <f t="shared" ref="H992" si="223">F992+G992</f>
        <v>7062</v>
      </c>
      <c r="I992" s="9"/>
    </row>
    <row r="993" spans="1:9" x14ac:dyDescent="0.3">
      <c r="A993" s="239"/>
      <c r="B993" s="239"/>
      <c r="C993" s="3" t="s">
        <v>7510</v>
      </c>
      <c r="D993" s="3" t="s">
        <v>2941</v>
      </c>
      <c r="E993" s="240"/>
      <c r="F993" s="4">
        <v>6470</v>
      </c>
      <c r="G993" s="4">
        <f t="shared" ref="G993:G995" si="224">F993*7%</f>
        <v>452.90000000000003</v>
      </c>
      <c r="H993" s="111">
        <f t="shared" ref="H993:H995" si="225">F993+G993</f>
        <v>6922.9</v>
      </c>
      <c r="I993" s="9"/>
    </row>
    <row r="994" spans="1:9" x14ac:dyDescent="0.3">
      <c r="A994" s="238"/>
      <c r="B994" s="238"/>
      <c r="C994" s="3" t="s">
        <v>7511</v>
      </c>
      <c r="D994" s="3" t="s">
        <v>4475</v>
      </c>
      <c r="E994" s="236"/>
      <c r="F994" s="4">
        <v>12667.15</v>
      </c>
      <c r="G994" s="4">
        <f t="shared" si="224"/>
        <v>886.70050000000003</v>
      </c>
      <c r="H994" s="111">
        <f t="shared" si="225"/>
        <v>13553.8505</v>
      </c>
      <c r="I994" s="9"/>
    </row>
    <row r="995" spans="1:9" x14ac:dyDescent="0.3">
      <c r="A995" s="3" t="s">
        <v>7517</v>
      </c>
      <c r="B995" s="3" t="s">
        <v>5726</v>
      </c>
      <c r="C995" s="3" t="s">
        <v>7519</v>
      </c>
      <c r="D995" s="3" t="s">
        <v>5286</v>
      </c>
      <c r="E995" s="4">
        <v>22650.799999999999</v>
      </c>
      <c r="F995" s="4">
        <f t="shared" ref="F995" si="226">(E995+12)/1.06</f>
        <v>21380</v>
      </c>
      <c r="G995" s="4">
        <f t="shared" si="224"/>
        <v>1496.6000000000001</v>
      </c>
      <c r="H995" s="111">
        <f t="shared" si="225"/>
        <v>22876.6</v>
      </c>
      <c r="I995" s="9"/>
    </row>
    <row r="996" spans="1:9" x14ac:dyDescent="0.3">
      <c r="A996" s="3" t="s">
        <v>7517</v>
      </c>
      <c r="B996" s="3" t="s">
        <v>5726</v>
      </c>
      <c r="C996" s="3" t="s">
        <v>7520</v>
      </c>
      <c r="D996" s="3" t="s">
        <v>3568</v>
      </c>
      <c r="E996" s="206">
        <v>18559.2</v>
      </c>
      <c r="F996" s="4">
        <f t="shared" ref="F996" si="227">(E996+12)/1.06</f>
        <v>17520</v>
      </c>
      <c r="G996" s="4">
        <f t="shared" ref="G996" si="228">F996*7%</f>
        <v>1226.4000000000001</v>
      </c>
      <c r="H996" s="111">
        <f t="shared" ref="H996" si="229">F996+G996</f>
        <v>18746.400000000001</v>
      </c>
      <c r="I996" s="9"/>
    </row>
    <row r="997" spans="1:9" x14ac:dyDescent="0.3">
      <c r="A997" s="279" t="s">
        <v>7521</v>
      </c>
      <c r="B997" s="279" t="s">
        <v>5726</v>
      </c>
      <c r="C997" s="3" t="s">
        <v>7522</v>
      </c>
      <c r="D997" s="3" t="s">
        <v>5084</v>
      </c>
      <c r="E997" s="235">
        <v>13354.6</v>
      </c>
      <c r="F997" s="4">
        <v>1080</v>
      </c>
      <c r="G997" s="4">
        <f t="shared" ref="G997:G1004" si="230">F997*7%</f>
        <v>75.600000000000009</v>
      </c>
      <c r="H997" s="111">
        <f t="shared" ref="H997:H1004" si="231">F997+G997</f>
        <v>1155.5999999999999</v>
      </c>
      <c r="I997" s="9"/>
    </row>
    <row r="998" spans="1:9" x14ac:dyDescent="0.3">
      <c r="A998" s="279"/>
      <c r="B998" s="279"/>
      <c r="C998" s="3" t="s">
        <v>7523</v>
      </c>
      <c r="D998" s="3" t="s">
        <v>7524</v>
      </c>
      <c r="E998" s="240"/>
      <c r="F998" s="4">
        <v>1120</v>
      </c>
      <c r="G998" s="4">
        <f t="shared" si="230"/>
        <v>78.400000000000006</v>
      </c>
      <c r="H998" s="111">
        <f t="shared" si="231"/>
        <v>1198.4000000000001</v>
      </c>
      <c r="I998" s="9"/>
    </row>
    <row r="999" spans="1:9" x14ac:dyDescent="0.3">
      <c r="A999" s="279"/>
      <c r="B999" s="279"/>
      <c r="C999" s="3" t="s">
        <v>7525</v>
      </c>
      <c r="D999" s="3" t="s">
        <v>6186</v>
      </c>
      <c r="E999" s="240"/>
      <c r="F999" s="4">
        <v>4400</v>
      </c>
      <c r="G999" s="4">
        <f t="shared" si="230"/>
        <v>308.00000000000006</v>
      </c>
      <c r="H999" s="111">
        <f t="shared" si="231"/>
        <v>4708</v>
      </c>
      <c r="I999" s="9"/>
    </row>
    <row r="1000" spans="1:9" x14ac:dyDescent="0.3">
      <c r="A1000" s="279"/>
      <c r="B1000" s="279"/>
      <c r="C1000" s="3" t="s">
        <v>7526</v>
      </c>
      <c r="D1000" s="3" t="s">
        <v>5092</v>
      </c>
      <c r="E1000" s="240"/>
      <c r="F1000" s="4">
        <v>1080</v>
      </c>
      <c r="G1000" s="4">
        <f t="shared" si="230"/>
        <v>75.600000000000009</v>
      </c>
      <c r="H1000" s="111">
        <f t="shared" si="231"/>
        <v>1155.5999999999999</v>
      </c>
      <c r="I1000" s="9"/>
    </row>
    <row r="1001" spans="1:9" x14ac:dyDescent="0.3">
      <c r="A1001" s="279"/>
      <c r="B1001" s="279"/>
      <c r="C1001" s="3" t="s">
        <v>7527</v>
      </c>
      <c r="D1001" s="3" t="s">
        <v>5711</v>
      </c>
      <c r="E1001" s="240"/>
      <c r="F1001" s="4">
        <v>1690</v>
      </c>
      <c r="G1001" s="4">
        <f t="shared" si="230"/>
        <v>118.30000000000001</v>
      </c>
      <c r="H1001" s="111">
        <f t="shared" si="231"/>
        <v>1808.3</v>
      </c>
      <c r="I1001" s="9"/>
    </row>
    <row r="1002" spans="1:9" x14ac:dyDescent="0.3">
      <c r="A1002" s="279"/>
      <c r="B1002" s="279"/>
      <c r="C1002" s="3" t="s">
        <v>7528</v>
      </c>
      <c r="D1002" s="3" t="s">
        <v>5286</v>
      </c>
      <c r="E1002" s="240"/>
      <c r="F1002" s="4">
        <v>1080</v>
      </c>
      <c r="G1002" s="4">
        <f t="shared" si="230"/>
        <v>75.600000000000009</v>
      </c>
      <c r="H1002" s="111">
        <f t="shared" si="231"/>
        <v>1155.5999999999999</v>
      </c>
      <c r="I1002" s="9"/>
    </row>
    <row r="1003" spans="1:9" x14ac:dyDescent="0.3">
      <c r="A1003" s="279"/>
      <c r="B1003" s="279"/>
      <c r="C1003" s="3" t="s">
        <v>7529</v>
      </c>
      <c r="D1003" s="3" t="s">
        <v>7530</v>
      </c>
      <c r="E1003" s="240"/>
      <c r="F1003" s="4">
        <v>1080</v>
      </c>
      <c r="G1003" s="4">
        <f t="shared" si="230"/>
        <v>75.600000000000009</v>
      </c>
      <c r="H1003" s="111">
        <f t="shared" si="231"/>
        <v>1155.5999999999999</v>
      </c>
      <c r="I1003" s="9"/>
    </row>
    <row r="1004" spans="1:9" x14ac:dyDescent="0.3">
      <c r="A1004" s="279"/>
      <c r="B1004" s="279"/>
      <c r="C1004" s="3" t="s">
        <v>7531</v>
      </c>
      <c r="D1004" s="3" t="s">
        <v>7532</v>
      </c>
      <c r="E1004" s="236"/>
      <c r="F1004" s="4">
        <v>1080</v>
      </c>
      <c r="G1004" s="4">
        <f t="shared" si="230"/>
        <v>75.600000000000009</v>
      </c>
      <c r="H1004" s="111">
        <f t="shared" si="231"/>
        <v>1155.5999999999999</v>
      </c>
      <c r="I1004" s="9"/>
    </row>
    <row r="1005" spans="1:9" x14ac:dyDescent="0.3">
      <c r="A1005" s="3" t="s">
        <v>7535</v>
      </c>
      <c r="B1005" s="3" t="s">
        <v>3757</v>
      </c>
      <c r="C1005" s="3"/>
      <c r="D1005" s="3"/>
      <c r="E1005" s="4">
        <v>199159.16</v>
      </c>
      <c r="F1005" s="4"/>
      <c r="G1005" s="4"/>
      <c r="H1005" s="111"/>
      <c r="I1005" s="9"/>
    </row>
    <row r="1006" spans="1:9" x14ac:dyDescent="0.3">
      <c r="A1006" s="3" t="s">
        <v>7535</v>
      </c>
      <c r="B1006" s="3" t="s">
        <v>7543</v>
      </c>
      <c r="C1006" s="3"/>
      <c r="D1006" s="3"/>
      <c r="E1006" s="4">
        <v>1583.6</v>
      </c>
      <c r="F1006" s="4"/>
      <c r="G1006" s="4"/>
      <c r="H1006" s="111"/>
      <c r="I1006" s="9"/>
    </row>
    <row r="1007" spans="1:9" x14ac:dyDescent="0.3">
      <c r="A1007" s="3" t="s">
        <v>7542</v>
      </c>
      <c r="B1007" s="3" t="s">
        <v>2133</v>
      </c>
      <c r="C1007" s="3"/>
      <c r="D1007" s="3"/>
      <c r="E1007" s="4">
        <v>13510</v>
      </c>
      <c r="F1007" s="4">
        <f t="shared" ref="F1007" si="232">(E1007+12)/1.06</f>
        <v>12756.603773584906</v>
      </c>
      <c r="G1007" s="4">
        <f t="shared" ref="G1007" si="233">F1007*7%</f>
        <v>892.9622641509435</v>
      </c>
      <c r="H1007" s="111">
        <f t="shared" ref="H1007" si="234">F1007+G1007</f>
        <v>13649.566037735849</v>
      </c>
      <c r="I1007" s="9"/>
    </row>
    <row r="1008" spans="1:9" x14ac:dyDescent="0.3">
      <c r="A1008" s="3" t="s">
        <v>7542</v>
      </c>
      <c r="B1008" s="3" t="s">
        <v>5299</v>
      </c>
      <c r="C1008" s="3"/>
      <c r="D1008" s="3"/>
      <c r="E1008" s="4">
        <v>38179.589999999997</v>
      </c>
      <c r="F1008" s="4">
        <f t="shared" ref="F1008:F1009" si="235">(E1008+12)/1.06</f>
        <v>36029.801886792447</v>
      </c>
      <c r="G1008" s="4">
        <f t="shared" ref="G1008:G1009" si="236">F1008*7%</f>
        <v>2522.0861320754716</v>
      </c>
      <c r="H1008" s="111">
        <f t="shared" ref="H1008:H1009" si="237">F1008+G1008</f>
        <v>38551.888018867918</v>
      </c>
      <c r="I1008" s="9"/>
    </row>
    <row r="1009" spans="1:9" x14ac:dyDescent="0.3">
      <c r="A1009" s="3" t="s">
        <v>7542</v>
      </c>
      <c r="B1009" s="3" t="s">
        <v>5726</v>
      </c>
      <c r="C1009" s="3" t="s">
        <v>7547</v>
      </c>
      <c r="D1009" s="3" t="s">
        <v>6087</v>
      </c>
      <c r="E1009" s="4">
        <v>6878</v>
      </c>
      <c r="F1009" s="4">
        <f t="shared" si="235"/>
        <v>6500</v>
      </c>
      <c r="G1009" s="4">
        <f t="shared" si="236"/>
        <v>455.00000000000006</v>
      </c>
      <c r="H1009" s="111">
        <f t="shared" si="237"/>
        <v>6955</v>
      </c>
      <c r="I1009" s="9"/>
    </row>
    <row r="1010" spans="1:9" x14ac:dyDescent="0.3">
      <c r="A1010" s="3" t="s">
        <v>7548</v>
      </c>
      <c r="B1010" s="3" t="s">
        <v>7576</v>
      </c>
      <c r="C1010" s="3"/>
      <c r="D1010" s="3"/>
      <c r="E1010" s="4">
        <v>5200.2</v>
      </c>
      <c r="F1010" s="4"/>
      <c r="G1010" s="4"/>
      <c r="H1010" s="111"/>
      <c r="I1010" s="9"/>
    </row>
    <row r="1011" spans="1:9" x14ac:dyDescent="0.3">
      <c r="A1011" s="3" t="s">
        <v>7568</v>
      </c>
      <c r="B1011" s="3" t="s">
        <v>7579</v>
      </c>
      <c r="C1011" s="3" t="s">
        <v>7578</v>
      </c>
      <c r="D1011" s="3" t="s">
        <v>7577</v>
      </c>
      <c r="E1011" s="4">
        <v>1284</v>
      </c>
      <c r="F1011" s="4"/>
      <c r="G1011" s="4"/>
      <c r="H1011" s="111"/>
      <c r="I1011" s="9"/>
    </row>
    <row r="1012" spans="1:9" x14ac:dyDescent="0.3">
      <c r="A1012" s="3" t="s">
        <v>7571</v>
      </c>
      <c r="B1012" s="3" t="s">
        <v>720</v>
      </c>
      <c r="C1012" s="3"/>
      <c r="D1012" s="3"/>
      <c r="E1012" s="4">
        <v>221243.97</v>
      </c>
      <c r="F1012" s="4"/>
      <c r="G1012" s="4"/>
      <c r="H1012" s="111"/>
      <c r="I1012" s="9"/>
    </row>
    <row r="1013" spans="1:9" x14ac:dyDescent="0.3">
      <c r="A1013" s="3" t="s">
        <v>7569</v>
      </c>
      <c r="B1013" s="3" t="s">
        <v>7575</v>
      </c>
      <c r="C1013" s="3" t="s">
        <v>7573</v>
      </c>
      <c r="D1013" s="3" t="s">
        <v>7574</v>
      </c>
      <c r="E1013" s="4">
        <v>3317</v>
      </c>
      <c r="F1013" s="4"/>
      <c r="G1013" s="4"/>
      <c r="H1013" s="111"/>
      <c r="I1013" s="9"/>
    </row>
    <row r="1014" spans="1:9" x14ac:dyDescent="0.3">
      <c r="A1014" s="3" t="s">
        <v>7572</v>
      </c>
      <c r="B1014" s="3" t="s">
        <v>3757</v>
      </c>
      <c r="C1014" s="3"/>
      <c r="D1014" s="3"/>
      <c r="E1014" s="4">
        <v>53110.04</v>
      </c>
      <c r="F1014" s="4"/>
      <c r="G1014" s="4"/>
      <c r="H1014" s="111"/>
      <c r="I1014" s="9"/>
    </row>
    <row r="1015" spans="1:9" x14ac:dyDescent="0.3">
      <c r="A1015" s="3" t="s">
        <v>7583</v>
      </c>
      <c r="B1015" s="3" t="s">
        <v>7575</v>
      </c>
      <c r="C1015" s="3" t="s">
        <v>7585</v>
      </c>
      <c r="D1015" s="3" t="s">
        <v>7584</v>
      </c>
      <c r="E1015" s="4">
        <v>15113.75</v>
      </c>
      <c r="F1015" s="4"/>
      <c r="G1015" s="4"/>
      <c r="H1015" s="111"/>
      <c r="I1015" s="9"/>
    </row>
    <row r="1016" spans="1:9" x14ac:dyDescent="0.3">
      <c r="A1016" s="3" t="s">
        <v>7595</v>
      </c>
      <c r="B1016" s="3" t="s">
        <v>7596</v>
      </c>
      <c r="C1016" s="3" t="s">
        <v>7598</v>
      </c>
      <c r="D1016" s="3" t="s">
        <v>7597</v>
      </c>
      <c r="E1016" s="4">
        <v>12400.02</v>
      </c>
      <c r="F1016" s="4"/>
      <c r="G1016" s="4"/>
      <c r="H1016" s="111"/>
      <c r="I1016" s="9"/>
    </row>
    <row r="1017" spans="1:9" x14ac:dyDescent="0.3">
      <c r="A1017" s="3" t="s">
        <v>7589</v>
      </c>
      <c r="B1017" s="3" t="s">
        <v>720</v>
      </c>
      <c r="C1017" s="3"/>
      <c r="D1017" s="3"/>
      <c r="E1017" s="4">
        <v>123700</v>
      </c>
      <c r="F1017" s="4"/>
      <c r="G1017" s="4"/>
      <c r="H1017" s="111"/>
      <c r="I1017" s="9"/>
    </row>
    <row r="1018" spans="1:9" x14ac:dyDescent="0.3">
      <c r="A1018" s="3" t="s">
        <v>7602</v>
      </c>
      <c r="B1018" s="3" t="s">
        <v>3757</v>
      </c>
      <c r="C1018" s="3"/>
      <c r="D1018" s="3"/>
      <c r="E1018" s="4">
        <v>66577.509999999995</v>
      </c>
      <c r="F1018" s="4"/>
      <c r="G1018" s="4"/>
      <c r="H1018" s="111"/>
      <c r="I1018" s="9"/>
    </row>
    <row r="1019" spans="1:9" x14ac:dyDescent="0.3">
      <c r="A1019" s="3" t="s">
        <v>7602</v>
      </c>
      <c r="B1019" s="3" t="s">
        <v>7611</v>
      </c>
      <c r="C1019" s="3" t="s">
        <v>7610</v>
      </c>
      <c r="D1019" s="3" t="s">
        <v>7609</v>
      </c>
      <c r="E1019" s="4">
        <v>2889</v>
      </c>
      <c r="F1019" s="4"/>
      <c r="G1019" s="4"/>
      <c r="H1019" s="111"/>
      <c r="I1019" s="9"/>
    </row>
    <row r="1020" spans="1:9" x14ac:dyDescent="0.3">
      <c r="A1020" s="3" t="s">
        <v>7607</v>
      </c>
      <c r="B1020" s="3" t="s">
        <v>6096</v>
      </c>
      <c r="C1020" s="3"/>
      <c r="D1020" s="3"/>
      <c r="E1020" s="4">
        <v>7904</v>
      </c>
      <c r="F1020" s="4"/>
      <c r="G1020" s="4"/>
      <c r="H1020" s="111"/>
      <c r="I1020" s="9"/>
    </row>
    <row r="1021" spans="1:9" x14ac:dyDescent="0.3">
      <c r="A1021" s="3" t="s">
        <v>7619</v>
      </c>
      <c r="B1021" s="3" t="s">
        <v>2133</v>
      </c>
      <c r="C1021" s="3"/>
      <c r="D1021" s="3"/>
      <c r="E1021" s="4">
        <v>17212.400000000001</v>
      </c>
      <c r="F1021" s="4"/>
      <c r="G1021" s="4"/>
      <c r="H1021" s="111"/>
      <c r="I1021" s="9"/>
    </row>
    <row r="1022" spans="1:9" x14ac:dyDescent="0.3">
      <c r="A1022" s="3" t="s">
        <v>7624</v>
      </c>
      <c r="B1022" s="3" t="s">
        <v>7629</v>
      </c>
      <c r="C1022" s="3" t="s">
        <v>7631</v>
      </c>
      <c r="D1022" s="3" t="s">
        <v>7630</v>
      </c>
      <c r="E1022" s="4">
        <v>4895.28</v>
      </c>
      <c r="F1022" s="4"/>
      <c r="G1022" s="4"/>
      <c r="H1022" s="111"/>
      <c r="I1022" s="9"/>
    </row>
    <row r="1023" spans="1:9" x14ac:dyDescent="0.3">
      <c r="A1023" s="3" t="s">
        <v>7636</v>
      </c>
      <c r="B1023" s="3" t="s">
        <v>4885</v>
      </c>
      <c r="C1023" s="3" t="s">
        <v>7637</v>
      </c>
      <c r="D1023" s="3" t="s">
        <v>7638</v>
      </c>
      <c r="E1023" s="4">
        <v>3456.1</v>
      </c>
      <c r="F1023" s="4"/>
      <c r="G1023" s="4"/>
      <c r="H1023" s="111"/>
      <c r="I1023" s="9"/>
    </row>
    <row r="1024" spans="1:9" x14ac:dyDescent="0.3">
      <c r="A1024" s="3" t="s">
        <v>7639</v>
      </c>
      <c r="B1024" s="3" t="s">
        <v>720</v>
      </c>
      <c r="C1024" s="3"/>
      <c r="D1024" s="3"/>
      <c r="E1024" s="4">
        <v>57686</v>
      </c>
      <c r="F1024" s="4"/>
      <c r="G1024" s="4"/>
      <c r="H1024" s="111"/>
      <c r="I1024" s="9"/>
    </row>
    <row r="1025" spans="1:9" x14ac:dyDescent="0.3">
      <c r="A1025" s="3" t="s">
        <v>7652</v>
      </c>
      <c r="B1025" s="3" t="s">
        <v>3757</v>
      </c>
      <c r="C1025" s="3"/>
      <c r="D1025" s="3"/>
      <c r="E1025" s="4">
        <v>87421.96</v>
      </c>
      <c r="F1025" s="4"/>
      <c r="G1025" s="4"/>
      <c r="H1025" s="111"/>
      <c r="I1025" s="9"/>
    </row>
    <row r="1026" spans="1:9" x14ac:dyDescent="0.3">
      <c r="A1026" s="3" t="s">
        <v>7653</v>
      </c>
      <c r="B1026" s="3" t="s">
        <v>720</v>
      </c>
      <c r="C1026" s="3"/>
      <c r="D1026" s="3"/>
      <c r="E1026" s="4">
        <v>124122.24000000001</v>
      </c>
      <c r="F1026" s="4"/>
      <c r="G1026" s="4"/>
      <c r="H1026" s="111"/>
      <c r="I1026" s="9"/>
    </row>
    <row r="1027" spans="1:9" x14ac:dyDescent="0.3">
      <c r="A1027" s="3" t="s">
        <v>7653</v>
      </c>
      <c r="B1027" s="3" t="s">
        <v>7596</v>
      </c>
      <c r="C1027" s="3" t="s">
        <v>7658</v>
      </c>
      <c r="D1027" s="3" t="s">
        <v>7597</v>
      </c>
      <c r="E1027" s="4">
        <v>7329.5</v>
      </c>
      <c r="F1027" s="4"/>
      <c r="G1027" s="4"/>
      <c r="H1027" s="111"/>
      <c r="I1027" s="9"/>
    </row>
    <row r="1028" spans="1:9" x14ac:dyDescent="0.3">
      <c r="A1028" s="3" t="s">
        <v>7662</v>
      </c>
      <c r="B1028" s="3" t="s">
        <v>7462</v>
      </c>
      <c r="C1028" s="3" t="s">
        <v>7666</v>
      </c>
      <c r="D1028" s="3" t="s">
        <v>7665</v>
      </c>
      <c r="E1028" s="4">
        <v>4772.2</v>
      </c>
      <c r="F1028" s="4"/>
      <c r="G1028" s="4"/>
      <c r="H1028" s="111"/>
      <c r="I1028" s="9"/>
    </row>
    <row r="1029" spans="1:9" x14ac:dyDescent="0.3">
      <c r="A1029" s="3" t="s">
        <v>7664</v>
      </c>
      <c r="B1029" s="3" t="s">
        <v>7462</v>
      </c>
      <c r="C1029" s="3" t="s">
        <v>7667</v>
      </c>
      <c r="D1029" s="3" t="s">
        <v>7473</v>
      </c>
      <c r="E1029" s="4">
        <v>19377.7</v>
      </c>
      <c r="F1029" s="4"/>
      <c r="G1029" s="4"/>
      <c r="H1029" s="111"/>
      <c r="I1029" s="9"/>
    </row>
    <row r="1030" spans="1:9" x14ac:dyDescent="0.3">
      <c r="A1030" s="3" t="s">
        <v>7664</v>
      </c>
      <c r="B1030" s="3" t="s">
        <v>7682</v>
      </c>
      <c r="C1030" s="3"/>
      <c r="D1030" s="3"/>
      <c r="E1030" s="4">
        <v>4489.5</v>
      </c>
      <c r="F1030" s="4">
        <f t="shared" ref="F1030" si="238">(E1030+12)/1.06</f>
        <v>4246.6981132075471</v>
      </c>
      <c r="G1030" s="4">
        <f t="shared" ref="G1030" si="239">F1030*7%</f>
        <v>297.26886792452831</v>
      </c>
      <c r="H1030" s="111">
        <f t="shared" ref="H1030" si="240">F1030+G1030</f>
        <v>4543.9669811320755</v>
      </c>
      <c r="I1030" s="9"/>
    </row>
    <row r="1031" spans="1:9" x14ac:dyDescent="0.3">
      <c r="A1031" s="3" t="s">
        <v>7668</v>
      </c>
      <c r="B1031" s="3" t="s">
        <v>5299</v>
      </c>
      <c r="C1031" s="3"/>
      <c r="D1031" s="3"/>
      <c r="E1031" s="4">
        <v>42465.9</v>
      </c>
      <c r="F1031" s="4"/>
      <c r="G1031" s="4"/>
      <c r="H1031" s="111"/>
      <c r="I1031" s="9"/>
    </row>
    <row r="1032" spans="1:9" x14ac:dyDescent="0.3">
      <c r="A1032" s="3" t="s">
        <v>7678</v>
      </c>
      <c r="B1032" s="3" t="s">
        <v>7680</v>
      </c>
      <c r="C1032" s="3" t="s">
        <v>7681</v>
      </c>
      <c r="D1032" s="3" t="s">
        <v>7679</v>
      </c>
      <c r="E1032" s="4">
        <v>2800</v>
      </c>
      <c r="F1032" s="4"/>
      <c r="G1032" s="4"/>
      <c r="H1032" s="111"/>
      <c r="I1032" s="9"/>
    </row>
    <row r="1033" spans="1:9" x14ac:dyDescent="0.3">
      <c r="A1033" s="3" t="s">
        <v>7675</v>
      </c>
      <c r="B1033" s="3" t="s">
        <v>4576</v>
      </c>
      <c r="C1033" s="3"/>
      <c r="D1033" s="3"/>
      <c r="E1033" s="4">
        <v>4815.2</v>
      </c>
      <c r="F1033" s="4"/>
      <c r="G1033" s="4"/>
      <c r="H1033" s="111"/>
      <c r="I1033" s="9"/>
    </row>
    <row r="1034" spans="1:9" x14ac:dyDescent="0.3">
      <c r="A1034" s="3" t="s">
        <v>7691</v>
      </c>
      <c r="B1034" s="3" t="s">
        <v>319</v>
      </c>
      <c r="C1034" s="3"/>
      <c r="D1034" s="3"/>
      <c r="E1034" s="4">
        <v>104585.84</v>
      </c>
      <c r="F1034" s="4"/>
      <c r="G1034" s="4"/>
      <c r="H1034" s="111"/>
      <c r="I1034" s="9"/>
    </row>
    <row r="1035" spans="1:9" x14ac:dyDescent="0.3">
      <c r="A1035" s="3" t="s">
        <v>7692</v>
      </c>
      <c r="B1035" s="3" t="s">
        <v>7059</v>
      </c>
      <c r="C1035" s="3"/>
      <c r="D1035" s="3"/>
      <c r="E1035" s="4">
        <v>1070</v>
      </c>
      <c r="F1035" s="4"/>
      <c r="G1035" s="4"/>
      <c r="H1035" s="111"/>
      <c r="I1035" s="9"/>
    </row>
    <row r="1036" spans="1:9" x14ac:dyDescent="0.3">
      <c r="A1036" s="3" t="s">
        <v>7694</v>
      </c>
      <c r="B1036" s="3" t="s">
        <v>7699</v>
      </c>
      <c r="C1036" s="3" t="s">
        <v>7701</v>
      </c>
      <c r="D1036" s="3" t="s">
        <v>7700</v>
      </c>
      <c r="E1036" s="4">
        <v>27815</v>
      </c>
      <c r="F1036" s="4"/>
      <c r="G1036" s="4"/>
      <c r="H1036" s="111"/>
      <c r="I1036" s="9"/>
    </row>
    <row r="1037" spans="1:9" x14ac:dyDescent="0.3">
      <c r="A1037" s="3" t="s">
        <v>7702</v>
      </c>
      <c r="B1037" s="87" t="s">
        <v>7705</v>
      </c>
      <c r="C1037" s="3" t="s">
        <v>7704</v>
      </c>
      <c r="D1037" s="3" t="s">
        <v>7703</v>
      </c>
      <c r="E1037" s="4">
        <v>8897.0499999999993</v>
      </c>
      <c r="F1037" s="4"/>
      <c r="G1037" s="4"/>
      <c r="H1037" s="111"/>
      <c r="I1037" s="9"/>
    </row>
    <row r="1038" spans="1:9" x14ac:dyDescent="0.3">
      <c r="A1038" s="3" t="s">
        <v>7722</v>
      </c>
      <c r="B1038" s="3" t="s">
        <v>7728</v>
      </c>
      <c r="C1038" s="3" t="s">
        <v>7730</v>
      </c>
      <c r="D1038" s="3" t="s">
        <v>7729</v>
      </c>
      <c r="E1038" s="4">
        <v>34631</v>
      </c>
      <c r="F1038" s="4"/>
      <c r="G1038" s="4"/>
      <c r="H1038" s="111"/>
      <c r="I1038" s="9" t="s">
        <v>7727</v>
      </c>
    </row>
    <row r="1039" spans="1:9" x14ac:dyDescent="0.3">
      <c r="A1039" s="3" t="s">
        <v>7710</v>
      </c>
      <c r="B1039" s="3" t="s">
        <v>319</v>
      </c>
      <c r="C1039" s="3"/>
      <c r="D1039" s="3"/>
      <c r="E1039" s="4">
        <v>120317.65</v>
      </c>
      <c r="F1039" s="4"/>
      <c r="G1039" s="4"/>
      <c r="H1039" s="111"/>
      <c r="I1039" s="9"/>
    </row>
    <row r="1040" spans="1:9" x14ac:dyDescent="0.3">
      <c r="A1040" s="3" t="s">
        <v>7723</v>
      </c>
      <c r="B1040" s="3" t="s">
        <v>7456</v>
      </c>
      <c r="C1040" s="3"/>
      <c r="D1040" s="3"/>
      <c r="E1040" s="206">
        <v>48617</v>
      </c>
      <c r="F1040" s="4"/>
      <c r="G1040" s="4"/>
      <c r="H1040" s="111"/>
      <c r="I1040" s="9" t="s">
        <v>7726</v>
      </c>
    </row>
    <row r="1041" spans="1:9" x14ac:dyDescent="0.3">
      <c r="A1041" s="3" t="s">
        <v>7724</v>
      </c>
      <c r="B1041" s="3" t="s">
        <v>3757</v>
      </c>
      <c r="C1041" s="3"/>
      <c r="D1041" s="3"/>
      <c r="E1041" s="4">
        <v>153313.1</v>
      </c>
      <c r="F1041" s="4"/>
      <c r="G1041" s="4"/>
      <c r="H1041" s="111"/>
      <c r="I1041" s="9"/>
    </row>
    <row r="1042" spans="1:9" x14ac:dyDescent="0.3">
      <c r="A1042" s="3" t="s">
        <v>7725</v>
      </c>
      <c r="B1042" s="3" t="s">
        <v>4271</v>
      </c>
      <c r="C1042" s="3"/>
      <c r="D1042" s="3"/>
      <c r="E1042" s="4">
        <v>8900.2000000000007</v>
      </c>
      <c r="F1042" s="4"/>
      <c r="G1042" s="4"/>
      <c r="H1042" s="111"/>
      <c r="I1042" s="9"/>
    </row>
    <row r="1043" spans="1:9" x14ac:dyDescent="0.3">
      <c r="A1043" s="3" t="s">
        <v>7718</v>
      </c>
      <c r="B1043" s="3" t="s">
        <v>2133</v>
      </c>
      <c r="C1043" s="3"/>
      <c r="D1043" s="3"/>
      <c r="E1043" s="4">
        <v>4056.4</v>
      </c>
      <c r="F1043" s="4"/>
      <c r="G1043" s="4"/>
      <c r="H1043" s="111"/>
      <c r="I1043" s="9"/>
    </row>
    <row r="1044" spans="1:9" x14ac:dyDescent="0.3">
      <c r="A1044" s="3" t="s">
        <v>7719</v>
      </c>
      <c r="B1044" s="3" t="s">
        <v>5299</v>
      </c>
      <c r="C1044" s="3"/>
      <c r="D1044" s="3"/>
      <c r="E1044" s="4">
        <v>2600</v>
      </c>
      <c r="F1044" s="4"/>
      <c r="G1044" s="4"/>
      <c r="H1044" s="111"/>
      <c r="I1044" s="9"/>
    </row>
    <row r="1045" spans="1:9" x14ac:dyDescent="0.3">
      <c r="A1045" s="3" t="s">
        <v>7721</v>
      </c>
      <c r="B1045" s="3" t="s">
        <v>319</v>
      </c>
      <c r="C1045" s="3"/>
      <c r="D1045" s="3"/>
      <c r="E1045" s="4">
        <v>122895.71</v>
      </c>
      <c r="F1045" s="4"/>
      <c r="G1045" s="4"/>
      <c r="H1045" s="111"/>
      <c r="I1045" s="9"/>
    </row>
    <row r="1046" spans="1:9" x14ac:dyDescent="0.3">
      <c r="A1046" s="3" t="s">
        <v>7740</v>
      </c>
      <c r="B1046" s="3" t="s">
        <v>7753</v>
      </c>
      <c r="C1046" s="3"/>
      <c r="D1046" s="3"/>
      <c r="E1046" s="4">
        <v>6120.4</v>
      </c>
      <c r="F1046" s="4"/>
      <c r="G1046" s="4"/>
      <c r="H1046" s="111"/>
      <c r="I1046" s="9" t="s">
        <v>7750</v>
      </c>
    </row>
    <row r="1047" spans="1:9" x14ac:dyDescent="0.3">
      <c r="A1047" s="3" t="s">
        <v>7745</v>
      </c>
      <c r="B1047" s="3" t="s">
        <v>7754</v>
      </c>
      <c r="C1047" s="3"/>
      <c r="D1047" s="3"/>
      <c r="E1047" s="4">
        <v>18255.39</v>
      </c>
      <c r="F1047" s="4"/>
      <c r="G1047" s="4"/>
      <c r="H1047" s="111"/>
      <c r="I1047" s="9" t="s">
        <v>7751</v>
      </c>
    </row>
    <row r="1048" spans="1:9" x14ac:dyDescent="0.3">
      <c r="A1048" s="3" t="s">
        <v>7745</v>
      </c>
      <c r="B1048" s="3" t="s">
        <v>7596</v>
      </c>
      <c r="C1048" s="3"/>
      <c r="D1048" s="3"/>
      <c r="E1048" s="206">
        <v>14017</v>
      </c>
      <c r="F1048" s="4"/>
      <c r="G1048" s="4"/>
      <c r="H1048" s="111"/>
      <c r="I1048" s="9" t="s">
        <v>7752</v>
      </c>
    </row>
    <row r="1049" spans="1:9" x14ac:dyDescent="0.3">
      <c r="A1049" s="3" t="s">
        <v>7748</v>
      </c>
      <c r="B1049" s="3" t="s">
        <v>7699</v>
      </c>
      <c r="C1049" s="3"/>
      <c r="D1049" s="3"/>
      <c r="E1049" s="4">
        <v>1799</v>
      </c>
      <c r="F1049" s="4">
        <f t="shared" ref="F1049" si="241">(E1049+12)/1.06</f>
        <v>1708.4905660377358</v>
      </c>
      <c r="G1049" s="4">
        <f t="shared" ref="G1049" si="242">F1049*7%</f>
        <v>119.59433962264151</v>
      </c>
      <c r="H1049" s="111">
        <f t="shared" ref="H1049" si="243">F1049+G1049</f>
        <v>1828.0849056603772</v>
      </c>
      <c r="I1049" s="9"/>
    </row>
    <row r="1050" spans="1:9" x14ac:dyDescent="0.3">
      <c r="A1050" s="3" t="s">
        <v>7748</v>
      </c>
      <c r="B1050" s="3" t="s">
        <v>7456</v>
      </c>
      <c r="C1050" s="3"/>
      <c r="D1050" s="3"/>
      <c r="E1050" s="4">
        <v>33730.03</v>
      </c>
      <c r="F1050" s="4"/>
      <c r="G1050" s="4"/>
      <c r="H1050" s="111"/>
      <c r="I1050" s="9" t="s">
        <v>4970</v>
      </c>
    </row>
    <row r="1051" spans="1:9" x14ac:dyDescent="0.3">
      <c r="A1051" s="3" t="s">
        <v>7755</v>
      </c>
      <c r="B1051" s="3" t="s">
        <v>7462</v>
      </c>
      <c r="C1051" s="3"/>
      <c r="D1051" s="3"/>
      <c r="E1051" s="4">
        <v>15333.1</v>
      </c>
      <c r="F1051" s="4"/>
      <c r="G1051" s="4"/>
      <c r="H1051" s="111"/>
      <c r="I1051" s="9"/>
    </row>
    <row r="1052" spans="1:9" x14ac:dyDescent="0.3">
      <c r="A1052" s="3" t="s">
        <v>7755</v>
      </c>
      <c r="B1052" s="3" t="s">
        <v>7462</v>
      </c>
      <c r="C1052" s="3"/>
      <c r="D1052" s="3"/>
      <c r="E1052" s="4">
        <v>4237.2</v>
      </c>
      <c r="F1052" s="4"/>
      <c r="G1052" s="4"/>
      <c r="H1052" s="111"/>
      <c r="I1052" s="9"/>
    </row>
    <row r="1053" spans="1:9" x14ac:dyDescent="0.3">
      <c r="A1053" s="3" t="s">
        <v>7756</v>
      </c>
      <c r="B1053" s="3" t="s">
        <v>319</v>
      </c>
      <c r="C1053" s="3"/>
      <c r="D1053" s="3"/>
      <c r="E1053" s="4">
        <v>171257.49</v>
      </c>
      <c r="F1053" s="4"/>
      <c r="G1053" s="4"/>
      <c r="H1053" s="111"/>
      <c r="I1053" s="9"/>
    </row>
    <row r="1054" spans="1:9" x14ac:dyDescent="0.3">
      <c r="A1054" s="3" t="s">
        <v>7756</v>
      </c>
      <c r="B1054" s="3" t="s">
        <v>7760</v>
      </c>
      <c r="C1054" s="3" t="s">
        <v>7761</v>
      </c>
      <c r="D1054" s="3" t="s">
        <v>7762</v>
      </c>
      <c r="E1054" s="4">
        <v>17800.009999999998</v>
      </c>
      <c r="F1054" s="4"/>
      <c r="G1054" s="4"/>
      <c r="H1054" s="111"/>
      <c r="I1054" s="9"/>
    </row>
    <row r="1055" spans="1:9" x14ac:dyDescent="0.3">
      <c r="A1055" s="3" t="s">
        <v>7756</v>
      </c>
      <c r="B1055" s="3" t="s">
        <v>7757</v>
      </c>
      <c r="C1055" s="3" t="s">
        <v>7758</v>
      </c>
      <c r="D1055" s="3" t="s">
        <v>7759</v>
      </c>
      <c r="E1055" s="4">
        <v>3177.9</v>
      </c>
      <c r="F1055" s="4"/>
      <c r="G1055" s="4"/>
      <c r="H1055" s="111"/>
      <c r="I1055" s="9"/>
    </row>
    <row r="1056" spans="1:9" x14ac:dyDescent="0.3">
      <c r="A1056" s="3" t="s">
        <v>7765</v>
      </c>
      <c r="B1056" s="3" t="s">
        <v>7699</v>
      </c>
      <c r="C1056" s="3" t="s">
        <v>7763</v>
      </c>
      <c r="D1056" s="3" t="s">
        <v>7764</v>
      </c>
      <c r="E1056" s="4">
        <v>32479</v>
      </c>
      <c r="F1056" s="4"/>
      <c r="G1056" s="4"/>
      <c r="H1056" s="111"/>
      <c r="I1056" s="9"/>
    </row>
    <row r="1057" spans="1:9" x14ac:dyDescent="0.3">
      <c r="A1057" s="3" t="s">
        <v>7769</v>
      </c>
      <c r="B1057" s="3" t="s">
        <v>7770</v>
      </c>
      <c r="C1057" s="3"/>
      <c r="D1057" s="3"/>
      <c r="E1057" s="4">
        <v>9236.7999999999993</v>
      </c>
      <c r="F1057" s="4"/>
      <c r="G1057" s="4"/>
      <c r="H1057" s="111"/>
      <c r="I1057" s="9"/>
    </row>
    <row r="1058" spans="1:9" x14ac:dyDescent="0.3">
      <c r="A1058" s="3" t="s">
        <v>7773</v>
      </c>
      <c r="B1058" s="3" t="s">
        <v>6595</v>
      </c>
      <c r="C1058" s="3"/>
      <c r="D1058" s="3"/>
      <c r="E1058" s="4">
        <v>28596.82</v>
      </c>
      <c r="F1058" s="4"/>
      <c r="G1058" s="4"/>
      <c r="H1058" s="111"/>
      <c r="I1058" s="9"/>
    </row>
    <row r="1059" spans="1:9" x14ac:dyDescent="0.3">
      <c r="A1059" s="3" t="s">
        <v>7784</v>
      </c>
      <c r="B1059" s="3" t="s">
        <v>5299</v>
      </c>
      <c r="C1059" s="3"/>
      <c r="D1059" s="3"/>
      <c r="E1059" s="4">
        <v>17235.2</v>
      </c>
      <c r="F1059" s="4"/>
      <c r="G1059" s="4"/>
      <c r="H1059" s="111"/>
      <c r="I1059" s="9"/>
    </row>
    <row r="1060" spans="1:9" x14ac:dyDescent="0.3">
      <c r="A1060" s="3" t="s">
        <v>7800</v>
      </c>
      <c r="B1060" s="3" t="s">
        <v>7384</v>
      </c>
      <c r="C1060" s="3"/>
      <c r="D1060" s="3"/>
      <c r="E1060" s="4">
        <v>4194.3999999999996</v>
      </c>
      <c r="F1060" s="4"/>
      <c r="G1060" s="4"/>
      <c r="H1060" s="111"/>
      <c r="I1060" s="9"/>
    </row>
    <row r="1061" spans="1:9" x14ac:dyDescent="0.3">
      <c r="A1061" s="3" t="s">
        <v>7788</v>
      </c>
      <c r="B1061" s="3" t="s">
        <v>319</v>
      </c>
      <c r="C1061" s="3"/>
      <c r="D1061" s="3"/>
      <c r="E1061" s="4">
        <v>129106.28</v>
      </c>
      <c r="F1061" s="4"/>
      <c r="G1061" s="4"/>
      <c r="H1061" s="111"/>
      <c r="I1061" s="9"/>
    </row>
    <row r="1062" spans="1:9" x14ac:dyDescent="0.3">
      <c r="A1062" s="3" t="s">
        <v>7811</v>
      </c>
      <c r="B1062" s="3" t="s">
        <v>7814</v>
      </c>
      <c r="C1062" s="3" t="s">
        <v>7813</v>
      </c>
      <c r="D1062" s="3"/>
      <c r="E1062" s="4">
        <v>10420.799999999999</v>
      </c>
      <c r="F1062" s="4"/>
      <c r="G1062" s="4"/>
      <c r="H1062" s="111"/>
      <c r="I1062" s="9"/>
    </row>
    <row r="1063" spans="1:9" x14ac:dyDescent="0.3">
      <c r="A1063" s="3" t="s">
        <v>7812</v>
      </c>
      <c r="B1063" s="3" t="s">
        <v>7576</v>
      </c>
      <c r="C1063" s="3"/>
      <c r="D1063" s="3"/>
      <c r="E1063" s="206">
        <v>33230.699999999997</v>
      </c>
      <c r="F1063" s="4"/>
      <c r="G1063" s="4"/>
      <c r="H1063" s="111"/>
      <c r="I1063" s="9"/>
    </row>
    <row r="1064" spans="1:9" x14ac:dyDescent="0.3">
      <c r="A1064" s="3" t="s">
        <v>7815</v>
      </c>
      <c r="B1064" s="3" t="s">
        <v>4576</v>
      </c>
      <c r="C1064" s="3"/>
      <c r="D1064" s="3"/>
      <c r="E1064" s="206">
        <v>6167.2</v>
      </c>
      <c r="F1064" s="4"/>
      <c r="G1064" s="4"/>
      <c r="H1064" s="111"/>
      <c r="I1064" s="9"/>
    </row>
    <row r="1065" spans="1:9" x14ac:dyDescent="0.3">
      <c r="A1065" s="3" t="s">
        <v>7816</v>
      </c>
      <c r="B1065" s="3" t="s">
        <v>6109</v>
      </c>
      <c r="C1065" s="3" t="s">
        <v>7826</v>
      </c>
      <c r="D1065" s="3" t="s">
        <v>7827</v>
      </c>
      <c r="E1065" s="4">
        <v>4888</v>
      </c>
      <c r="F1065" s="4"/>
      <c r="G1065" s="4"/>
      <c r="H1065" s="111"/>
      <c r="I1065" s="9"/>
    </row>
    <row r="1066" spans="1:9" x14ac:dyDescent="0.3">
      <c r="A1066" s="3" t="s">
        <v>7816</v>
      </c>
      <c r="B1066" s="3" t="s">
        <v>6109</v>
      </c>
      <c r="C1066" s="3" t="s">
        <v>7820</v>
      </c>
      <c r="D1066" s="3" t="s">
        <v>7821</v>
      </c>
      <c r="E1066" s="4">
        <v>2525.1999999999998</v>
      </c>
      <c r="F1066" s="4"/>
      <c r="G1066" s="4"/>
      <c r="H1066" s="111"/>
      <c r="I1066" s="9"/>
    </row>
    <row r="1067" spans="1:9" x14ac:dyDescent="0.3">
      <c r="A1067" s="3" t="s">
        <v>7841</v>
      </c>
      <c r="B1067" s="3"/>
      <c r="C1067" s="3"/>
      <c r="D1067" s="3" t="s">
        <v>7842</v>
      </c>
      <c r="E1067" s="4">
        <v>300</v>
      </c>
      <c r="F1067" s="4"/>
      <c r="G1067" s="81"/>
      <c r="H1067" s="111"/>
      <c r="I1067" s="9"/>
    </row>
    <row r="1068" spans="1:9" x14ac:dyDescent="0.3">
      <c r="A1068" s="3" t="s">
        <v>7831</v>
      </c>
      <c r="B1068" s="3" t="s">
        <v>319</v>
      </c>
      <c r="C1068" s="3"/>
      <c r="D1068" s="3"/>
      <c r="E1068" s="4">
        <v>259221.25</v>
      </c>
      <c r="F1068" s="4"/>
      <c r="G1068" s="81"/>
      <c r="H1068" s="111"/>
      <c r="I1068" s="9"/>
    </row>
    <row r="1069" spans="1:9" x14ac:dyDescent="0.3">
      <c r="A1069" s="3" t="s">
        <v>7831</v>
      </c>
      <c r="B1069" s="3" t="s">
        <v>5726</v>
      </c>
      <c r="C1069" s="3" t="s">
        <v>7843</v>
      </c>
      <c r="D1069" s="3" t="s">
        <v>3570</v>
      </c>
      <c r="E1069" s="4">
        <v>15400.4</v>
      </c>
      <c r="F1069" s="4">
        <f t="shared" ref="F1069" si="244">(E1069+12)/1.06</f>
        <v>14539.999999999998</v>
      </c>
      <c r="G1069" s="4">
        <f t="shared" ref="G1069" si="245">F1069*7%</f>
        <v>1017.8</v>
      </c>
      <c r="H1069" s="111">
        <f t="shared" ref="H1069" si="246">F1069+G1069</f>
        <v>15557.799999999997</v>
      </c>
      <c r="I1069" s="9"/>
    </row>
    <row r="1070" spans="1:9" x14ac:dyDescent="0.3">
      <c r="A1070" s="3" t="s">
        <v>7831</v>
      </c>
      <c r="B1070" s="3" t="s">
        <v>5726</v>
      </c>
      <c r="C1070" s="3" t="s">
        <v>7844</v>
      </c>
      <c r="D1070" s="3" t="s">
        <v>3568</v>
      </c>
      <c r="E1070" s="206">
        <v>2500.1999999999998</v>
      </c>
      <c r="F1070" s="4">
        <f t="shared" ref="F1070" si="247">(E1070+12)/1.06</f>
        <v>2369.9999999999995</v>
      </c>
      <c r="G1070" s="4">
        <f t="shared" ref="G1070" si="248">F1070*7%</f>
        <v>165.89999999999998</v>
      </c>
      <c r="H1070" s="111">
        <f t="shared" ref="H1070" si="249">F1070+G1070</f>
        <v>2535.8999999999996</v>
      </c>
    </row>
    <row r="1071" spans="1:9" x14ac:dyDescent="0.3">
      <c r="A1071" s="3" t="s">
        <v>7846</v>
      </c>
      <c r="B1071" s="3" t="s">
        <v>7852</v>
      </c>
      <c r="C1071" s="3" t="s">
        <v>7851</v>
      </c>
      <c r="D1071" s="3" t="s">
        <v>7850</v>
      </c>
      <c r="E1071" s="4">
        <v>2300.5</v>
      </c>
      <c r="F1071" s="4"/>
    </row>
    <row r="1072" spans="1:9" x14ac:dyDescent="0.3">
      <c r="A1072" s="3" t="s">
        <v>7846</v>
      </c>
      <c r="B1072" s="3" t="s">
        <v>3757</v>
      </c>
      <c r="C1072" s="3"/>
      <c r="D1072" s="3"/>
      <c r="E1072" s="206">
        <v>127479.36</v>
      </c>
      <c r="F1072" s="4"/>
    </row>
    <row r="1073" spans="1:8" x14ac:dyDescent="0.3">
      <c r="A1073" s="3" t="s">
        <v>7847</v>
      </c>
      <c r="B1073" s="3" t="s">
        <v>7407</v>
      </c>
      <c r="C1073" s="3" t="s">
        <v>7849</v>
      </c>
      <c r="D1073" s="3" t="s">
        <v>7848</v>
      </c>
      <c r="E1073" s="4">
        <v>1800</v>
      </c>
      <c r="F1073" s="4"/>
    </row>
    <row r="1074" spans="1:8" x14ac:dyDescent="0.3">
      <c r="A1074" s="3" t="s">
        <v>7870</v>
      </c>
      <c r="B1074" s="3" t="s">
        <v>5299</v>
      </c>
      <c r="C1074" s="3"/>
      <c r="D1074" s="3"/>
      <c r="E1074" s="4">
        <v>16132.8</v>
      </c>
      <c r="F1074" s="4">
        <f t="shared" ref="F1074" si="250">(E1074+12)/1.06</f>
        <v>15230.943396226414</v>
      </c>
      <c r="G1074" s="4">
        <f t="shared" ref="G1074" si="251">F1074*7%</f>
        <v>1066.1660377358492</v>
      </c>
      <c r="H1074" s="111">
        <f t="shared" ref="H1074" si="252">F1074+G1074</f>
        <v>16297.109433962263</v>
      </c>
    </row>
    <row r="1075" spans="1:8" x14ac:dyDescent="0.3">
      <c r="A1075" s="3" t="s">
        <v>7874</v>
      </c>
      <c r="B1075" s="3" t="s">
        <v>7699</v>
      </c>
      <c r="C1075" s="3"/>
      <c r="D1075" s="3"/>
      <c r="E1075" s="4">
        <v>642</v>
      </c>
      <c r="F1075" s="4">
        <f t="shared" ref="F1075:F1076" si="253">(E1075+12)/1.06</f>
        <v>616.98113207547169</v>
      </c>
      <c r="G1075" s="4">
        <f t="shared" ref="G1075:G1076" si="254">F1075*7%</f>
        <v>43.188679245283019</v>
      </c>
      <c r="H1075" s="111">
        <f t="shared" ref="H1075:H1076" si="255">F1075+G1075</f>
        <v>660.16981132075466</v>
      </c>
    </row>
    <row r="1076" spans="1:8" x14ac:dyDescent="0.3">
      <c r="A1076" s="3" t="s">
        <v>7878</v>
      </c>
      <c r="B1076" s="3" t="s">
        <v>319</v>
      </c>
      <c r="C1076" s="3"/>
      <c r="D1076" s="3"/>
      <c r="E1076" s="4">
        <v>77443.399999999994</v>
      </c>
      <c r="F1076" s="4">
        <f t="shared" si="253"/>
        <v>73071.132075471687</v>
      </c>
      <c r="G1076" s="4">
        <f t="shared" si="254"/>
        <v>5114.9792452830188</v>
      </c>
      <c r="H1076" s="111">
        <f t="shared" si="255"/>
        <v>78186.111320754702</v>
      </c>
    </row>
    <row r="1077" spans="1:8" x14ac:dyDescent="0.3">
      <c r="A1077" s="3" t="s">
        <v>7883</v>
      </c>
      <c r="B1077" s="3" t="s">
        <v>6376</v>
      </c>
      <c r="C1077" s="3"/>
      <c r="D1077" s="3"/>
      <c r="E1077" s="4">
        <v>5792.8</v>
      </c>
      <c r="F1077" s="4">
        <f t="shared" ref="F1077:F1081" si="256">(E1077+12)/1.06</f>
        <v>5476.2264150943392</v>
      </c>
      <c r="G1077" s="4">
        <f t="shared" ref="G1077:G1081" si="257">F1077*7%</f>
        <v>383.33584905660376</v>
      </c>
      <c r="H1077" s="111">
        <f t="shared" ref="H1077:H1081" si="258">F1077+G1077</f>
        <v>5859.5622641509426</v>
      </c>
    </row>
    <row r="1078" spans="1:8" x14ac:dyDescent="0.3">
      <c r="A1078" s="250" t="s">
        <v>7885</v>
      </c>
      <c r="B1078" s="250" t="s">
        <v>5726</v>
      </c>
      <c r="C1078" s="3" t="s">
        <v>7893</v>
      </c>
      <c r="D1078" s="3" t="s">
        <v>3589</v>
      </c>
      <c r="E1078" s="265">
        <v>8351.4</v>
      </c>
      <c r="F1078" s="4">
        <v>3070</v>
      </c>
      <c r="G1078" s="4">
        <f t="shared" si="257"/>
        <v>214.90000000000003</v>
      </c>
      <c r="H1078" s="111">
        <f t="shared" si="258"/>
        <v>3284.9</v>
      </c>
    </row>
    <row r="1079" spans="1:8" x14ac:dyDescent="0.3">
      <c r="A1079" s="251"/>
      <c r="B1079" s="251"/>
      <c r="C1079" s="3" t="s">
        <v>7894</v>
      </c>
      <c r="D1079" s="3" t="s">
        <v>3572</v>
      </c>
      <c r="E1079" s="267"/>
      <c r="F1079" s="4">
        <v>2060</v>
      </c>
      <c r="G1079" s="4">
        <f t="shared" si="257"/>
        <v>144.20000000000002</v>
      </c>
      <c r="H1079" s="111">
        <f t="shared" si="258"/>
        <v>2204.1999999999998</v>
      </c>
    </row>
    <row r="1080" spans="1:8" x14ac:dyDescent="0.3">
      <c r="A1080" s="252"/>
      <c r="B1080" s="252"/>
      <c r="C1080" s="3" t="s">
        <v>7895</v>
      </c>
      <c r="D1080" s="3" t="s">
        <v>3570</v>
      </c>
      <c r="E1080" s="266"/>
      <c r="F1080" s="4">
        <v>2760</v>
      </c>
      <c r="G1080" s="4">
        <f t="shared" ref="G1080" si="259">F1080*7%</f>
        <v>193.20000000000002</v>
      </c>
      <c r="H1080" s="111">
        <f t="shared" ref="H1080" si="260">F1080+G1080</f>
        <v>2953.2</v>
      </c>
    </row>
    <row r="1081" spans="1:8" x14ac:dyDescent="0.3">
      <c r="A1081" s="3" t="s">
        <v>7888</v>
      </c>
      <c r="B1081" s="3" t="s">
        <v>4576</v>
      </c>
      <c r="C1081" s="3" t="s">
        <v>7891</v>
      </c>
      <c r="D1081" s="3" t="s">
        <v>7892</v>
      </c>
      <c r="E1081" s="4">
        <v>5408</v>
      </c>
      <c r="F1081" s="4">
        <f t="shared" si="256"/>
        <v>5113.2075471698108</v>
      </c>
      <c r="G1081" s="4">
        <f t="shared" si="257"/>
        <v>357.92452830188677</v>
      </c>
      <c r="H1081" s="111">
        <f t="shared" si="258"/>
        <v>5471.132075471698</v>
      </c>
    </row>
    <row r="1082" spans="1:8" x14ac:dyDescent="0.3">
      <c r="A1082" s="3" t="s">
        <v>7896</v>
      </c>
      <c r="B1082" s="3" t="s">
        <v>7462</v>
      </c>
      <c r="C1082" s="3" t="s">
        <v>7906</v>
      </c>
      <c r="D1082" s="3" t="s">
        <v>7905</v>
      </c>
      <c r="E1082" s="4">
        <v>9335.75</v>
      </c>
      <c r="F1082" s="4"/>
      <c r="G1082" s="4"/>
      <c r="H1082" s="111"/>
    </row>
    <row r="1083" spans="1:8" x14ac:dyDescent="0.3">
      <c r="A1083" s="3" t="s">
        <v>7896</v>
      </c>
      <c r="B1083" s="3" t="s">
        <v>7902</v>
      </c>
      <c r="C1083" s="3" t="s">
        <v>7901</v>
      </c>
      <c r="D1083" s="3" t="s">
        <v>7900</v>
      </c>
      <c r="E1083" s="4">
        <v>39811.199999999997</v>
      </c>
      <c r="F1083" s="4"/>
      <c r="G1083" s="4"/>
      <c r="H1083" s="111"/>
    </row>
    <row r="1084" spans="1:8" x14ac:dyDescent="0.3">
      <c r="A1084" s="3" t="s">
        <v>7917</v>
      </c>
      <c r="B1084" s="3" t="s">
        <v>7596</v>
      </c>
      <c r="C1084" s="3" t="s">
        <v>7918</v>
      </c>
      <c r="D1084" s="3" t="s">
        <v>7919</v>
      </c>
      <c r="E1084" s="4">
        <v>17366.099999999999</v>
      </c>
      <c r="F1084" s="4">
        <f t="shared" ref="F1084" si="261">(E1084+12)/1.06</f>
        <v>16394.433962264149</v>
      </c>
      <c r="G1084" s="4">
        <f t="shared" ref="G1084" si="262">F1084*7%</f>
        <v>1147.6103773584905</v>
      </c>
      <c r="H1084" s="111">
        <f t="shared" ref="H1084" si="263">F1084+G1084</f>
        <v>17542.04433962264</v>
      </c>
    </row>
    <row r="1085" spans="1:8" x14ac:dyDescent="0.3">
      <c r="A1085" s="3" t="s">
        <v>7915</v>
      </c>
      <c r="B1085" s="3" t="s">
        <v>7462</v>
      </c>
      <c r="C1085" s="3" t="s">
        <v>7916</v>
      </c>
      <c r="D1085" s="3" t="s">
        <v>7665</v>
      </c>
      <c r="E1085" s="4">
        <v>8527.9</v>
      </c>
      <c r="F1085" s="4"/>
      <c r="G1085" s="4"/>
      <c r="H1085" s="111"/>
    </row>
    <row r="1086" spans="1:8" x14ac:dyDescent="0.3">
      <c r="A1086" s="3" t="s">
        <v>7915</v>
      </c>
      <c r="B1086" s="3" t="s">
        <v>319</v>
      </c>
      <c r="C1086" s="3"/>
      <c r="D1086" s="3"/>
      <c r="E1086" s="206">
        <v>33402</v>
      </c>
      <c r="F1086" s="4">
        <f t="shared" ref="F1086" si="264">(E1086+12)/1.06</f>
        <v>31522.641509433961</v>
      </c>
      <c r="G1086" s="4">
        <f t="shared" ref="G1086" si="265">F1086*7%</f>
        <v>2206.5849056603774</v>
      </c>
      <c r="H1086" s="111">
        <f t="shared" ref="H1086" si="266">F1086+G1086</f>
        <v>33729.226415094337</v>
      </c>
    </row>
    <row r="1087" spans="1:8" x14ac:dyDescent="0.3">
      <c r="A1087" s="3" t="s">
        <v>7924</v>
      </c>
      <c r="B1087" s="3" t="s">
        <v>7933</v>
      </c>
      <c r="C1087" s="3" t="s">
        <v>7932</v>
      </c>
      <c r="D1087" s="3" t="s">
        <v>7931</v>
      </c>
      <c r="E1087" s="4">
        <v>22400</v>
      </c>
      <c r="F1087" s="4"/>
      <c r="G1087" s="4"/>
      <c r="H1087" s="111"/>
    </row>
    <row r="1088" spans="1:8" x14ac:dyDescent="0.3">
      <c r="A1088" s="3" t="s">
        <v>7934</v>
      </c>
      <c r="B1088" s="3" t="s">
        <v>6258</v>
      </c>
      <c r="C1088" s="3"/>
      <c r="D1088" s="3"/>
      <c r="E1088" s="4">
        <v>71387</v>
      </c>
      <c r="F1088" s="4"/>
      <c r="G1088" s="4"/>
      <c r="H1088" s="111"/>
    </row>
    <row r="1089" spans="1:9" x14ac:dyDescent="0.3">
      <c r="A1089" s="3" t="s">
        <v>7934</v>
      </c>
      <c r="B1089" s="3" t="s">
        <v>3757</v>
      </c>
      <c r="C1089" s="3"/>
      <c r="D1089" s="3"/>
      <c r="E1089" s="4">
        <v>175254.95</v>
      </c>
      <c r="F1089" s="4"/>
      <c r="G1089" s="4"/>
      <c r="H1089" s="111"/>
    </row>
    <row r="1090" spans="1:9" x14ac:dyDescent="0.3">
      <c r="A1090" s="3" t="s">
        <v>7938</v>
      </c>
      <c r="B1090" s="3" t="s">
        <v>5299</v>
      </c>
      <c r="C1090" s="3"/>
      <c r="D1090" s="3"/>
      <c r="E1090" s="4">
        <v>2204.8000000000002</v>
      </c>
      <c r="F1090" s="4"/>
      <c r="G1090" s="4"/>
      <c r="H1090" s="111"/>
    </row>
    <row r="1091" spans="1:9" x14ac:dyDescent="0.3">
      <c r="A1091" s="3" t="s">
        <v>7946</v>
      </c>
      <c r="B1091" s="3" t="s">
        <v>7282</v>
      </c>
      <c r="C1091" s="3"/>
      <c r="D1091" s="3"/>
      <c r="E1091" s="4">
        <v>18904.89</v>
      </c>
      <c r="F1091" s="4"/>
      <c r="G1091" s="4"/>
      <c r="H1091" s="111"/>
    </row>
    <row r="1092" spans="1:9" x14ac:dyDescent="0.3">
      <c r="A1092" s="3" t="s">
        <v>7950</v>
      </c>
      <c r="B1092" s="3" t="s">
        <v>7699</v>
      </c>
      <c r="C1092" s="3" t="s">
        <v>7951</v>
      </c>
      <c r="D1092" s="3" t="s">
        <v>7700</v>
      </c>
      <c r="E1092" s="4">
        <v>19767.5</v>
      </c>
      <c r="F1092" s="4"/>
      <c r="G1092" s="4"/>
      <c r="H1092" s="111"/>
    </row>
    <row r="1093" spans="1:9" x14ac:dyDescent="0.3">
      <c r="A1093" s="3" t="s">
        <v>7952</v>
      </c>
      <c r="B1093" s="3" t="s">
        <v>720</v>
      </c>
      <c r="C1093" s="3"/>
      <c r="D1093" s="3"/>
      <c r="E1093" s="4">
        <v>137909.51999999999</v>
      </c>
      <c r="F1093" s="4"/>
      <c r="G1093" s="4"/>
      <c r="H1093" s="111"/>
    </row>
    <row r="1094" spans="1:9" s="125" customFormat="1" x14ac:dyDescent="0.3">
      <c r="A1094" s="106" t="s">
        <v>7952</v>
      </c>
      <c r="B1094" s="106" t="s">
        <v>8869</v>
      </c>
      <c r="C1094" s="106" t="s">
        <v>8872</v>
      </c>
      <c r="D1094" s="106" t="s">
        <v>8870</v>
      </c>
      <c r="E1094" s="108">
        <v>28600</v>
      </c>
      <c r="F1094" s="108"/>
      <c r="G1094" s="108"/>
      <c r="H1094" s="211"/>
      <c r="I1094" s="125" t="s">
        <v>8871</v>
      </c>
    </row>
    <row r="1095" spans="1:9" x14ac:dyDescent="0.3">
      <c r="A1095" s="3" t="s">
        <v>7953</v>
      </c>
      <c r="B1095" s="3" t="s">
        <v>7699</v>
      </c>
      <c r="C1095" s="3" t="s">
        <v>7960</v>
      </c>
      <c r="D1095" s="3" t="s">
        <v>7959</v>
      </c>
      <c r="E1095" s="4">
        <v>802.5</v>
      </c>
      <c r="F1095" s="4"/>
      <c r="G1095" s="4"/>
      <c r="H1095" s="111"/>
      <c r="I1095" s="1" t="s">
        <v>7961</v>
      </c>
    </row>
    <row r="1096" spans="1:9" x14ac:dyDescent="0.3">
      <c r="A1096" s="3" t="s">
        <v>7956</v>
      </c>
      <c r="B1096" s="3" t="s">
        <v>4271</v>
      </c>
      <c r="C1096" s="3" t="s">
        <v>7983</v>
      </c>
      <c r="D1096" s="3" t="s">
        <v>5555</v>
      </c>
      <c r="E1096" s="4">
        <v>14449.2</v>
      </c>
      <c r="F1096" s="4"/>
      <c r="G1096" s="4"/>
      <c r="H1096" s="111"/>
    </row>
    <row r="1097" spans="1:9" x14ac:dyDescent="0.3">
      <c r="A1097" s="3" t="s">
        <v>7957</v>
      </c>
      <c r="B1097" s="3" t="s">
        <v>4576</v>
      </c>
      <c r="C1097" s="3" t="s">
        <v>7972</v>
      </c>
      <c r="D1097" s="3" t="s">
        <v>7892</v>
      </c>
      <c r="E1097" s="4">
        <v>9235.2000000000007</v>
      </c>
      <c r="F1097" s="4"/>
      <c r="G1097" s="4"/>
      <c r="H1097" s="111"/>
    </row>
    <row r="1098" spans="1:9" x14ac:dyDescent="0.3">
      <c r="A1098" s="3" t="s">
        <v>7958</v>
      </c>
      <c r="B1098" s="3" t="s">
        <v>720</v>
      </c>
      <c r="C1098" s="3"/>
      <c r="D1098" s="3"/>
      <c r="E1098" s="4">
        <v>159439.6</v>
      </c>
      <c r="F1098" s="4"/>
      <c r="G1098" s="4"/>
      <c r="H1098" s="111"/>
    </row>
    <row r="1099" spans="1:9" x14ac:dyDescent="0.3">
      <c r="A1099" s="3" t="s">
        <v>7998</v>
      </c>
      <c r="B1099" s="3" t="s">
        <v>3757</v>
      </c>
      <c r="C1099" s="3"/>
      <c r="D1099" s="3"/>
      <c r="E1099" s="206">
        <v>92205.16</v>
      </c>
      <c r="F1099" s="4"/>
      <c r="G1099" s="4"/>
      <c r="H1099" s="111"/>
    </row>
    <row r="1100" spans="1:9" x14ac:dyDescent="0.3">
      <c r="A1100" s="3" t="s">
        <v>8004</v>
      </c>
      <c r="B1100" s="3" t="s">
        <v>5299</v>
      </c>
      <c r="C1100" s="3"/>
      <c r="D1100" s="3"/>
      <c r="E1100" s="4">
        <v>9703.2000000000007</v>
      </c>
      <c r="F1100" s="4">
        <f t="shared" ref="F1100" si="267">(E1100+12)/1.06</f>
        <v>9165.2830188679254</v>
      </c>
      <c r="G1100" s="4">
        <f t="shared" ref="G1100" si="268">F1100*7%</f>
        <v>641.56981132075487</v>
      </c>
      <c r="H1100" s="111">
        <f t="shared" ref="H1100" si="269">F1100+G1100</f>
        <v>9806.8528301886799</v>
      </c>
    </row>
    <row r="1101" spans="1:9" x14ac:dyDescent="0.3">
      <c r="A1101" s="3" t="s">
        <v>8021</v>
      </c>
      <c r="B1101" s="3" t="s">
        <v>4885</v>
      </c>
      <c r="C1101" s="3"/>
      <c r="D1101" s="3"/>
      <c r="E1101" s="4">
        <v>14042.98</v>
      </c>
      <c r="F1101" s="4"/>
      <c r="G1101" s="4"/>
      <c r="H1101" s="111"/>
    </row>
    <row r="1102" spans="1:9" x14ac:dyDescent="0.3">
      <c r="A1102" s="3" t="s">
        <v>8022</v>
      </c>
      <c r="B1102" s="3" t="s">
        <v>720</v>
      </c>
      <c r="C1102" s="3"/>
      <c r="D1102" s="3"/>
      <c r="E1102" s="4">
        <v>51612.4</v>
      </c>
      <c r="F1102" s="4"/>
      <c r="G1102" s="4"/>
      <c r="H1102" s="111"/>
    </row>
    <row r="1103" spans="1:9" x14ac:dyDescent="0.3">
      <c r="A1103" s="3" t="s">
        <v>8028</v>
      </c>
      <c r="B1103" s="3" t="s">
        <v>7699</v>
      </c>
      <c r="C1103" s="3" t="s">
        <v>8029</v>
      </c>
      <c r="D1103" s="3" t="s">
        <v>8030</v>
      </c>
      <c r="E1103" s="4">
        <v>26200</v>
      </c>
      <c r="F1103" s="4"/>
      <c r="G1103" s="4"/>
      <c r="H1103" s="111"/>
    </row>
    <row r="1104" spans="1:9" x14ac:dyDescent="0.3">
      <c r="A1104" s="3" t="s">
        <v>8028</v>
      </c>
      <c r="B1104" s="3" t="s">
        <v>7699</v>
      </c>
      <c r="C1104" s="3" t="s">
        <v>8031</v>
      </c>
      <c r="D1104" s="3" t="s">
        <v>7478</v>
      </c>
      <c r="E1104" s="4">
        <v>10129.5</v>
      </c>
      <c r="F1104" s="4"/>
      <c r="G1104" s="4"/>
      <c r="H1104" s="111"/>
    </row>
    <row r="1105" spans="1:9" x14ac:dyDescent="0.3">
      <c r="A1105" s="3" t="s">
        <v>8032</v>
      </c>
      <c r="B1105" s="3" t="s">
        <v>7456</v>
      </c>
      <c r="C1105" s="3"/>
      <c r="D1105" s="3"/>
      <c r="E1105" s="4">
        <v>3016</v>
      </c>
      <c r="F1105" s="4"/>
      <c r="G1105" s="4"/>
      <c r="H1105" s="111"/>
      <c r="I1105" s="1" t="s">
        <v>4970</v>
      </c>
    </row>
    <row r="1106" spans="1:9" x14ac:dyDescent="0.3">
      <c r="A1106" s="3" t="s">
        <v>8033</v>
      </c>
      <c r="B1106" s="3" t="s">
        <v>3757</v>
      </c>
      <c r="C1106" s="3"/>
      <c r="D1106" s="3"/>
      <c r="E1106" s="4">
        <v>10388</v>
      </c>
      <c r="F1106" s="4"/>
      <c r="G1106" s="4"/>
      <c r="H1106" s="111"/>
    </row>
    <row r="1107" spans="1:9" x14ac:dyDescent="0.3">
      <c r="A1107" s="3" t="s">
        <v>8033</v>
      </c>
      <c r="B1107" s="3" t="s">
        <v>8053</v>
      </c>
      <c r="C1107" s="3" t="s">
        <v>8052</v>
      </c>
      <c r="D1107" s="3" t="s">
        <v>8051</v>
      </c>
      <c r="E1107" s="4">
        <v>9550</v>
      </c>
      <c r="F1107" s="4"/>
      <c r="G1107" s="4"/>
      <c r="H1107" s="111"/>
    </row>
    <row r="1108" spans="1:9" x14ac:dyDescent="0.3">
      <c r="A1108" s="3" t="s">
        <v>8033</v>
      </c>
      <c r="B1108" s="3" t="s">
        <v>8039</v>
      </c>
      <c r="C1108" s="3" t="s">
        <v>8041</v>
      </c>
      <c r="D1108" s="3" t="s">
        <v>8040</v>
      </c>
      <c r="E1108" s="4">
        <v>9110.4</v>
      </c>
      <c r="F1108" s="4"/>
      <c r="G1108" s="4"/>
      <c r="H1108" s="111"/>
      <c r="I1108" s="1" t="s">
        <v>8038</v>
      </c>
    </row>
    <row r="1109" spans="1:9" x14ac:dyDescent="0.3">
      <c r="A1109" s="3" t="s">
        <v>8037</v>
      </c>
      <c r="B1109" s="3" t="s">
        <v>8049</v>
      </c>
      <c r="C1109" s="3"/>
      <c r="D1109" s="3"/>
      <c r="E1109" s="4">
        <v>2000</v>
      </c>
      <c r="F1109" s="4"/>
      <c r="G1109" s="4"/>
      <c r="H1109" s="111"/>
      <c r="I1109" s="1" t="s">
        <v>8050</v>
      </c>
    </row>
    <row r="1110" spans="1:9" x14ac:dyDescent="0.3">
      <c r="A1110" s="3" t="s">
        <v>8054</v>
      </c>
      <c r="B1110" s="3" t="s">
        <v>8056</v>
      </c>
      <c r="C1110" s="3" t="s">
        <v>8057</v>
      </c>
      <c r="D1110" s="19" t="s">
        <v>8055</v>
      </c>
      <c r="E1110" s="4">
        <v>67146.710000000006</v>
      </c>
      <c r="F1110" s="4"/>
      <c r="G1110" s="4"/>
      <c r="H1110" s="111"/>
    </row>
    <row r="1111" spans="1:9" x14ac:dyDescent="0.3">
      <c r="A1111" s="3" t="s">
        <v>8054</v>
      </c>
      <c r="B1111" s="3" t="s">
        <v>8056</v>
      </c>
      <c r="C1111" s="3" t="s">
        <v>8058</v>
      </c>
      <c r="D1111" s="19" t="s">
        <v>8055</v>
      </c>
      <c r="E1111" s="4">
        <v>46500</v>
      </c>
      <c r="F1111" s="4"/>
      <c r="G1111" s="4"/>
      <c r="H1111" s="111"/>
    </row>
    <row r="1112" spans="1:9" x14ac:dyDescent="0.3">
      <c r="A1112" s="3" t="s">
        <v>8071</v>
      </c>
      <c r="B1112" s="3" t="s">
        <v>720</v>
      </c>
      <c r="C1112" s="3"/>
      <c r="D1112" s="3"/>
      <c r="E1112" s="4">
        <v>59532</v>
      </c>
      <c r="F1112" s="4"/>
      <c r="G1112" s="4"/>
      <c r="H1112" s="111"/>
    </row>
    <row r="1113" spans="1:9" x14ac:dyDescent="0.3">
      <c r="A1113" s="3" t="s">
        <v>8080</v>
      </c>
      <c r="B1113" s="3" t="s">
        <v>4885</v>
      </c>
      <c r="C1113" s="3"/>
      <c r="D1113" s="3"/>
      <c r="E1113" s="4">
        <v>24957.49</v>
      </c>
      <c r="F1113" s="4"/>
      <c r="G1113" s="4"/>
      <c r="H1113" s="111"/>
    </row>
    <row r="1114" spans="1:9" x14ac:dyDescent="0.3">
      <c r="A1114" s="3" t="s">
        <v>8080</v>
      </c>
      <c r="B1114" s="3" t="s">
        <v>4885</v>
      </c>
      <c r="C1114" s="3"/>
      <c r="D1114" s="3"/>
      <c r="E1114" s="4">
        <v>3573.8</v>
      </c>
      <c r="F1114" s="4"/>
      <c r="G1114" s="4"/>
      <c r="H1114" s="111"/>
    </row>
    <row r="1115" spans="1:9" x14ac:dyDescent="0.3">
      <c r="A1115" s="3" t="s">
        <v>8080</v>
      </c>
      <c r="B1115" s="3" t="s">
        <v>8088</v>
      </c>
      <c r="C1115" s="3" t="s">
        <v>8087</v>
      </c>
      <c r="D1115" s="3" t="s">
        <v>8086</v>
      </c>
      <c r="E1115" s="4">
        <v>5296.5</v>
      </c>
      <c r="F1115" s="4"/>
      <c r="G1115" s="4"/>
      <c r="H1115" s="111"/>
    </row>
    <row r="1116" spans="1:9" x14ac:dyDescent="0.3">
      <c r="A1116" s="3" t="s">
        <v>8083</v>
      </c>
      <c r="B1116" s="3" t="s">
        <v>3757</v>
      </c>
      <c r="C1116" s="3"/>
      <c r="D1116" s="3"/>
      <c r="E1116" s="4">
        <v>57038.6</v>
      </c>
      <c r="F1116" s="4"/>
      <c r="G1116" s="4"/>
      <c r="H1116" s="111"/>
    </row>
    <row r="1117" spans="1:9" x14ac:dyDescent="0.3">
      <c r="A1117" s="3" t="s">
        <v>8085</v>
      </c>
      <c r="B1117" s="3" t="s">
        <v>6831</v>
      </c>
      <c r="C1117" s="3"/>
      <c r="D1117" s="3"/>
      <c r="E1117" s="4">
        <v>5803.2</v>
      </c>
      <c r="F1117" s="4"/>
      <c r="G1117" s="4"/>
      <c r="H1117" s="111"/>
    </row>
    <row r="1118" spans="1:9" x14ac:dyDescent="0.3">
      <c r="A1118" s="3" t="s">
        <v>8084</v>
      </c>
      <c r="B1118" s="3" t="s">
        <v>7407</v>
      </c>
      <c r="C1118" s="3" t="s">
        <v>8092</v>
      </c>
      <c r="D1118" s="3" t="s">
        <v>8091</v>
      </c>
      <c r="E1118" s="4">
        <v>3000</v>
      </c>
      <c r="F1118" s="4"/>
      <c r="G1118" s="4"/>
      <c r="H1118" s="111"/>
    </row>
    <row r="1119" spans="1:9" x14ac:dyDescent="0.3">
      <c r="A1119" s="3" t="s">
        <v>8093</v>
      </c>
      <c r="B1119" s="3" t="s">
        <v>7760</v>
      </c>
      <c r="C1119" s="3" t="s">
        <v>8099</v>
      </c>
      <c r="D1119" s="3" t="s">
        <v>8098</v>
      </c>
      <c r="E1119" s="4">
        <v>11021</v>
      </c>
      <c r="F1119" s="4"/>
      <c r="G1119" s="4"/>
      <c r="H1119" s="111"/>
    </row>
    <row r="1120" spans="1:9" x14ac:dyDescent="0.3">
      <c r="A1120" s="3" t="s">
        <v>8093</v>
      </c>
      <c r="B1120" s="3" t="s">
        <v>7596</v>
      </c>
      <c r="C1120" s="3" t="s">
        <v>8102</v>
      </c>
      <c r="D1120" s="3" t="s">
        <v>8101</v>
      </c>
      <c r="E1120" s="4">
        <v>3164</v>
      </c>
      <c r="F1120" s="4"/>
      <c r="G1120" s="4"/>
      <c r="H1120" s="111"/>
    </row>
    <row r="1121" spans="1:8" x14ac:dyDescent="0.3">
      <c r="A1121" s="3" t="s">
        <v>8100</v>
      </c>
      <c r="B1121" s="3" t="s">
        <v>4576</v>
      </c>
      <c r="C1121" s="3"/>
      <c r="D1121" s="3"/>
      <c r="E1121" s="4">
        <v>57469.18</v>
      </c>
      <c r="F1121" s="4"/>
      <c r="G1121" s="4"/>
      <c r="H1121" s="111"/>
    </row>
    <row r="1122" spans="1:8" x14ac:dyDescent="0.3">
      <c r="A1122" s="3" t="s">
        <v>8103</v>
      </c>
      <c r="B1122" s="3" t="s">
        <v>720</v>
      </c>
      <c r="C1122" s="3"/>
      <c r="D1122" s="3"/>
      <c r="E1122" s="4">
        <v>123139.84</v>
      </c>
      <c r="F1122" s="4"/>
      <c r="G1122" s="4"/>
      <c r="H1122" s="111"/>
    </row>
    <row r="1123" spans="1:8" x14ac:dyDescent="0.3">
      <c r="A1123" s="3" t="s">
        <v>8115</v>
      </c>
      <c r="B1123" s="3" t="s">
        <v>5344</v>
      </c>
      <c r="C1123" s="3"/>
      <c r="D1123" s="3"/>
      <c r="E1123" s="4">
        <v>7519.2</v>
      </c>
      <c r="F1123" s="4"/>
      <c r="G1123" s="4"/>
      <c r="H1123" s="111"/>
    </row>
    <row r="1124" spans="1:8" x14ac:dyDescent="0.3">
      <c r="A1124" s="3" t="s">
        <v>8129</v>
      </c>
      <c r="B1124" s="3" t="s">
        <v>7699</v>
      </c>
      <c r="C1124" s="3" t="s">
        <v>8130</v>
      </c>
      <c r="D1124" s="3" t="s">
        <v>8132</v>
      </c>
      <c r="E1124" s="4">
        <v>1900</v>
      </c>
      <c r="F1124" s="4"/>
      <c r="G1124" s="4"/>
      <c r="H1124" s="111"/>
    </row>
    <row r="1125" spans="1:8" x14ac:dyDescent="0.3">
      <c r="A1125" s="3" t="s">
        <v>8129</v>
      </c>
      <c r="B1125" s="3" t="s">
        <v>7699</v>
      </c>
      <c r="C1125" s="3" t="s">
        <v>8131</v>
      </c>
      <c r="D1125" s="3" t="s">
        <v>8133</v>
      </c>
      <c r="E1125" s="4">
        <v>27900</v>
      </c>
      <c r="F1125" s="4"/>
      <c r="G1125" s="4"/>
      <c r="H1125" s="111"/>
    </row>
    <row r="1126" spans="1:8" x14ac:dyDescent="0.3">
      <c r="A1126" s="3" t="s">
        <v>8129</v>
      </c>
      <c r="B1126" s="3" t="s">
        <v>8136</v>
      </c>
      <c r="C1126" s="3" t="s">
        <v>8135</v>
      </c>
      <c r="D1126" s="3" t="s">
        <v>8134</v>
      </c>
      <c r="E1126" s="4">
        <v>12239.95</v>
      </c>
      <c r="F1126" s="4"/>
      <c r="G1126" s="4"/>
      <c r="H1126" s="111"/>
    </row>
    <row r="1127" spans="1:8" x14ac:dyDescent="0.3">
      <c r="A1127" s="3" t="s">
        <v>8147</v>
      </c>
      <c r="B1127" s="3" t="s">
        <v>7760</v>
      </c>
      <c r="C1127" s="3" t="s">
        <v>8151</v>
      </c>
      <c r="D1127" s="3" t="s">
        <v>8150</v>
      </c>
      <c r="E1127" s="4">
        <v>4387</v>
      </c>
      <c r="F1127" s="4"/>
      <c r="G1127" s="4"/>
      <c r="H1127" s="111"/>
    </row>
    <row r="1128" spans="1:8" x14ac:dyDescent="0.3">
      <c r="A1128" s="3" t="s">
        <v>8148</v>
      </c>
      <c r="B1128" s="3" t="s">
        <v>8152</v>
      </c>
      <c r="C1128" s="3" t="s">
        <v>8153</v>
      </c>
      <c r="D1128" s="3" t="s">
        <v>8154</v>
      </c>
      <c r="E1128" s="4">
        <v>31030</v>
      </c>
      <c r="F1128" s="4"/>
      <c r="G1128" s="4"/>
      <c r="H1128" s="111"/>
    </row>
    <row r="1129" spans="1:8" x14ac:dyDescent="0.3">
      <c r="A1129" s="3" t="s">
        <v>8148</v>
      </c>
      <c r="B1129" s="3" t="s">
        <v>7629</v>
      </c>
      <c r="C1129" s="3" t="s">
        <v>8149</v>
      </c>
      <c r="D1129" s="3" t="s">
        <v>7630</v>
      </c>
      <c r="E1129" s="4">
        <v>5761.6</v>
      </c>
      <c r="F1129" s="4"/>
      <c r="G1129" s="4"/>
      <c r="H1129" s="111"/>
    </row>
    <row r="1130" spans="1:8" x14ac:dyDescent="0.3">
      <c r="A1130" s="3" t="s">
        <v>8139</v>
      </c>
      <c r="B1130" s="3" t="s">
        <v>8141</v>
      </c>
      <c r="C1130" s="3" t="s">
        <v>8143</v>
      </c>
      <c r="D1130" s="3" t="s">
        <v>8144</v>
      </c>
      <c r="E1130" s="4">
        <v>10325.5</v>
      </c>
      <c r="F1130" s="4"/>
      <c r="G1130" s="4"/>
      <c r="H1130" s="111"/>
    </row>
    <row r="1131" spans="1:8" x14ac:dyDescent="0.3">
      <c r="A1131" s="3" t="s">
        <v>8139</v>
      </c>
      <c r="B1131" s="3" t="s">
        <v>8142</v>
      </c>
      <c r="C1131" s="3" t="s">
        <v>8146</v>
      </c>
      <c r="D1131" s="3" t="s">
        <v>8145</v>
      </c>
      <c r="E1131" s="4">
        <v>1926</v>
      </c>
      <c r="F1131" s="4"/>
      <c r="G1131" s="4"/>
      <c r="H1131" s="111"/>
    </row>
    <row r="1132" spans="1:8" x14ac:dyDescent="0.3">
      <c r="A1132" s="3" t="s">
        <v>8140</v>
      </c>
      <c r="B1132" s="3" t="s">
        <v>319</v>
      </c>
      <c r="C1132" s="3"/>
      <c r="D1132" s="3"/>
      <c r="E1132" s="4">
        <v>214703.12</v>
      </c>
      <c r="F1132" s="4"/>
      <c r="G1132" s="4"/>
      <c r="H1132" s="111"/>
    </row>
    <row r="1133" spans="1:8" x14ac:dyDescent="0.3">
      <c r="A1133" s="3" t="s">
        <v>8158</v>
      </c>
      <c r="B1133" s="3" t="s">
        <v>6284</v>
      </c>
      <c r="C1133" s="3" t="s">
        <v>8160</v>
      </c>
      <c r="D1133" s="3" t="s">
        <v>8159</v>
      </c>
      <c r="E1133" s="4">
        <v>83000.009999999995</v>
      </c>
      <c r="F1133" s="4"/>
      <c r="G1133" s="4"/>
      <c r="H1133" s="111"/>
    </row>
    <row r="1134" spans="1:8" x14ac:dyDescent="0.3">
      <c r="A1134" s="3" t="s">
        <v>8158</v>
      </c>
      <c r="B1134" s="3" t="s">
        <v>8177</v>
      </c>
      <c r="C1134" s="3" t="s">
        <v>8178</v>
      </c>
      <c r="D1134" s="3" t="s">
        <v>8176</v>
      </c>
      <c r="E1134" s="4">
        <v>17400</v>
      </c>
      <c r="F1134" s="4"/>
      <c r="G1134" s="4"/>
      <c r="H1134" s="111"/>
    </row>
    <row r="1135" spans="1:8" x14ac:dyDescent="0.3">
      <c r="A1135" s="3" t="s">
        <v>8158</v>
      </c>
      <c r="B1135" s="3" t="s">
        <v>3757</v>
      </c>
      <c r="C1135" s="3"/>
      <c r="D1135" s="3"/>
      <c r="E1135" s="4">
        <v>90962.36</v>
      </c>
      <c r="F1135" s="4"/>
      <c r="G1135" s="4"/>
      <c r="H1135" s="111"/>
    </row>
    <row r="1136" spans="1:8" x14ac:dyDescent="0.3">
      <c r="A1136" s="3" t="s">
        <v>8179</v>
      </c>
      <c r="B1136" s="3" t="s">
        <v>7309</v>
      </c>
      <c r="C1136" s="3" t="s">
        <v>8180</v>
      </c>
      <c r="D1136" s="3" t="s">
        <v>7314</v>
      </c>
      <c r="E1136" s="4">
        <v>14402.2</v>
      </c>
      <c r="F1136" s="4"/>
      <c r="G1136" s="4"/>
      <c r="H1136" s="111"/>
    </row>
    <row r="1137" spans="1:9" x14ac:dyDescent="0.3">
      <c r="A1137" s="3" t="s">
        <v>8179</v>
      </c>
      <c r="B1137" s="3" t="s">
        <v>6109</v>
      </c>
      <c r="C1137" s="3"/>
      <c r="D1137" s="3"/>
      <c r="E1137" s="4">
        <v>2724.8</v>
      </c>
      <c r="F1137" s="4"/>
      <c r="G1137" s="4"/>
      <c r="H1137" s="111"/>
    </row>
    <row r="1138" spans="1:9" x14ac:dyDescent="0.3">
      <c r="A1138" s="3" t="s">
        <v>8181</v>
      </c>
      <c r="B1138" s="3" t="s">
        <v>8182</v>
      </c>
      <c r="C1138" s="3" t="s">
        <v>8184</v>
      </c>
      <c r="D1138" s="3" t="s">
        <v>8183</v>
      </c>
      <c r="E1138" s="4">
        <v>428</v>
      </c>
      <c r="F1138" s="4"/>
      <c r="G1138" s="4"/>
      <c r="H1138" s="111"/>
    </row>
    <row r="1139" spans="1:9" x14ac:dyDescent="0.3">
      <c r="A1139" s="3" t="s">
        <v>8181</v>
      </c>
      <c r="B1139" s="3" t="s">
        <v>2133</v>
      </c>
      <c r="C1139" s="3"/>
      <c r="D1139" s="3"/>
      <c r="E1139" s="4">
        <v>16844.419999999998</v>
      </c>
      <c r="F1139" s="4"/>
      <c r="G1139" s="4"/>
      <c r="H1139" s="111"/>
    </row>
    <row r="1140" spans="1:9" x14ac:dyDescent="0.3">
      <c r="A1140" s="3" t="s">
        <v>8188</v>
      </c>
      <c r="B1140" s="3" t="s">
        <v>319</v>
      </c>
      <c r="C1140" s="3"/>
      <c r="D1140" s="3"/>
      <c r="E1140" s="4">
        <v>168413.25</v>
      </c>
      <c r="F1140" s="4"/>
      <c r="G1140" s="4"/>
      <c r="H1140" s="111"/>
    </row>
    <row r="1141" spans="1:9" x14ac:dyDescent="0.3">
      <c r="A1141" s="3" t="s">
        <v>8196</v>
      </c>
      <c r="B1141" s="3" t="s">
        <v>5299</v>
      </c>
      <c r="C1141" s="3"/>
      <c r="D1141" s="3"/>
      <c r="E1141" s="4">
        <v>64583.8</v>
      </c>
      <c r="F1141" s="4"/>
      <c r="G1141" s="4"/>
      <c r="H1141" s="111"/>
    </row>
    <row r="1142" spans="1:9" x14ac:dyDescent="0.3">
      <c r="A1142" s="3" t="s">
        <v>8196</v>
      </c>
      <c r="B1142" s="3" t="s">
        <v>8257</v>
      </c>
      <c r="C1142" s="3"/>
      <c r="D1142" s="3"/>
      <c r="E1142" s="4">
        <v>2912</v>
      </c>
      <c r="F1142" s="4"/>
      <c r="G1142" s="4"/>
      <c r="H1142" s="111"/>
      <c r="I1142" s="1" t="s">
        <v>6255</v>
      </c>
    </row>
    <row r="1143" spans="1:9" x14ac:dyDescent="0.3">
      <c r="A1143" s="3" t="s">
        <v>8197</v>
      </c>
      <c r="B1143" s="3" t="s">
        <v>8209</v>
      </c>
      <c r="C1143" s="3" t="s">
        <v>8211</v>
      </c>
      <c r="D1143" s="3" t="s">
        <v>8210</v>
      </c>
      <c r="E1143" s="4">
        <v>11600</v>
      </c>
      <c r="F1143" s="4"/>
      <c r="G1143" s="4"/>
      <c r="H1143" s="111"/>
    </row>
    <row r="1144" spans="1:9" x14ac:dyDescent="0.3">
      <c r="A1144" s="3" t="s">
        <v>8216</v>
      </c>
      <c r="B1144" s="3" t="s">
        <v>8215</v>
      </c>
      <c r="C1144" s="3"/>
      <c r="D1144" s="3"/>
      <c r="E1144" s="4">
        <v>49216.6</v>
      </c>
      <c r="F1144" s="4"/>
      <c r="G1144" s="4"/>
      <c r="H1144" s="111"/>
      <c r="I1144" s="1" t="s">
        <v>6255</v>
      </c>
    </row>
    <row r="1145" spans="1:9" x14ac:dyDescent="0.3">
      <c r="A1145" s="3" t="s">
        <v>8218</v>
      </c>
      <c r="B1145" s="3" t="s">
        <v>4271</v>
      </c>
      <c r="C1145" s="3"/>
      <c r="D1145" s="3"/>
      <c r="E1145" s="4">
        <v>5032.3999999999996</v>
      </c>
      <c r="F1145" s="4">
        <f t="shared" ref="F1145" si="270">(E1145+12)/1.06</f>
        <v>4758.867924528301</v>
      </c>
      <c r="G1145" s="4">
        <f t="shared" ref="G1145" si="271">F1145*7%</f>
        <v>333.12075471698108</v>
      </c>
      <c r="H1145" s="111">
        <f t="shared" ref="H1145" si="272">F1145+G1145</f>
        <v>5091.9886792452817</v>
      </c>
    </row>
    <row r="1146" spans="1:9" x14ac:dyDescent="0.3">
      <c r="A1146" s="3" t="s">
        <v>8221</v>
      </c>
      <c r="B1146" s="3" t="s">
        <v>319</v>
      </c>
      <c r="C1146" s="3"/>
      <c r="D1146" s="3"/>
      <c r="E1146" s="4">
        <v>153792.4</v>
      </c>
      <c r="F1146" s="4">
        <f t="shared" ref="F1146:F1176" si="273">(E1146+12)/1.06</f>
        <v>145098.49056603771</v>
      </c>
      <c r="G1146" s="4">
        <f t="shared" ref="G1146:G1177" si="274">F1146*7%</f>
        <v>10156.89433962264</v>
      </c>
      <c r="H1146" s="111">
        <f t="shared" ref="H1146:H1177" si="275">F1146+G1146</f>
        <v>155255.38490566035</v>
      </c>
    </row>
    <row r="1147" spans="1:9" x14ac:dyDescent="0.3">
      <c r="A1147" s="3" t="s">
        <v>8221</v>
      </c>
      <c r="B1147" s="3" t="s">
        <v>8250</v>
      </c>
      <c r="C1147" s="3"/>
      <c r="D1147" s="3"/>
      <c r="E1147" s="4">
        <v>3605.9</v>
      </c>
      <c r="F1147" s="4">
        <f t="shared" si="273"/>
        <v>3413.1132075471696</v>
      </c>
      <c r="G1147" s="4">
        <f t="shared" si="274"/>
        <v>238.91792452830191</v>
      </c>
      <c r="H1147" s="111">
        <f t="shared" si="275"/>
        <v>3652.0311320754718</v>
      </c>
    </row>
    <row r="1148" spans="1:9" x14ac:dyDescent="0.3">
      <c r="A1148" s="3" t="s">
        <v>8221</v>
      </c>
      <c r="B1148" s="3" t="s">
        <v>8141</v>
      </c>
      <c r="C1148" s="3"/>
      <c r="D1148" s="3"/>
      <c r="E1148" s="4">
        <v>3124.4</v>
      </c>
      <c r="F1148" s="4">
        <f t="shared" si="273"/>
        <v>2958.867924528302</v>
      </c>
      <c r="G1148" s="4">
        <f t="shared" si="274"/>
        <v>207.12075471698117</v>
      </c>
      <c r="H1148" s="111">
        <f t="shared" si="275"/>
        <v>3165.988679245283</v>
      </c>
    </row>
    <row r="1149" spans="1:9" x14ac:dyDescent="0.3">
      <c r="A1149" s="106" t="s">
        <v>8245</v>
      </c>
      <c r="B1149" s="106" t="s">
        <v>8278</v>
      </c>
      <c r="C1149" s="106"/>
      <c r="D1149" s="106"/>
      <c r="E1149" s="108">
        <v>16068.02</v>
      </c>
      <c r="F1149" s="4">
        <f t="shared" si="273"/>
        <v>15169.830188679245</v>
      </c>
      <c r="G1149" s="4">
        <f t="shared" si="274"/>
        <v>1061.8881132075473</v>
      </c>
      <c r="H1149" s="111">
        <f t="shared" si="275"/>
        <v>16231.718301886793</v>
      </c>
    </row>
    <row r="1150" spans="1:9" x14ac:dyDescent="0.3">
      <c r="A1150" s="3" t="s">
        <v>8246</v>
      </c>
      <c r="B1150" s="3" t="s">
        <v>8251</v>
      </c>
      <c r="C1150" s="3"/>
      <c r="D1150" s="3"/>
      <c r="E1150" s="4">
        <v>61302.8</v>
      </c>
      <c r="F1150" s="4">
        <f t="shared" si="273"/>
        <v>57844.150943396227</v>
      </c>
      <c r="G1150" s="4">
        <f t="shared" si="274"/>
        <v>4049.0905660377362</v>
      </c>
      <c r="H1150" s="111">
        <f t="shared" si="275"/>
        <v>61893.241509433967</v>
      </c>
    </row>
    <row r="1151" spans="1:9" x14ac:dyDescent="0.3">
      <c r="A1151" s="3" t="s">
        <v>8246</v>
      </c>
      <c r="B1151" s="3" t="s">
        <v>3757</v>
      </c>
      <c r="C1151" s="3"/>
      <c r="D1151" s="3"/>
      <c r="E1151" s="4">
        <v>163397.22</v>
      </c>
      <c r="F1151" s="4">
        <f t="shared" si="273"/>
        <v>154159.64150943395</v>
      </c>
      <c r="G1151" s="4">
        <f t="shared" si="274"/>
        <v>10791.174905660377</v>
      </c>
      <c r="H1151" s="111">
        <f t="shared" si="275"/>
        <v>164950.81641509433</v>
      </c>
    </row>
    <row r="1152" spans="1:9" x14ac:dyDescent="0.3">
      <c r="A1152" s="3" t="s">
        <v>8223</v>
      </c>
      <c r="B1152" s="3" t="s">
        <v>8247</v>
      </c>
      <c r="C1152" s="3" t="s">
        <v>8249</v>
      </c>
      <c r="D1152" s="3" t="s">
        <v>8248</v>
      </c>
      <c r="E1152" s="4">
        <v>39700.959999999999</v>
      </c>
      <c r="F1152" s="4">
        <f t="shared" si="273"/>
        <v>37465.056603773584</v>
      </c>
      <c r="G1152" s="4">
        <f t="shared" si="274"/>
        <v>2622.5539622641513</v>
      </c>
      <c r="H1152" s="111">
        <f t="shared" si="275"/>
        <v>40087.610566037736</v>
      </c>
    </row>
    <row r="1153" spans="1:9" x14ac:dyDescent="0.3">
      <c r="A1153" s="3" t="s">
        <v>8252</v>
      </c>
      <c r="B1153" s="3" t="s">
        <v>5299</v>
      </c>
      <c r="C1153" s="3"/>
      <c r="D1153" s="3"/>
      <c r="E1153" s="4">
        <v>15773.39</v>
      </c>
      <c r="F1153" s="4">
        <f t="shared" si="273"/>
        <v>14891.877358490565</v>
      </c>
      <c r="G1153" s="4">
        <f t="shared" si="274"/>
        <v>1042.4314150943396</v>
      </c>
      <c r="H1153" s="111">
        <f t="shared" si="275"/>
        <v>15934.308773584904</v>
      </c>
    </row>
    <row r="1154" spans="1:9" x14ac:dyDescent="0.3">
      <c r="A1154" s="3" t="s">
        <v>8259</v>
      </c>
      <c r="B1154" s="3" t="s">
        <v>8263</v>
      </c>
      <c r="C1154" s="3" t="s">
        <v>8262</v>
      </c>
      <c r="D1154" s="3" t="s">
        <v>8261</v>
      </c>
      <c r="E1154" s="4">
        <v>18500</v>
      </c>
      <c r="F1154" s="4">
        <f t="shared" si="273"/>
        <v>17464.150943396224</v>
      </c>
      <c r="G1154" s="4">
        <f t="shared" si="274"/>
        <v>1222.4905660377358</v>
      </c>
      <c r="H1154" s="111">
        <f t="shared" si="275"/>
        <v>18686.641509433961</v>
      </c>
      <c r="I1154" s="1" t="s">
        <v>8264</v>
      </c>
    </row>
    <row r="1155" spans="1:9" x14ac:dyDescent="0.3">
      <c r="A1155" s="3" t="s">
        <v>8260</v>
      </c>
      <c r="B1155" s="3" t="s">
        <v>3757</v>
      </c>
      <c r="C1155" s="3"/>
      <c r="D1155" s="3"/>
      <c r="E1155" s="4">
        <v>9116</v>
      </c>
      <c r="F1155" s="4">
        <f t="shared" si="273"/>
        <v>8611.3207547169804</v>
      </c>
      <c r="G1155" s="4">
        <f t="shared" si="274"/>
        <v>602.79245283018872</v>
      </c>
      <c r="H1155" s="111">
        <f t="shared" si="275"/>
        <v>9214.1132075471687</v>
      </c>
    </row>
    <row r="1156" spans="1:9" x14ac:dyDescent="0.3">
      <c r="A1156" s="3" t="s">
        <v>8265</v>
      </c>
      <c r="B1156" s="3" t="s">
        <v>8141</v>
      </c>
      <c r="C1156" s="3" t="s">
        <v>8266</v>
      </c>
      <c r="D1156" s="3" t="s">
        <v>8267</v>
      </c>
      <c r="E1156" s="4">
        <v>9448.1</v>
      </c>
      <c r="F1156" s="4">
        <f t="shared" si="273"/>
        <v>8924.6226415094334</v>
      </c>
      <c r="G1156" s="4">
        <f t="shared" si="274"/>
        <v>624.72358490566035</v>
      </c>
      <c r="H1156" s="111">
        <f t="shared" si="275"/>
        <v>9549.346226415093</v>
      </c>
    </row>
    <row r="1157" spans="1:9" x14ac:dyDescent="0.3">
      <c r="A1157" s="3" t="s">
        <v>8275</v>
      </c>
      <c r="B1157" s="3" t="s">
        <v>8277</v>
      </c>
      <c r="C1157" s="3"/>
      <c r="D1157" s="3"/>
      <c r="E1157" s="4">
        <v>47733.47</v>
      </c>
      <c r="F1157" s="4">
        <f t="shared" si="273"/>
        <v>45042.89622641509</v>
      </c>
      <c r="G1157" s="4">
        <f t="shared" si="274"/>
        <v>3153.0027358490565</v>
      </c>
      <c r="H1157" s="111">
        <f t="shared" si="275"/>
        <v>48195.898962264146</v>
      </c>
      <c r="I1157" s="1" t="s">
        <v>8276</v>
      </c>
    </row>
    <row r="1158" spans="1:9" x14ac:dyDescent="0.3">
      <c r="A1158" s="3" t="s">
        <v>8279</v>
      </c>
      <c r="B1158" s="3" t="s">
        <v>319</v>
      </c>
      <c r="C1158" s="3"/>
      <c r="D1158" s="3"/>
      <c r="E1158" s="4">
        <v>224913.47</v>
      </c>
      <c r="F1158" s="4">
        <f t="shared" si="273"/>
        <v>212193.83962264151</v>
      </c>
      <c r="G1158" s="4">
        <f t="shared" si="274"/>
        <v>14853.568773584906</v>
      </c>
      <c r="H1158" s="111">
        <f t="shared" si="275"/>
        <v>227047.40839622641</v>
      </c>
    </row>
    <row r="1159" spans="1:9" x14ac:dyDescent="0.3">
      <c r="A1159" s="3" t="s">
        <v>8279</v>
      </c>
      <c r="B1159" s="3" t="s">
        <v>8282</v>
      </c>
      <c r="C1159" s="3" t="s">
        <v>8283</v>
      </c>
      <c r="D1159" s="3" t="s">
        <v>8281</v>
      </c>
      <c r="E1159" s="4">
        <v>12763.74</v>
      </c>
      <c r="F1159" s="4">
        <f t="shared" si="273"/>
        <v>12052.584905660377</v>
      </c>
      <c r="G1159" s="4">
        <f t="shared" si="274"/>
        <v>843.68094339622644</v>
      </c>
      <c r="H1159" s="111">
        <f t="shared" si="275"/>
        <v>12896.265849056603</v>
      </c>
    </row>
    <row r="1160" spans="1:9" x14ac:dyDescent="0.3">
      <c r="A1160" s="3" t="s">
        <v>8279</v>
      </c>
      <c r="B1160" s="3" t="s">
        <v>8287</v>
      </c>
      <c r="C1160" s="3" t="s">
        <v>8286</v>
      </c>
      <c r="D1160" s="3" t="s">
        <v>8285</v>
      </c>
      <c r="E1160" s="4">
        <v>642</v>
      </c>
      <c r="F1160" s="4">
        <f t="shared" si="273"/>
        <v>616.98113207547169</v>
      </c>
      <c r="G1160" s="4">
        <f t="shared" si="274"/>
        <v>43.188679245283019</v>
      </c>
      <c r="H1160" s="111">
        <f t="shared" si="275"/>
        <v>660.16981132075466</v>
      </c>
      <c r="I1160" s="1" t="s">
        <v>8284</v>
      </c>
    </row>
    <row r="1161" spans="1:9" x14ac:dyDescent="0.3">
      <c r="A1161" s="3" t="s">
        <v>8288</v>
      </c>
      <c r="B1161" s="3" t="s">
        <v>8295</v>
      </c>
      <c r="C1161" s="3" t="s">
        <v>8294</v>
      </c>
      <c r="D1161" s="3" t="s">
        <v>8293</v>
      </c>
      <c r="E1161" s="4">
        <v>374.5</v>
      </c>
      <c r="F1161" s="4">
        <f t="shared" si="273"/>
        <v>364.62264150943395</v>
      </c>
      <c r="G1161" s="4">
        <f t="shared" si="274"/>
        <v>25.523584905660378</v>
      </c>
      <c r="H1161" s="111">
        <f t="shared" si="275"/>
        <v>390.1462264150943</v>
      </c>
    </row>
    <row r="1162" spans="1:9" x14ac:dyDescent="0.3">
      <c r="A1162" s="3" t="s">
        <v>8288</v>
      </c>
      <c r="B1162" s="3" t="s">
        <v>8290</v>
      </c>
      <c r="C1162" s="3" t="s">
        <v>8291</v>
      </c>
      <c r="D1162" s="3" t="s">
        <v>8292</v>
      </c>
      <c r="E1162" s="4">
        <v>3400.8</v>
      </c>
      <c r="F1162" s="4">
        <f t="shared" si="273"/>
        <v>3219.6226415094338</v>
      </c>
      <c r="G1162" s="4">
        <f t="shared" si="274"/>
        <v>225.37358490566038</v>
      </c>
      <c r="H1162" s="111">
        <f t="shared" si="275"/>
        <v>3444.996226415094</v>
      </c>
    </row>
    <row r="1163" spans="1:9" x14ac:dyDescent="0.3">
      <c r="A1163" s="3" t="s">
        <v>8289</v>
      </c>
      <c r="B1163" s="3" t="s">
        <v>8310</v>
      </c>
      <c r="C1163" s="3" t="s">
        <v>8311</v>
      </c>
      <c r="D1163" s="3" t="s">
        <v>8312</v>
      </c>
      <c r="E1163" s="4">
        <v>19244.349999999999</v>
      </c>
      <c r="F1163" s="4">
        <f t="shared" si="273"/>
        <v>18166.367924528298</v>
      </c>
      <c r="G1163" s="4">
        <f t="shared" si="274"/>
        <v>1271.6457547169809</v>
      </c>
      <c r="H1163" s="111">
        <f t="shared" si="275"/>
        <v>19438.013679245279</v>
      </c>
      <c r="I1163" s="1" t="s">
        <v>8306</v>
      </c>
    </row>
    <row r="1164" spans="1:9" x14ac:dyDescent="0.3">
      <c r="A1164" s="3" t="s">
        <v>8300</v>
      </c>
      <c r="B1164" s="3" t="s">
        <v>8303</v>
      </c>
      <c r="C1164" s="3" t="s">
        <v>8304</v>
      </c>
      <c r="D1164" s="3" t="s">
        <v>8305</v>
      </c>
      <c r="E1164" s="4">
        <v>3120</v>
      </c>
      <c r="F1164" s="4">
        <f t="shared" si="273"/>
        <v>2954.7169811320755</v>
      </c>
      <c r="G1164" s="4">
        <f t="shared" si="274"/>
        <v>206.83018867924531</v>
      </c>
      <c r="H1164" s="111">
        <f t="shared" si="275"/>
        <v>3161.5471698113206</v>
      </c>
    </row>
    <row r="1165" spans="1:9" x14ac:dyDescent="0.3">
      <c r="A1165" s="3" t="s">
        <v>8300</v>
      </c>
      <c r="B1165" s="3" t="s">
        <v>8303</v>
      </c>
      <c r="C1165" s="3" t="s">
        <v>8302</v>
      </c>
      <c r="D1165" s="3" t="s">
        <v>8301</v>
      </c>
      <c r="E1165" s="4">
        <v>21863.38</v>
      </c>
      <c r="F1165" s="4">
        <f t="shared" si="273"/>
        <v>20637.150943396227</v>
      </c>
      <c r="G1165" s="4">
        <f t="shared" si="274"/>
        <v>1444.6005660377361</v>
      </c>
      <c r="H1165" s="111">
        <f t="shared" si="275"/>
        <v>22081.751509433965</v>
      </c>
    </row>
    <row r="1166" spans="1:9" x14ac:dyDescent="0.3">
      <c r="A1166" s="3" t="s">
        <v>8309</v>
      </c>
      <c r="B1166" s="3" t="s">
        <v>3757</v>
      </c>
      <c r="C1166" s="3"/>
      <c r="D1166" s="3"/>
      <c r="E1166" s="4">
        <v>6553.8</v>
      </c>
      <c r="F1166" s="4">
        <f t="shared" si="273"/>
        <v>6194.1509433962265</v>
      </c>
      <c r="G1166" s="4">
        <f t="shared" si="274"/>
        <v>433.59056603773587</v>
      </c>
      <c r="H1166" s="111">
        <f t="shared" si="275"/>
        <v>6627.7415094339622</v>
      </c>
    </row>
    <row r="1167" spans="1:9" x14ac:dyDescent="0.3">
      <c r="A1167" s="3" t="s">
        <v>8313</v>
      </c>
      <c r="B1167" s="3" t="s">
        <v>319</v>
      </c>
      <c r="C1167" s="3"/>
      <c r="D1167" s="3"/>
      <c r="E1167" s="4">
        <v>63079.23</v>
      </c>
      <c r="F1167" s="4">
        <f t="shared" si="273"/>
        <v>59520.028301886792</v>
      </c>
      <c r="G1167" s="4">
        <f t="shared" si="274"/>
        <v>4166.4019811320759</v>
      </c>
      <c r="H1167" s="111">
        <f t="shared" si="275"/>
        <v>63686.430283018868</v>
      </c>
    </row>
    <row r="1168" spans="1:9" x14ac:dyDescent="0.3">
      <c r="A1168" s="3" t="s">
        <v>8313</v>
      </c>
      <c r="B1168" s="3" t="s">
        <v>6109</v>
      </c>
      <c r="C1168" s="3"/>
      <c r="D1168" s="3"/>
      <c r="E1168" s="4">
        <v>642</v>
      </c>
      <c r="F1168" s="4">
        <f t="shared" si="273"/>
        <v>616.98113207547169</v>
      </c>
      <c r="G1168" s="4">
        <f t="shared" si="274"/>
        <v>43.188679245283019</v>
      </c>
      <c r="H1168" s="111">
        <f t="shared" si="275"/>
        <v>660.16981132075466</v>
      </c>
      <c r="I1168" s="1" t="s">
        <v>8320</v>
      </c>
    </row>
    <row r="1169" spans="1:13" x14ac:dyDescent="0.3">
      <c r="A1169" s="3" t="s">
        <v>8318</v>
      </c>
      <c r="B1169" s="3" t="s">
        <v>6831</v>
      </c>
      <c r="C1169" s="3"/>
      <c r="D1169" s="3"/>
      <c r="E1169" s="4">
        <v>49951.199999999997</v>
      </c>
      <c r="F1169" s="4">
        <f t="shared" si="273"/>
        <v>47135.094339622636</v>
      </c>
      <c r="G1169" s="4">
        <f t="shared" si="274"/>
        <v>3299.4566037735849</v>
      </c>
      <c r="H1169" s="111">
        <f t="shared" si="275"/>
        <v>50434.550943396222</v>
      </c>
    </row>
    <row r="1170" spans="1:13" x14ac:dyDescent="0.3">
      <c r="A1170" s="3" t="s">
        <v>8325</v>
      </c>
      <c r="B1170" s="3" t="s">
        <v>5299</v>
      </c>
      <c r="C1170" s="3"/>
      <c r="D1170" s="3" t="s">
        <v>8327</v>
      </c>
      <c r="E1170" s="4">
        <v>6762.4</v>
      </c>
      <c r="F1170" s="4">
        <f t="shared" si="273"/>
        <v>6390.9433962264147</v>
      </c>
      <c r="G1170" s="4">
        <f t="shared" si="274"/>
        <v>447.36603773584909</v>
      </c>
      <c r="H1170" s="111">
        <f t="shared" si="275"/>
        <v>6838.3094339622639</v>
      </c>
      <c r="I1170" s="1" t="s">
        <v>8326</v>
      </c>
    </row>
    <row r="1171" spans="1:13" x14ac:dyDescent="0.3">
      <c r="A1171" s="3" t="s">
        <v>8324</v>
      </c>
      <c r="B1171" s="3" t="s">
        <v>3757</v>
      </c>
      <c r="C1171" s="3"/>
      <c r="D1171" s="3"/>
      <c r="E1171" s="4">
        <v>242297.72</v>
      </c>
      <c r="F1171" s="4">
        <f t="shared" si="273"/>
        <v>228594.0754716981</v>
      </c>
      <c r="G1171" s="4">
        <f t="shared" si="274"/>
        <v>16001.585283018869</v>
      </c>
      <c r="H1171" s="111">
        <f t="shared" si="275"/>
        <v>244595.66075471698</v>
      </c>
      <c r="K1171" s="2">
        <v>17494.5</v>
      </c>
      <c r="L1171" s="2">
        <v>1744.1</v>
      </c>
    </row>
    <row r="1172" spans="1:13" x14ac:dyDescent="0.3">
      <c r="A1172" s="3" t="s">
        <v>8335</v>
      </c>
      <c r="B1172" s="3" t="s">
        <v>7596</v>
      </c>
      <c r="C1172" s="3" t="s">
        <v>8336</v>
      </c>
      <c r="D1172" s="3" t="s">
        <v>7919</v>
      </c>
      <c r="E1172" s="4">
        <v>4001.8</v>
      </c>
      <c r="F1172" s="4">
        <f t="shared" si="273"/>
        <v>3786.6037735849059</v>
      </c>
      <c r="G1172" s="4">
        <f t="shared" si="274"/>
        <v>265.06226415094346</v>
      </c>
      <c r="H1172" s="111">
        <f t="shared" si="275"/>
        <v>4051.6660377358494</v>
      </c>
      <c r="K1172" s="2">
        <v>6131.1</v>
      </c>
      <c r="L1172" s="2">
        <v>2289.8000000000002</v>
      </c>
    </row>
    <row r="1173" spans="1:13" x14ac:dyDescent="0.3">
      <c r="A1173" s="3" t="s">
        <v>8337</v>
      </c>
      <c r="B1173" s="3" t="s">
        <v>5299</v>
      </c>
      <c r="C1173" s="3"/>
      <c r="D1173" s="3"/>
      <c r="E1173" s="4">
        <v>2641.6</v>
      </c>
      <c r="F1173" s="4">
        <f t="shared" si="273"/>
        <v>2503.3962264150941</v>
      </c>
      <c r="G1173" s="4">
        <f t="shared" si="274"/>
        <v>175.23773584905661</v>
      </c>
      <c r="H1173" s="111">
        <f t="shared" si="275"/>
        <v>2678.6339622641508</v>
      </c>
      <c r="K1173" s="2">
        <v>2428.9</v>
      </c>
      <c r="L1173" s="2">
        <v>2375.4</v>
      </c>
    </row>
    <row r="1174" spans="1:13" x14ac:dyDescent="0.3">
      <c r="A1174" s="3" t="s">
        <v>8337</v>
      </c>
      <c r="B1174" s="3" t="s">
        <v>1032</v>
      </c>
      <c r="C1174" s="3" t="s">
        <v>8340</v>
      </c>
      <c r="D1174" s="3" t="s">
        <v>8339</v>
      </c>
      <c r="E1174" s="206">
        <v>2900</v>
      </c>
      <c r="F1174" s="4"/>
      <c r="G1174" s="4"/>
      <c r="H1174" s="111"/>
      <c r="K1174" s="2">
        <v>2428.9</v>
      </c>
      <c r="L1174" s="2">
        <v>1391</v>
      </c>
      <c r="M1174" s="2"/>
    </row>
    <row r="1175" spans="1:13" x14ac:dyDescent="0.3">
      <c r="A1175" s="3" t="s">
        <v>8338</v>
      </c>
      <c r="B1175" s="3" t="s">
        <v>8287</v>
      </c>
      <c r="C1175" s="3" t="s">
        <v>8343</v>
      </c>
      <c r="D1175" s="3" t="s">
        <v>8285</v>
      </c>
      <c r="E1175" s="4">
        <v>24793.599999999999</v>
      </c>
      <c r="F1175" s="4">
        <f t="shared" si="273"/>
        <v>23401.509433962263</v>
      </c>
      <c r="G1175" s="4">
        <f t="shared" si="274"/>
        <v>1638.1056603773586</v>
      </c>
      <c r="H1175" s="111">
        <f t="shared" si="275"/>
        <v>25039.615094339621</v>
      </c>
      <c r="I1175" s="1" t="s">
        <v>8284</v>
      </c>
      <c r="K1175" s="2">
        <v>2428.9</v>
      </c>
      <c r="L1175" s="2"/>
    </row>
    <row r="1176" spans="1:13" x14ac:dyDescent="0.3">
      <c r="A1176" s="3" t="s">
        <v>8338</v>
      </c>
      <c r="B1176" s="3" t="s">
        <v>5726</v>
      </c>
      <c r="C1176" s="3" t="s">
        <v>8341</v>
      </c>
      <c r="D1176" s="3" t="s">
        <v>5088</v>
      </c>
      <c r="E1176" s="4">
        <v>49808</v>
      </c>
      <c r="F1176" s="4">
        <f t="shared" si="273"/>
        <v>47000</v>
      </c>
      <c r="G1176" s="4">
        <f t="shared" si="274"/>
        <v>3290.0000000000005</v>
      </c>
      <c r="H1176" s="111">
        <f t="shared" si="275"/>
        <v>50290</v>
      </c>
      <c r="K1176" s="2">
        <v>5221.6000000000004</v>
      </c>
      <c r="L1176" s="2"/>
    </row>
    <row r="1177" spans="1:13" x14ac:dyDescent="0.3">
      <c r="A1177" s="237" t="s">
        <v>8342</v>
      </c>
      <c r="B1177" s="237" t="s">
        <v>5726</v>
      </c>
      <c r="C1177" s="3" t="s">
        <v>8344</v>
      </c>
      <c r="D1177" s="3" t="s">
        <v>5231</v>
      </c>
      <c r="E1177" s="282">
        <v>49521.8</v>
      </c>
      <c r="F1177" s="4">
        <v>5730</v>
      </c>
      <c r="G1177" s="4">
        <f t="shared" si="274"/>
        <v>401.1</v>
      </c>
      <c r="H1177" s="111">
        <f t="shared" si="275"/>
        <v>6131.1</v>
      </c>
      <c r="K1177" s="2">
        <v>11224.3</v>
      </c>
      <c r="L1177" s="2"/>
    </row>
    <row r="1178" spans="1:13" x14ac:dyDescent="0.3">
      <c r="A1178" s="239"/>
      <c r="B1178" s="239"/>
      <c r="C1178" s="3" t="s">
        <v>8345</v>
      </c>
      <c r="D1178" s="3" t="s">
        <v>5235</v>
      </c>
      <c r="E1178" s="282"/>
      <c r="F1178" s="4">
        <v>2270</v>
      </c>
      <c r="G1178" s="4">
        <f t="shared" ref="G1178:G1184" si="276">F1178*7%</f>
        <v>158.9</v>
      </c>
      <c r="H1178" s="111">
        <f t="shared" ref="H1178:H1184" si="277">F1178+G1178</f>
        <v>2428.9</v>
      </c>
      <c r="K1178" s="2">
        <v>2642.9</v>
      </c>
      <c r="L1178" s="2"/>
      <c r="M1178" s="2"/>
    </row>
    <row r="1179" spans="1:13" x14ac:dyDescent="0.3">
      <c r="A1179" s="239"/>
      <c r="B1179" s="239"/>
      <c r="C1179" s="3" t="s">
        <v>8346</v>
      </c>
      <c r="D1179" s="3" t="s">
        <v>3506</v>
      </c>
      <c r="E1179" s="282"/>
      <c r="F1179" s="4">
        <v>2270</v>
      </c>
      <c r="G1179" s="4">
        <f t="shared" si="276"/>
        <v>158.9</v>
      </c>
      <c r="H1179" s="111">
        <f t="shared" si="277"/>
        <v>2428.9</v>
      </c>
      <c r="K1179" s="2"/>
      <c r="M1179" s="2"/>
    </row>
    <row r="1180" spans="1:13" x14ac:dyDescent="0.3">
      <c r="A1180" s="239"/>
      <c r="B1180" s="239"/>
      <c r="C1180" s="3" t="s">
        <v>8347</v>
      </c>
      <c r="D1180" s="3" t="s">
        <v>5086</v>
      </c>
      <c r="E1180" s="282"/>
      <c r="F1180" s="4">
        <v>2270</v>
      </c>
      <c r="G1180" s="4">
        <f t="shared" si="276"/>
        <v>158.9</v>
      </c>
      <c r="H1180" s="111">
        <f t="shared" si="277"/>
        <v>2428.9</v>
      </c>
      <c r="K1180" s="2"/>
      <c r="M1180" s="2"/>
    </row>
    <row r="1181" spans="1:13" x14ac:dyDescent="0.3">
      <c r="A1181" s="239"/>
      <c r="B1181" s="239"/>
      <c r="C1181" s="3" t="s">
        <v>8348</v>
      </c>
      <c r="D1181" s="3" t="s">
        <v>5221</v>
      </c>
      <c r="E1181" s="282"/>
      <c r="F1181" s="4">
        <v>4880</v>
      </c>
      <c r="G1181" s="4">
        <f t="shared" si="276"/>
        <v>341.6</v>
      </c>
      <c r="H1181" s="111">
        <f t="shared" si="277"/>
        <v>5221.6000000000004</v>
      </c>
      <c r="K1181" s="227">
        <f>SUM(K1171:K1180)</f>
        <v>50001.1</v>
      </c>
      <c r="L1181" s="2"/>
    </row>
    <row r="1182" spans="1:13" x14ac:dyDescent="0.3">
      <c r="A1182" s="239"/>
      <c r="B1182" s="239"/>
      <c r="C1182" s="3" t="s">
        <v>8349</v>
      </c>
      <c r="D1182" s="3" t="s">
        <v>5219</v>
      </c>
      <c r="E1182" s="282"/>
      <c r="F1182" s="4">
        <v>10490</v>
      </c>
      <c r="G1182" s="4">
        <f t="shared" si="276"/>
        <v>734.30000000000007</v>
      </c>
      <c r="H1182" s="111">
        <f t="shared" si="277"/>
        <v>11224.3</v>
      </c>
      <c r="K1182" s="2"/>
    </row>
    <row r="1183" spans="1:13" x14ac:dyDescent="0.3">
      <c r="A1183" s="239"/>
      <c r="B1183" s="239"/>
      <c r="C1183" s="3" t="s">
        <v>8350</v>
      </c>
      <c r="D1183" s="3" t="s">
        <v>3409</v>
      </c>
      <c r="E1183" s="282"/>
      <c r="F1183" s="4">
        <v>2470</v>
      </c>
      <c r="G1183" s="4">
        <f t="shared" si="276"/>
        <v>172.9</v>
      </c>
      <c r="H1183" s="111">
        <f t="shared" si="277"/>
        <v>2642.9</v>
      </c>
      <c r="K1183" s="2"/>
      <c r="M1183" s="2"/>
    </row>
    <row r="1184" spans="1:13" x14ac:dyDescent="0.3">
      <c r="A1184" s="238"/>
      <c r="B1184" s="238"/>
      <c r="C1184" s="3" t="s">
        <v>8351</v>
      </c>
      <c r="D1184" s="3" t="s">
        <v>5233</v>
      </c>
      <c r="E1184" s="282"/>
      <c r="F1184" s="4">
        <v>16350</v>
      </c>
      <c r="G1184" s="4">
        <f t="shared" si="276"/>
        <v>1144.5</v>
      </c>
      <c r="H1184" s="111">
        <f t="shared" si="277"/>
        <v>17494.5</v>
      </c>
      <c r="K1184" s="2"/>
    </row>
    <row r="1185" spans="1:11" x14ac:dyDescent="0.3">
      <c r="A1185" s="3" t="s">
        <v>8342</v>
      </c>
      <c r="B1185" s="3" t="s">
        <v>8352</v>
      </c>
      <c r="C1185" s="3" t="s">
        <v>8357</v>
      </c>
      <c r="D1185" s="3" t="s">
        <v>8353</v>
      </c>
      <c r="E1185" s="4">
        <v>3400</v>
      </c>
      <c r="F1185" s="4"/>
      <c r="G1185" s="4"/>
      <c r="H1185" s="111"/>
      <c r="I1185" s="1" t="s">
        <v>8358</v>
      </c>
      <c r="K1185" s="2"/>
    </row>
    <row r="1186" spans="1:11" x14ac:dyDescent="0.3">
      <c r="A1186" s="3" t="s">
        <v>8342</v>
      </c>
      <c r="B1186" s="87" t="s">
        <v>8356</v>
      </c>
      <c r="C1186" s="3" t="s">
        <v>8355</v>
      </c>
      <c r="D1186" s="3" t="s">
        <v>8354</v>
      </c>
      <c r="E1186" s="4">
        <v>37949.599999999999</v>
      </c>
      <c r="F1186" s="4"/>
      <c r="G1186" s="4"/>
      <c r="H1186" s="111"/>
      <c r="K1186" s="2"/>
    </row>
    <row r="1187" spans="1:11" x14ac:dyDescent="0.3">
      <c r="A1187" s="3" t="s">
        <v>8342</v>
      </c>
      <c r="B1187" s="3" t="s">
        <v>7699</v>
      </c>
      <c r="C1187" s="3" t="s">
        <v>8359</v>
      </c>
      <c r="D1187" s="3" t="s">
        <v>8360</v>
      </c>
      <c r="E1187" s="4">
        <v>3962.5</v>
      </c>
      <c r="F1187" s="4"/>
      <c r="G1187" s="4"/>
      <c r="H1187" s="111"/>
    </row>
    <row r="1188" spans="1:11" x14ac:dyDescent="0.3">
      <c r="A1188" s="3" t="s">
        <v>8361</v>
      </c>
      <c r="B1188" s="3" t="s">
        <v>8290</v>
      </c>
      <c r="C1188" s="3" t="s">
        <v>8368</v>
      </c>
      <c r="D1188" s="3" t="s">
        <v>8367</v>
      </c>
      <c r="E1188" s="4">
        <v>3640</v>
      </c>
      <c r="F1188" s="4"/>
      <c r="G1188" s="4"/>
      <c r="H1188" s="111"/>
    </row>
    <row r="1189" spans="1:11" x14ac:dyDescent="0.3">
      <c r="A1189" s="3" t="s">
        <v>8364</v>
      </c>
      <c r="B1189" s="3" t="s">
        <v>8369</v>
      </c>
      <c r="C1189" s="3" t="s">
        <v>8366</v>
      </c>
      <c r="D1189" s="3" t="s">
        <v>8365</v>
      </c>
      <c r="E1189" s="4">
        <v>1498</v>
      </c>
      <c r="F1189" s="4"/>
      <c r="G1189" s="4"/>
      <c r="H1189" s="111"/>
    </row>
    <row r="1190" spans="1:11" x14ac:dyDescent="0.3">
      <c r="A1190" s="3" t="s">
        <v>8363</v>
      </c>
      <c r="B1190" s="3" t="s">
        <v>720</v>
      </c>
      <c r="C1190" s="3"/>
      <c r="D1190" s="3"/>
      <c r="E1190" s="4">
        <v>133190</v>
      </c>
      <c r="F1190" s="4"/>
      <c r="G1190" s="4"/>
      <c r="H1190" s="111"/>
    </row>
    <row r="1191" spans="1:11" x14ac:dyDescent="0.3">
      <c r="A1191" s="3" t="s">
        <v>8376</v>
      </c>
      <c r="B1191" s="3" t="s">
        <v>4885</v>
      </c>
      <c r="C1191" s="3"/>
      <c r="D1191" s="3"/>
      <c r="E1191" s="4">
        <v>2321.9</v>
      </c>
      <c r="F1191" s="4"/>
      <c r="G1191" s="4"/>
      <c r="H1191" s="111"/>
    </row>
    <row r="1192" spans="1:11" x14ac:dyDescent="0.3">
      <c r="A1192" s="237" t="s">
        <v>8387</v>
      </c>
      <c r="B1192" s="237" t="s">
        <v>5726</v>
      </c>
      <c r="C1192" s="3" t="s">
        <v>8388</v>
      </c>
      <c r="D1192" s="3" t="s">
        <v>3570</v>
      </c>
      <c r="E1192" s="235">
        <v>10015.6</v>
      </c>
      <c r="F1192" s="4">
        <v>2220</v>
      </c>
      <c r="G1192" s="4">
        <f t="shared" ref="G1192" si="278">F1192*7%</f>
        <v>155.4</v>
      </c>
      <c r="H1192" s="111">
        <f t="shared" ref="H1192" si="279">F1192+G1192</f>
        <v>2375.4</v>
      </c>
      <c r="I1192" s="281">
        <f>SUM(H1192:H1196)</f>
        <v>10122.200000000001</v>
      </c>
    </row>
    <row r="1193" spans="1:11" x14ac:dyDescent="0.3">
      <c r="A1193" s="239"/>
      <c r="B1193" s="239"/>
      <c r="C1193" s="3" t="s">
        <v>8389</v>
      </c>
      <c r="D1193" s="3" t="s">
        <v>4096</v>
      </c>
      <c r="E1193" s="240"/>
      <c r="F1193" s="4">
        <v>2140</v>
      </c>
      <c r="G1193" s="4">
        <f t="shared" ref="G1193:G1196" si="280">F1193*7%</f>
        <v>149.80000000000001</v>
      </c>
      <c r="H1193" s="111">
        <f t="shared" ref="H1193:H1196" si="281">F1193+G1193</f>
        <v>2289.8000000000002</v>
      </c>
      <c r="I1193" s="281"/>
    </row>
    <row r="1194" spans="1:11" x14ac:dyDescent="0.3">
      <c r="A1194" s="239"/>
      <c r="B1194" s="239"/>
      <c r="C1194" s="3" t="s">
        <v>8390</v>
      </c>
      <c r="D1194" s="3" t="s">
        <v>3572</v>
      </c>
      <c r="E1194" s="240"/>
      <c r="F1194" s="4">
        <v>1630</v>
      </c>
      <c r="G1194" s="4">
        <f t="shared" si="280"/>
        <v>114.10000000000001</v>
      </c>
      <c r="H1194" s="111">
        <f t="shared" si="281"/>
        <v>1744.1</v>
      </c>
      <c r="I1194" s="281"/>
    </row>
    <row r="1195" spans="1:11" x14ac:dyDescent="0.3">
      <c r="A1195" s="239"/>
      <c r="B1195" s="239"/>
      <c r="C1195" s="3" t="s">
        <v>8391</v>
      </c>
      <c r="D1195" s="3" t="s">
        <v>3568</v>
      </c>
      <c r="E1195" s="240"/>
      <c r="F1195" s="4">
        <v>2170</v>
      </c>
      <c r="G1195" s="4">
        <f t="shared" si="280"/>
        <v>151.9</v>
      </c>
      <c r="H1195" s="111">
        <f t="shared" si="281"/>
        <v>2321.9</v>
      </c>
      <c r="I1195" s="281"/>
    </row>
    <row r="1196" spans="1:11" x14ac:dyDescent="0.3">
      <c r="A1196" s="238"/>
      <c r="B1196" s="238"/>
      <c r="C1196" s="3" t="s">
        <v>8392</v>
      </c>
      <c r="D1196" s="3" t="s">
        <v>3589</v>
      </c>
      <c r="E1196" s="236"/>
      <c r="F1196" s="4">
        <v>1300</v>
      </c>
      <c r="G1196" s="4">
        <f t="shared" si="280"/>
        <v>91.000000000000014</v>
      </c>
      <c r="H1196" s="111">
        <f t="shared" si="281"/>
        <v>1391</v>
      </c>
      <c r="I1196" s="281"/>
    </row>
    <row r="1197" spans="1:11" x14ac:dyDescent="0.3">
      <c r="A1197" s="3" t="s">
        <v>8407</v>
      </c>
      <c r="B1197" s="113" t="s">
        <v>8251</v>
      </c>
      <c r="C1197" s="3"/>
      <c r="D1197" s="3"/>
      <c r="E1197" s="208">
        <v>20135</v>
      </c>
      <c r="F1197" s="4"/>
      <c r="G1197" s="4"/>
      <c r="H1197" s="111"/>
      <c r="I1197" s="228"/>
    </row>
    <row r="1198" spans="1:11" x14ac:dyDescent="0.3">
      <c r="A1198" s="3" t="s">
        <v>8407</v>
      </c>
      <c r="B1198" s="3" t="s">
        <v>4885</v>
      </c>
      <c r="C1198" s="3"/>
      <c r="D1198" s="3"/>
      <c r="E1198" s="4">
        <v>8400.01</v>
      </c>
      <c r="F1198" s="4"/>
      <c r="G1198" s="4"/>
      <c r="H1198" s="111"/>
    </row>
    <row r="1199" spans="1:11" x14ac:dyDescent="0.3">
      <c r="A1199" s="3" t="s">
        <v>8412</v>
      </c>
      <c r="B1199" s="3" t="s">
        <v>720</v>
      </c>
      <c r="C1199" s="3"/>
      <c r="D1199" s="3"/>
      <c r="E1199" s="4">
        <v>142581.88</v>
      </c>
      <c r="F1199" s="4"/>
      <c r="G1199" s="4"/>
      <c r="H1199" s="111"/>
    </row>
    <row r="1200" spans="1:11" x14ac:dyDescent="0.3">
      <c r="A1200" s="3" t="s">
        <v>8412</v>
      </c>
      <c r="B1200" s="3" t="s">
        <v>8418</v>
      </c>
      <c r="C1200" s="3" t="s">
        <v>8417</v>
      </c>
      <c r="D1200" s="3" t="s">
        <v>8416</v>
      </c>
      <c r="E1200" s="4">
        <v>9900</v>
      </c>
      <c r="F1200" s="4"/>
      <c r="G1200" s="4"/>
      <c r="H1200" s="111"/>
    </row>
    <row r="1201" spans="1:9" x14ac:dyDescent="0.3">
      <c r="A1201" s="3" t="s">
        <v>8425</v>
      </c>
      <c r="B1201" s="3" t="s">
        <v>3757</v>
      </c>
      <c r="C1201" s="3"/>
      <c r="D1201" s="3"/>
      <c r="E1201" s="4">
        <v>79428.67</v>
      </c>
      <c r="F1201" s="4"/>
      <c r="G1201" s="4"/>
      <c r="H1201" s="111"/>
    </row>
    <row r="1202" spans="1:9" x14ac:dyDescent="0.3">
      <c r="A1202" s="3" t="s">
        <v>8443</v>
      </c>
      <c r="B1202" s="3" t="s">
        <v>8445</v>
      </c>
      <c r="C1202" s="3" t="s">
        <v>8444</v>
      </c>
      <c r="D1202" s="3" t="s">
        <v>7900</v>
      </c>
      <c r="E1202" s="4">
        <v>7671.9</v>
      </c>
      <c r="F1202" s="4"/>
      <c r="G1202" s="4"/>
      <c r="H1202" s="111"/>
    </row>
    <row r="1203" spans="1:9" x14ac:dyDescent="0.3">
      <c r="A1203" s="3" t="s">
        <v>8453</v>
      </c>
      <c r="B1203" s="3" t="s">
        <v>8455</v>
      </c>
      <c r="C1203" s="3" t="s">
        <v>8454</v>
      </c>
      <c r="D1203" s="3" t="s">
        <v>8460</v>
      </c>
      <c r="E1203" s="4">
        <v>17794.099999999999</v>
      </c>
      <c r="F1203" s="4"/>
      <c r="G1203" s="4"/>
      <c r="H1203" s="111"/>
    </row>
    <row r="1204" spans="1:9" x14ac:dyDescent="0.3">
      <c r="A1204" s="3" t="s">
        <v>8452</v>
      </c>
      <c r="B1204" s="3" t="s">
        <v>5299</v>
      </c>
      <c r="C1204" s="3"/>
      <c r="D1204" s="3"/>
      <c r="E1204" s="4">
        <v>33009.599999999999</v>
      </c>
      <c r="F1204" s="4"/>
      <c r="G1204" s="4"/>
      <c r="H1204" s="111"/>
    </row>
    <row r="1205" spans="1:9" x14ac:dyDescent="0.3">
      <c r="A1205" s="3" t="s">
        <v>8461</v>
      </c>
      <c r="B1205" s="3" t="s">
        <v>7407</v>
      </c>
      <c r="C1205" s="3" t="s">
        <v>8463</v>
      </c>
      <c r="D1205" s="3" t="s">
        <v>8462</v>
      </c>
      <c r="E1205" s="4">
        <v>3000</v>
      </c>
      <c r="F1205" s="4"/>
      <c r="G1205" s="4"/>
      <c r="H1205" s="111"/>
    </row>
    <row r="1206" spans="1:9" x14ac:dyDescent="0.3">
      <c r="A1206" s="3" t="s">
        <v>8464</v>
      </c>
      <c r="B1206" s="3" t="s">
        <v>6831</v>
      </c>
      <c r="C1206" s="3"/>
      <c r="D1206" s="3"/>
      <c r="E1206" s="4">
        <v>2121.6</v>
      </c>
      <c r="F1206" s="4"/>
      <c r="G1206" s="4"/>
      <c r="H1206" s="111"/>
    </row>
    <row r="1207" spans="1:9" x14ac:dyDescent="0.3">
      <c r="A1207" s="3" t="s">
        <v>8465</v>
      </c>
      <c r="B1207" s="3" t="s">
        <v>720</v>
      </c>
      <c r="C1207" s="3"/>
      <c r="D1207" s="3"/>
      <c r="E1207" s="4">
        <v>154036.79999999999</v>
      </c>
      <c r="F1207" s="4"/>
      <c r="G1207" s="4"/>
      <c r="H1207" s="111"/>
    </row>
    <row r="1208" spans="1:9" x14ac:dyDescent="0.3">
      <c r="A1208" s="3" t="s">
        <v>8466</v>
      </c>
      <c r="B1208" s="3" t="s">
        <v>7754</v>
      </c>
      <c r="C1208" s="3" t="s">
        <v>8473</v>
      </c>
      <c r="D1208" s="3" t="s">
        <v>8474</v>
      </c>
      <c r="E1208" s="4">
        <v>2704</v>
      </c>
      <c r="F1208" s="4"/>
      <c r="G1208" s="4"/>
      <c r="H1208" s="111"/>
      <c r="I1208" s="1" t="s">
        <v>8475</v>
      </c>
    </row>
    <row r="1209" spans="1:9" x14ac:dyDescent="0.3">
      <c r="A1209" s="3" t="s">
        <v>8476</v>
      </c>
      <c r="B1209" s="3" t="s">
        <v>8250</v>
      </c>
      <c r="C1209" s="3"/>
      <c r="D1209" s="3"/>
      <c r="E1209" s="4">
        <v>11235</v>
      </c>
      <c r="F1209" s="4"/>
      <c r="G1209" s="4"/>
      <c r="H1209" s="111"/>
    </row>
    <row r="1210" spans="1:9" x14ac:dyDescent="0.3">
      <c r="A1210" s="3" t="s">
        <v>8488</v>
      </c>
      <c r="B1210" s="3" t="s">
        <v>8489</v>
      </c>
      <c r="C1210" s="3" t="s">
        <v>8491</v>
      </c>
      <c r="D1210" s="3" t="s">
        <v>8490</v>
      </c>
      <c r="E1210" s="4">
        <v>25395.51</v>
      </c>
      <c r="F1210" s="4"/>
      <c r="G1210" s="4"/>
      <c r="H1210" s="111"/>
    </row>
    <row r="1211" spans="1:9" x14ac:dyDescent="0.3">
      <c r="A1211" s="3" t="s">
        <v>8495</v>
      </c>
      <c r="B1211" s="3" t="s">
        <v>8498</v>
      </c>
      <c r="C1211" s="3" t="s">
        <v>8497</v>
      </c>
      <c r="D1211" s="3" t="s">
        <v>8496</v>
      </c>
      <c r="E1211" s="4">
        <v>14321.01</v>
      </c>
      <c r="F1211" s="4"/>
      <c r="G1211" s="4"/>
      <c r="H1211" s="111"/>
      <c r="I1211" s="1" t="s">
        <v>8499</v>
      </c>
    </row>
    <row r="1212" spans="1:9" x14ac:dyDescent="0.3">
      <c r="A1212" s="3" t="s">
        <v>8494</v>
      </c>
      <c r="B1212" s="3" t="s">
        <v>720</v>
      </c>
      <c r="C1212" s="3"/>
      <c r="D1212" s="3"/>
      <c r="E1212" s="4">
        <v>82256</v>
      </c>
      <c r="F1212" s="4"/>
      <c r="G1212" s="4"/>
      <c r="H1212" s="111"/>
    </row>
    <row r="1213" spans="1:9" x14ac:dyDescent="0.3">
      <c r="A1213" s="3" t="s">
        <v>8494</v>
      </c>
      <c r="B1213" s="3" t="s">
        <v>6109</v>
      </c>
      <c r="C1213" s="3" t="s">
        <v>8506</v>
      </c>
      <c r="D1213" s="3" t="s">
        <v>8507</v>
      </c>
      <c r="E1213" s="4">
        <v>2000</v>
      </c>
      <c r="F1213" s="4"/>
      <c r="G1213" s="4"/>
      <c r="H1213" s="111"/>
      <c r="I1213" s="1" t="s">
        <v>8508</v>
      </c>
    </row>
    <row r="1214" spans="1:9" x14ac:dyDescent="0.3">
      <c r="A1214" s="3" t="s">
        <v>8505</v>
      </c>
      <c r="B1214" s="3" t="s">
        <v>3757</v>
      </c>
      <c r="C1214" s="3"/>
      <c r="D1214" s="3"/>
      <c r="E1214" s="4">
        <v>149397.20000000001</v>
      </c>
      <c r="F1214" s="4"/>
      <c r="G1214" s="4"/>
      <c r="H1214" s="111"/>
    </row>
    <row r="1215" spans="1:9" x14ac:dyDescent="0.3">
      <c r="A1215" s="3" t="s">
        <v>8514</v>
      </c>
      <c r="B1215" s="3" t="s">
        <v>4576</v>
      </c>
      <c r="C1215" s="3"/>
      <c r="D1215" s="3"/>
      <c r="E1215" s="4">
        <v>112000</v>
      </c>
      <c r="F1215" s="4"/>
      <c r="G1215" s="4"/>
      <c r="H1215" s="111"/>
    </row>
    <row r="1216" spans="1:9" x14ac:dyDescent="0.3">
      <c r="A1216" s="3" t="s">
        <v>8515</v>
      </c>
      <c r="B1216" s="3" t="s">
        <v>6109</v>
      </c>
      <c r="C1216" s="3" t="s">
        <v>8506</v>
      </c>
      <c r="D1216" s="3" t="s">
        <v>8507</v>
      </c>
      <c r="E1216" s="4">
        <v>2149.6</v>
      </c>
      <c r="F1216" s="4"/>
      <c r="G1216" s="4"/>
      <c r="H1216" s="111"/>
      <c r="I1216" s="1" t="s">
        <v>8516</v>
      </c>
    </row>
    <row r="1217" spans="1:9" x14ac:dyDescent="0.3">
      <c r="A1217" s="3" t="s">
        <v>8515</v>
      </c>
      <c r="B1217" s="3" t="s">
        <v>7814</v>
      </c>
      <c r="C1217" s="3" t="s">
        <v>8517</v>
      </c>
      <c r="D1217" s="3" t="s">
        <v>8518</v>
      </c>
      <c r="E1217" s="4">
        <v>62339.68</v>
      </c>
      <c r="F1217" s="4"/>
      <c r="G1217" s="4"/>
      <c r="H1217" s="111"/>
      <c r="I1217" s="1" t="s">
        <v>8519</v>
      </c>
    </row>
    <row r="1218" spans="1:9" x14ac:dyDescent="0.3">
      <c r="A1218" s="3" t="s">
        <v>8534</v>
      </c>
      <c r="B1218" s="3" t="s">
        <v>5299</v>
      </c>
      <c r="C1218" s="3"/>
      <c r="D1218" s="3"/>
      <c r="E1218" s="4">
        <v>14799.2</v>
      </c>
      <c r="F1218" s="4"/>
      <c r="G1218" s="4"/>
      <c r="H1218" s="111"/>
    </row>
    <row r="1219" spans="1:9" x14ac:dyDescent="0.3">
      <c r="A1219" s="3" t="s">
        <v>8520</v>
      </c>
      <c r="B1219" s="3" t="s">
        <v>4271</v>
      </c>
      <c r="C1219" s="3"/>
      <c r="D1219" s="3"/>
      <c r="E1219" s="4">
        <v>2205.9</v>
      </c>
      <c r="F1219" s="4"/>
      <c r="G1219" s="4"/>
      <c r="H1219" s="111"/>
    </row>
    <row r="1220" spans="1:9" x14ac:dyDescent="0.3">
      <c r="A1220" s="3" t="s">
        <v>8521</v>
      </c>
      <c r="B1220" s="3" t="s">
        <v>720</v>
      </c>
      <c r="C1220" s="3"/>
      <c r="D1220" s="3"/>
      <c r="E1220" s="4">
        <v>190930.8</v>
      </c>
      <c r="F1220" s="4"/>
      <c r="G1220" s="4"/>
      <c r="H1220" s="111"/>
    </row>
    <row r="1221" spans="1:9" x14ac:dyDescent="0.3">
      <c r="A1221" s="3" t="s">
        <v>8522</v>
      </c>
      <c r="B1221" s="3" t="s">
        <v>7462</v>
      </c>
      <c r="C1221" s="3" t="s">
        <v>8527</v>
      </c>
      <c r="D1221" s="3" t="s">
        <v>7473</v>
      </c>
      <c r="E1221" s="4">
        <v>4483.3</v>
      </c>
      <c r="F1221" s="4"/>
      <c r="G1221" s="4"/>
      <c r="H1221" s="111"/>
      <c r="I1221" s="1" t="s">
        <v>8532</v>
      </c>
    </row>
    <row r="1222" spans="1:9" x14ac:dyDescent="0.3">
      <c r="A1222" s="3" t="s">
        <v>8522</v>
      </c>
      <c r="B1222" s="3" t="s">
        <v>8530</v>
      </c>
      <c r="C1222" s="3" t="s">
        <v>8529</v>
      </c>
      <c r="D1222" s="3" t="s">
        <v>8528</v>
      </c>
      <c r="E1222" s="4">
        <v>10700</v>
      </c>
      <c r="F1222" s="4"/>
      <c r="G1222" s="4"/>
      <c r="H1222" s="111"/>
      <c r="I1222" s="1" t="s">
        <v>8531</v>
      </c>
    </row>
    <row r="1223" spans="1:9" x14ac:dyDescent="0.3">
      <c r="A1223" s="3" t="s">
        <v>8533</v>
      </c>
      <c r="B1223" s="3" t="s">
        <v>8530</v>
      </c>
      <c r="C1223" s="3" t="s">
        <v>8536</v>
      </c>
      <c r="D1223" s="3" t="s">
        <v>8535</v>
      </c>
      <c r="E1223" s="4">
        <v>856</v>
      </c>
      <c r="F1223" s="4"/>
      <c r="G1223" s="4"/>
      <c r="H1223" s="111"/>
      <c r="I1223" s="1" t="s">
        <v>8531</v>
      </c>
    </row>
    <row r="1224" spans="1:9" x14ac:dyDescent="0.3">
      <c r="A1224" s="3" t="s">
        <v>8537</v>
      </c>
      <c r="B1224" s="3" t="s">
        <v>3757</v>
      </c>
      <c r="C1224" s="3"/>
      <c r="D1224" s="3"/>
      <c r="E1224" s="4">
        <v>121827.99</v>
      </c>
      <c r="F1224" s="4"/>
      <c r="G1224" s="4"/>
      <c r="H1224" s="111"/>
    </row>
    <row r="1225" spans="1:9" x14ac:dyDescent="0.3">
      <c r="A1225" s="3" t="s">
        <v>8538</v>
      </c>
      <c r="B1225" s="3" t="s">
        <v>6284</v>
      </c>
      <c r="C1225" s="3" t="s">
        <v>8540</v>
      </c>
      <c r="D1225" s="3" t="s">
        <v>8539</v>
      </c>
      <c r="E1225" s="4">
        <v>14500</v>
      </c>
      <c r="F1225" s="4"/>
      <c r="G1225" s="4"/>
      <c r="H1225" s="111"/>
    </row>
    <row r="1226" spans="1:9" x14ac:dyDescent="0.3">
      <c r="A1226" s="3" t="s">
        <v>8538</v>
      </c>
      <c r="B1226" s="3" t="s">
        <v>5344</v>
      </c>
      <c r="C1226" s="3" t="s">
        <v>8542</v>
      </c>
      <c r="D1226" s="3" t="s">
        <v>8541</v>
      </c>
      <c r="E1226" s="4">
        <v>16000</v>
      </c>
      <c r="F1226" s="4"/>
      <c r="G1226" s="4"/>
      <c r="H1226" s="111"/>
    </row>
    <row r="1227" spans="1:9" x14ac:dyDescent="0.3">
      <c r="A1227" s="3" t="s">
        <v>8543</v>
      </c>
      <c r="B1227" s="3" t="s">
        <v>3757</v>
      </c>
      <c r="C1227" s="3"/>
      <c r="D1227" s="3"/>
      <c r="E1227" s="4">
        <v>169728.57</v>
      </c>
      <c r="F1227" s="4"/>
      <c r="G1227" s="4"/>
      <c r="H1227" s="111"/>
    </row>
    <row r="1228" spans="1:9" x14ac:dyDescent="0.3">
      <c r="A1228" s="3" t="s">
        <v>8543</v>
      </c>
      <c r="B1228" s="3" t="s">
        <v>4576</v>
      </c>
      <c r="C1228" s="3"/>
      <c r="D1228" s="3"/>
      <c r="E1228" s="4">
        <v>37662.339999999997</v>
      </c>
      <c r="F1228" s="4"/>
      <c r="G1228" s="4"/>
      <c r="H1228" s="111"/>
    </row>
    <row r="1229" spans="1:9" x14ac:dyDescent="0.3">
      <c r="A1229" s="3" t="s">
        <v>8544</v>
      </c>
      <c r="B1229" s="3" t="s">
        <v>319</v>
      </c>
      <c r="C1229" s="3"/>
      <c r="D1229" s="3"/>
      <c r="E1229" s="4">
        <v>141407.43</v>
      </c>
      <c r="F1229" s="4"/>
      <c r="G1229" s="4"/>
      <c r="H1229" s="111"/>
    </row>
    <row r="1230" spans="1:9" x14ac:dyDescent="0.3">
      <c r="A1230" s="3" t="s">
        <v>8544</v>
      </c>
      <c r="B1230" s="3" t="s">
        <v>7699</v>
      </c>
      <c r="C1230" s="3"/>
      <c r="D1230" s="3"/>
      <c r="E1230" s="4">
        <v>12940</v>
      </c>
      <c r="F1230" s="4"/>
      <c r="G1230" s="4"/>
      <c r="H1230" s="111"/>
      <c r="I1230" s="1" t="s">
        <v>8545</v>
      </c>
    </row>
    <row r="1231" spans="1:9" x14ac:dyDescent="0.3">
      <c r="A1231" s="3" t="s">
        <v>8546</v>
      </c>
      <c r="B1231" s="3" t="s">
        <v>8547</v>
      </c>
      <c r="C1231" s="3"/>
      <c r="D1231" s="3"/>
      <c r="E1231" s="4">
        <v>7633.6</v>
      </c>
      <c r="F1231" s="4"/>
      <c r="G1231" s="4"/>
      <c r="H1231" s="111"/>
    </row>
    <row r="1232" spans="1:9" x14ac:dyDescent="0.3">
      <c r="A1232" s="3" t="s">
        <v>8555</v>
      </c>
      <c r="B1232" s="3" t="s">
        <v>8141</v>
      </c>
      <c r="C1232" s="3"/>
      <c r="D1232" s="3"/>
      <c r="E1232" s="4">
        <v>3349.1</v>
      </c>
      <c r="F1232" s="4"/>
      <c r="G1232" s="4"/>
      <c r="H1232" s="111"/>
    </row>
    <row r="1233" spans="1:9" x14ac:dyDescent="0.3">
      <c r="A1233" s="3" t="s">
        <v>8556</v>
      </c>
      <c r="B1233" s="3" t="s">
        <v>2133</v>
      </c>
      <c r="C1233" s="3"/>
      <c r="D1233" s="3"/>
      <c r="E1233" s="4">
        <v>9381.2000000000007</v>
      </c>
      <c r="F1233" s="4"/>
      <c r="G1233" s="4"/>
      <c r="H1233" s="111"/>
    </row>
    <row r="1234" spans="1:9" x14ac:dyDescent="0.3">
      <c r="A1234" s="3" t="s">
        <v>8566</v>
      </c>
      <c r="B1234" s="3" t="s">
        <v>319</v>
      </c>
      <c r="C1234" s="3"/>
      <c r="D1234" s="3"/>
      <c r="E1234" s="4">
        <v>128666</v>
      </c>
      <c r="F1234" s="4"/>
      <c r="G1234" s="4"/>
      <c r="H1234" s="111"/>
    </row>
    <row r="1235" spans="1:9" x14ac:dyDescent="0.3">
      <c r="A1235" s="3" t="s">
        <v>8591</v>
      </c>
      <c r="B1235" s="3" t="s">
        <v>8594</v>
      </c>
      <c r="C1235" s="3" t="s">
        <v>8596</v>
      </c>
      <c r="D1235" s="3" t="s">
        <v>8595</v>
      </c>
      <c r="E1235" s="4">
        <v>5820.8</v>
      </c>
      <c r="F1235" s="4"/>
      <c r="G1235" s="4"/>
      <c r="H1235" s="111"/>
      <c r="I1235" s="1" t="s">
        <v>8592</v>
      </c>
    </row>
    <row r="1236" spans="1:9" x14ac:dyDescent="0.3">
      <c r="A1236" s="3" t="s">
        <v>8603</v>
      </c>
      <c r="B1236" s="3" t="s">
        <v>3757</v>
      </c>
      <c r="C1236" s="3"/>
      <c r="D1236" s="3"/>
      <c r="E1236" s="4">
        <v>100618.93</v>
      </c>
      <c r="F1236" s="4"/>
      <c r="G1236" s="4"/>
      <c r="H1236" s="111"/>
      <c r="I1236" s="1" t="s">
        <v>8593</v>
      </c>
    </row>
    <row r="1237" spans="1:9" x14ac:dyDescent="0.3">
      <c r="A1237" s="3" t="s">
        <v>8604</v>
      </c>
      <c r="B1237" s="3" t="s">
        <v>8610</v>
      </c>
      <c r="C1237" s="3" t="s">
        <v>8611</v>
      </c>
      <c r="D1237" s="3" t="s">
        <v>8609</v>
      </c>
      <c r="E1237" s="4">
        <v>3000</v>
      </c>
      <c r="F1237" s="4"/>
      <c r="G1237" s="4"/>
      <c r="H1237" s="111"/>
    </row>
    <row r="1238" spans="1:9" x14ac:dyDescent="0.3">
      <c r="A1238" s="3" t="s">
        <v>8605</v>
      </c>
      <c r="B1238" s="3" t="s">
        <v>319</v>
      </c>
      <c r="C1238" s="3"/>
      <c r="D1238" s="3"/>
      <c r="E1238" s="4">
        <v>128888.49</v>
      </c>
      <c r="F1238" s="4"/>
      <c r="G1238" s="4"/>
      <c r="H1238" s="111"/>
    </row>
    <row r="1239" spans="1:9" x14ac:dyDescent="0.3">
      <c r="A1239" s="3" t="s">
        <v>8606</v>
      </c>
      <c r="B1239" s="3" t="s">
        <v>7760</v>
      </c>
      <c r="C1239" s="3" t="s">
        <v>8607</v>
      </c>
      <c r="D1239" s="3" t="s">
        <v>8608</v>
      </c>
      <c r="E1239" s="4">
        <v>15450.8</v>
      </c>
      <c r="F1239" s="4"/>
      <c r="G1239" s="4"/>
      <c r="H1239" s="111"/>
    </row>
    <row r="1240" spans="1:9" x14ac:dyDescent="0.3">
      <c r="A1240" s="3" t="s">
        <v>8615</v>
      </c>
      <c r="B1240" s="3" t="s">
        <v>2895</v>
      </c>
      <c r="C1240" s="3" t="s">
        <v>8616</v>
      </c>
      <c r="D1240" s="3" t="s">
        <v>8617</v>
      </c>
      <c r="E1240" s="4">
        <v>1800</v>
      </c>
      <c r="F1240" s="4"/>
      <c r="G1240" s="4"/>
      <c r="H1240" s="111"/>
    </row>
    <row r="1241" spans="1:9" x14ac:dyDescent="0.3">
      <c r="A1241" s="3" t="s">
        <v>8615</v>
      </c>
      <c r="B1241" s="3" t="s">
        <v>8215</v>
      </c>
      <c r="C1241" s="3"/>
      <c r="D1241" s="3"/>
      <c r="E1241" s="4">
        <v>16893.98</v>
      </c>
      <c r="F1241" s="4"/>
      <c r="G1241" s="4"/>
      <c r="H1241" s="111"/>
      <c r="I1241" s="1" t="s">
        <v>7146</v>
      </c>
    </row>
    <row r="1242" spans="1:9" x14ac:dyDescent="0.3">
      <c r="A1242" s="3" t="s">
        <v>8615</v>
      </c>
      <c r="B1242" s="3" t="s">
        <v>8215</v>
      </c>
      <c r="C1242" s="3"/>
      <c r="D1242" s="3"/>
      <c r="E1242" s="4">
        <v>11288.5</v>
      </c>
      <c r="F1242" s="4"/>
      <c r="G1242" s="4"/>
      <c r="H1242" s="111"/>
      <c r="I1242" s="1" t="s">
        <v>7146</v>
      </c>
    </row>
    <row r="1243" spans="1:9" x14ac:dyDescent="0.3">
      <c r="A1243" s="3" t="s">
        <v>8640</v>
      </c>
      <c r="B1243" s="3" t="s">
        <v>7456</v>
      </c>
      <c r="C1243" s="3"/>
      <c r="D1243" s="3"/>
      <c r="E1243" s="4">
        <v>57302.78</v>
      </c>
      <c r="F1243" s="4"/>
      <c r="G1243" s="4"/>
      <c r="H1243" s="111"/>
      <c r="I1243" s="1" t="s">
        <v>7146</v>
      </c>
    </row>
    <row r="1244" spans="1:9" x14ac:dyDescent="0.3">
      <c r="A1244" s="3" t="s">
        <v>8628</v>
      </c>
      <c r="B1244" s="3" t="s">
        <v>3757</v>
      </c>
      <c r="C1244" s="3"/>
      <c r="D1244" s="3"/>
      <c r="E1244" s="4">
        <v>87827.839999999997</v>
      </c>
      <c r="F1244" s="4"/>
      <c r="G1244" s="4"/>
      <c r="H1244" s="111"/>
    </row>
    <row r="1245" spans="1:9" x14ac:dyDescent="0.3">
      <c r="A1245" s="3" t="s">
        <v>8633</v>
      </c>
      <c r="B1245" s="3" t="s">
        <v>4885</v>
      </c>
      <c r="C1245" s="3"/>
      <c r="D1245" s="3"/>
      <c r="E1245" s="4">
        <v>1583.6</v>
      </c>
      <c r="F1245" s="4"/>
      <c r="G1245" s="4"/>
      <c r="H1245" s="111"/>
    </row>
    <row r="1246" spans="1:9" x14ac:dyDescent="0.3">
      <c r="A1246" s="3" t="s">
        <v>8633</v>
      </c>
      <c r="B1246" s="3" t="s">
        <v>4885</v>
      </c>
      <c r="C1246" s="3"/>
      <c r="D1246" s="3"/>
      <c r="E1246" s="4">
        <v>2343.3000000000002</v>
      </c>
      <c r="F1246" s="4"/>
      <c r="G1246" s="4"/>
      <c r="H1246" s="111"/>
    </row>
    <row r="1247" spans="1:9" x14ac:dyDescent="0.3">
      <c r="A1247" s="3" t="s">
        <v>8630</v>
      </c>
      <c r="B1247" s="3" t="s">
        <v>5299</v>
      </c>
      <c r="C1247" s="3"/>
      <c r="D1247" s="3"/>
      <c r="E1247" s="4">
        <v>30404.400000000001</v>
      </c>
      <c r="F1247" s="4"/>
      <c r="G1247" s="4"/>
      <c r="H1247" s="111"/>
    </row>
    <row r="1248" spans="1:9" x14ac:dyDescent="0.3">
      <c r="A1248" s="3" t="s">
        <v>8630</v>
      </c>
      <c r="B1248" s="3" t="s">
        <v>2133</v>
      </c>
      <c r="C1248" s="3"/>
      <c r="D1248" s="3"/>
      <c r="E1248" s="4">
        <v>6646</v>
      </c>
      <c r="F1248" s="4"/>
      <c r="G1248" s="4"/>
      <c r="H1248" s="111"/>
    </row>
    <row r="1249" spans="1:9" x14ac:dyDescent="0.3">
      <c r="A1249" s="3" t="s">
        <v>8638</v>
      </c>
      <c r="B1249" s="3" t="s">
        <v>8645</v>
      </c>
      <c r="C1249" s="3" t="s">
        <v>8644</v>
      </c>
      <c r="D1249" s="3" t="s">
        <v>8305</v>
      </c>
      <c r="E1249" s="4">
        <v>2080</v>
      </c>
      <c r="F1249" s="4"/>
      <c r="G1249" s="4"/>
      <c r="H1249" s="111"/>
      <c r="I1249" s="1" t="s">
        <v>8646</v>
      </c>
    </row>
    <row r="1250" spans="1:9" x14ac:dyDescent="0.3">
      <c r="A1250" s="3" t="s">
        <v>8638</v>
      </c>
      <c r="B1250" s="3" t="s">
        <v>8643</v>
      </c>
      <c r="C1250" s="3" t="s">
        <v>8642</v>
      </c>
      <c r="D1250" s="3" t="s">
        <v>8641</v>
      </c>
      <c r="E1250" s="206">
        <v>8346</v>
      </c>
      <c r="F1250" s="4"/>
      <c r="G1250" s="4"/>
      <c r="H1250" s="111"/>
    </row>
    <row r="1251" spans="1:9" x14ac:dyDescent="0.3">
      <c r="A1251" s="3" t="s">
        <v>8651</v>
      </c>
      <c r="B1251" s="3" t="s">
        <v>8671</v>
      </c>
      <c r="C1251" s="3" t="s">
        <v>8673</v>
      </c>
      <c r="D1251" s="3" t="s">
        <v>8672</v>
      </c>
      <c r="E1251" s="4">
        <v>18596.09</v>
      </c>
      <c r="F1251" s="4"/>
      <c r="G1251" s="4"/>
      <c r="H1251" s="111"/>
      <c r="I1251" s="1" t="s">
        <v>7687</v>
      </c>
    </row>
    <row r="1252" spans="1:9" x14ac:dyDescent="0.3">
      <c r="A1252" s="3" t="s">
        <v>8652</v>
      </c>
      <c r="B1252" s="3" t="s">
        <v>2399</v>
      </c>
      <c r="C1252" s="3"/>
      <c r="D1252" s="3"/>
      <c r="E1252" s="4">
        <v>190190.32</v>
      </c>
      <c r="F1252" s="4"/>
      <c r="G1252" s="4"/>
      <c r="H1252" s="111"/>
    </row>
    <row r="1253" spans="1:9" x14ac:dyDescent="0.3">
      <c r="A1253" s="3" t="s">
        <v>8658</v>
      </c>
      <c r="B1253" s="229" t="s">
        <v>8670</v>
      </c>
      <c r="C1253" s="3" t="s">
        <v>8668</v>
      </c>
      <c r="D1253" s="3" t="s">
        <v>8669</v>
      </c>
      <c r="E1253" s="190">
        <v>12743.7</v>
      </c>
      <c r="F1253" s="4"/>
      <c r="G1253" s="4"/>
      <c r="H1253" s="111"/>
      <c r="I1253" s="1" t="s">
        <v>8666</v>
      </c>
    </row>
    <row r="1254" spans="1:9" x14ac:dyDescent="0.3">
      <c r="A1254" s="279" t="s">
        <v>8661</v>
      </c>
      <c r="B1254" s="237" t="s">
        <v>8665</v>
      </c>
      <c r="C1254" s="3" t="s">
        <v>8663</v>
      </c>
      <c r="D1254" s="279" t="s">
        <v>8662</v>
      </c>
      <c r="E1254" s="235">
        <v>43527.6</v>
      </c>
      <c r="F1254" s="4">
        <v>5600</v>
      </c>
      <c r="G1254" s="4">
        <f t="shared" ref="G1254:G1255" si="282">F1254*7%</f>
        <v>392.00000000000006</v>
      </c>
      <c r="H1254" s="111">
        <f t="shared" ref="H1254:H1255" si="283">F1254+G1254</f>
        <v>5992</v>
      </c>
      <c r="I1254" s="280" t="s">
        <v>8667</v>
      </c>
    </row>
    <row r="1255" spans="1:9" x14ac:dyDescent="0.3">
      <c r="A1255" s="279"/>
      <c r="B1255" s="238"/>
      <c r="C1255" s="3" t="s">
        <v>8664</v>
      </c>
      <c r="D1255" s="279"/>
      <c r="E1255" s="236"/>
      <c r="F1255" s="4">
        <v>35080</v>
      </c>
      <c r="G1255" s="4">
        <f t="shared" si="282"/>
        <v>2455.6000000000004</v>
      </c>
      <c r="H1255" s="111">
        <f t="shared" si="283"/>
        <v>37535.599999999999</v>
      </c>
      <c r="I1255" s="280"/>
    </row>
    <row r="1256" spans="1:9" x14ac:dyDescent="0.3">
      <c r="A1256" s="3" t="s">
        <v>8674</v>
      </c>
      <c r="B1256" s="3" t="s">
        <v>3757</v>
      </c>
      <c r="C1256" s="3"/>
      <c r="D1256" s="3"/>
      <c r="E1256" s="4">
        <v>44732</v>
      </c>
      <c r="F1256" s="4"/>
      <c r="G1256" s="4"/>
      <c r="H1256" s="111"/>
    </row>
    <row r="1257" spans="1:9" x14ac:dyDescent="0.3">
      <c r="A1257" s="3" t="s">
        <v>8677</v>
      </c>
      <c r="B1257" s="3" t="s">
        <v>6831</v>
      </c>
      <c r="C1257" s="3"/>
      <c r="D1257" s="3"/>
      <c r="E1257" s="4">
        <v>34050.68</v>
      </c>
      <c r="F1257" s="4"/>
      <c r="G1257" s="4"/>
      <c r="H1257" s="111"/>
    </row>
    <row r="1258" spans="1:9" x14ac:dyDescent="0.3">
      <c r="A1258" s="3" t="s">
        <v>8682</v>
      </c>
      <c r="B1258" s="3" t="s">
        <v>8685</v>
      </c>
      <c r="C1258" s="3" t="s">
        <v>8684</v>
      </c>
      <c r="D1258" s="3" t="s">
        <v>8683</v>
      </c>
      <c r="E1258" s="4">
        <v>33950.57</v>
      </c>
      <c r="F1258" s="4"/>
      <c r="G1258" s="4"/>
      <c r="H1258" s="111"/>
      <c r="I1258" s="1" t="s">
        <v>8686</v>
      </c>
    </row>
    <row r="1259" spans="1:9" x14ac:dyDescent="0.3">
      <c r="A1259" s="3" t="s">
        <v>8687</v>
      </c>
      <c r="B1259" s="3" t="s">
        <v>319</v>
      </c>
      <c r="C1259" s="3"/>
      <c r="D1259" s="3"/>
      <c r="E1259" s="4">
        <v>144625.76</v>
      </c>
      <c r="F1259" s="4"/>
      <c r="G1259" s="4"/>
      <c r="H1259" s="111"/>
    </row>
    <row r="1260" spans="1:9" x14ac:dyDescent="0.3">
      <c r="A1260" s="3" t="s">
        <v>8687</v>
      </c>
      <c r="B1260" s="3" t="s">
        <v>8690</v>
      </c>
      <c r="C1260" s="3" t="s">
        <v>8689</v>
      </c>
      <c r="D1260" s="3" t="s">
        <v>8688</v>
      </c>
      <c r="E1260" s="4">
        <v>3424</v>
      </c>
      <c r="F1260" s="4"/>
      <c r="G1260" s="4"/>
      <c r="H1260" s="111"/>
      <c r="I1260" s="1" t="s">
        <v>8691</v>
      </c>
    </row>
    <row r="1261" spans="1:9" x14ac:dyDescent="0.3">
      <c r="A1261" s="3" t="s">
        <v>8700</v>
      </c>
      <c r="B1261" s="3" t="s">
        <v>3757</v>
      </c>
      <c r="C1261" s="3"/>
      <c r="D1261" s="3"/>
      <c r="E1261" s="4">
        <v>42230.400000000001</v>
      </c>
      <c r="F1261" s="4"/>
      <c r="G1261" s="4"/>
      <c r="H1261" s="111"/>
    </row>
    <row r="1262" spans="1:9" x14ac:dyDescent="0.3">
      <c r="A1262" s="3" t="s">
        <v>8704</v>
      </c>
      <c r="B1262" s="3" t="s">
        <v>8705</v>
      </c>
      <c r="C1262" s="3" t="s">
        <v>8707</v>
      </c>
      <c r="D1262" s="3" t="s">
        <v>8706</v>
      </c>
      <c r="E1262" s="4">
        <v>4500</v>
      </c>
      <c r="F1262" s="4"/>
      <c r="G1262" s="4"/>
      <c r="H1262" s="111"/>
    </row>
    <row r="1263" spans="1:9" x14ac:dyDescent="0.3">
      <c r="A1263" s="250" t="s">
        <v>8708</v>
      </c>
      <c r="B1263" s="250" t="s">
        <v>8709</v>
      </c>
      <c r="C1263" s="3" t="s">
        <v>8710</v>
      </c>
      <c r="D1263" s="3" t="s">
        <v>8711</v>
      </c>
      <c r="E1263" s="235">
        <v>24581.65</v>
      </c>
      <c r="F1263" s="4">
        <v>20130</v>
      </c>
      <c r="G1263" s="4">
        <f t="shared" ref="G1263" si="284">F1263*7%</f>
        <v>1409.1000000000001</v>
      </c>
      <c r="H1263" s="111">
        <f t="shared" ref="H1263" si="285">F1263+G1263</f>
        <v>21539.1</v>
      </c>
      <c r="I1263" s="1" t="s">
        <v>8714</v>
      </c>
    </row>
    <row r="1264" spans="1:9" x14ac:dyDescent="0.3">
      <c r="A1264" s="252"/>
      <c r="B1264" s="252"/>
      <c r="C1264" s="3" t="s">
        <v>8713</v>
      </c>
      <c r="D1264" s="3" t="s">
        <v>8712</v>
      </c>
      <c r="E1264" s="236"/>
      <c r="F1264" s="4">
        <v>3850</v>
      </c>
      <c r="G1264" s="4">
        <f t="shared" ref="G1264" si="286">F1264*7%</f>
        <v>269.5</v>
      </c>
      <c r="H1264" s="111">
        <f t="shared" ref="H1264" si="287">F1264+G1264</f>
        <v>4119.5</v>
      </c>
    </row>
    <row r="1265" spans="1:9" x14ac:dyDescent="0.3">
      <c r="A1265" s="3" t="s">
        <v>8718</v>
      </c>
      <c r="B1265" s="3" t="s">
        <v>7477</v>
      </c>
      <c r="C1265" s="3" t="s">
        <v>8719</v>
      </c>
      <c r="D1265" s="3" t="s">
        <v>8360</v>
      </c>
      <c r="E1265" s="4">
        <v>642</v>
      </c>
      <c r="F1265" s="4"/>
      <c r="G1265" s="4"/>
      <c r="H1265" s="111"/>
    </row>
    <row r="1266" spans="1:9" x14ac:dyDescent="0.3">
      <c r="A1266" s="3" t="s">
        <v>8718</v>
      </c>
      <c r="B1266" s="3" t="s">
        <v>5299</v>
      </c>
      <c r="C1266" s="3"/>
      <c r="D1266" s="3"/>
      <c r="E1266" s="4">
        <v>4820</v>
      </c>
      <c r="F1266" s="4"/>
      <c r="G1266" s="4"/>
      <c r="H1266" s="111"/>
    </row>
    <row r="1267" spans="1:9" x14ac:dyDescent="0.3">
      <c r="A1267" s="3" t="s">
        <v>8720</v>
      </c>
      <c r="B1267" s="3" t="s">
        <v>8685</v>
      </c>
      <c r="C1267" s="3" t="s">
        <v>8724</v>
      </c>
      <c r="D1267" s="3" t="s">
        <v>8725</v>
      </c>
      <c r="E1267" s="4">
        <v>18355.849999999999</v>
      </c>
      <c r="F1267" s="4"/>
      <c r="G1267" s="4"/>
      <c r="H1267" s="111"/>
      <c r="I1267" s="1" t="s">
        <v>8714</v>
      </c>
    </row>
    <row r="1268" spans="1:9" x14ac:dyDescent="0.3">
      <c r="A1268" s="3" t="s">
        <v>8722</v>
      </c>
      <c r="B1268" s="3" t="s">
        <v>7596</v>
      </c>
      <c r="C1268" s="3" t="s">
        <v>8726</v>
      </c>
      <c r="D1268" s="3" t="s">
        <v>8101</v>
      </c>
      <c r="E1268" s="4">
        <v>22662.6</v>
      </c>
      <c r="F1268" s="4"/>
      <c r="G1268" s="4"/>
      <c r="H1268" s="111"/>
      <c r="I1268" s="1" t="s">
        <v>7752</v>
      </c>
    </row>
    <row r="1269" spans="1:9" x14ac:dyDescent="0.3">
      <c r="A1269" s="3" t="s">
        <v>8723</v>
      </c>
      <c r="B1269" s="3" t="s">
        <v>720</v>
      </c>
      <c r="C1269" s="3"/>
      <c r="D1269" s="3"/>
      <c r="E1269" s="4">
        <v>121703.2</v>
      </c>
      <c r="F1269" s="4"/>
      <c r="G1269" s="4"/>
      <c r="H1269" s="111"/>
    </row>
    <row r="1270" spans="1:9" x14ac:dyDescent="0.3">
      <c r="A1270" s="3" t="s">
        <v>8727</v>
      </c>
      <c r="B1270" s="3" t="s">
        <v>8728</v>
      </c>
      <c r="C1270" s="3" t="s">
        <v>8729</v>
      </c>
      <c r="D1270" s="3" t="s">
        <v>8730</v>
      </c>
      <c r="E1270" s="4">
        <v>19600</v>
      </c>
      <c r="F1270" s="4"/>
      <c r="G1270" s="4"/>
      <c r="H1270" s="111"/>
    </row>
    <row r="1271" spans="1:9" x14ac:dyDescent="0.3">
      <c r="A1271" s="3" t="s">
        <v>8734</v>
      </c>
      <c r="B1271" s="3" t="s">
        <v>8736</v>
      </c>
      <c r="C1271" s="3" t="s">
        <v>8735</v>
      </c>
      <c r="D1271" s="3" t="s">
        <v>8733</v>
      </c>
      <c r="E1271" s="4">
        <v>7400</v>
      </c>
      <c r="F1271" s="4"/>
      <c r="G1271" s="4"/>
      <c r="H1271" s="111"/>
    </row>
    <row r="1272" spans="1:9" x14ac:dyDescent="0.3">
      <c r="A1272" s="3" t="s">
        <v>8734</v>
      </c>
      <c r="B1272" s="3" t="s">
        <v>8739</v>
      </c>
      <c r="C1272" s="3" t="s">
        <v>8738</v>
      </c>
      <c r="D1272" s="3" t="s">
        <v>8737</v>
      </c>
      <c r="E1272" s="4">
        <v>1498</v>
      </c>
      <c r="F1272" s="4"/>
      <c r="G1272" s="4"/>
      <c r="H1272" s="111"/>
    </row>
    <row r="1273" spans="1:9" x14ac:dyDescent="0.3">
      <c r="A1273" s="3" t="s">
        <v>8740</v>
      </c>
      <c r="B1273" s="3" t="s">
        <v>8743</v>
      </c>
      <c r="C1273" s="3" t="s">
        <v>8741</v>
      </c>
      <c r="D1273" s="3" t="s">
        <v>8742</v>
      </c>
      <c r="E1273" s="4">
        <v>3210</v>
      </c>
      <c r="F1273" s="4"/>
      <c r="G1273" s="4"/>
      <c r="H1273" s="111"/>
    </row>
    <row r="1274" spans="1:9" x14ac:dyDescent="0.3">
      <c r="A1274" s="3" t="s">
        <v>8740</v>
      </c>
      <c r="B1274" s="3" t="s">
        <v>7760</v>
      </c>
      <c r="C1274" s="3" t="s">
        <v>8744</v>
      </c>
      <c r="D1274" s="3" t="s">
        <v>8745</v>
      </c>
      <c r="E1274" s="4">
        <v>4601</v>
      </c>
      <c r="F1274" s="4"/>
      <c r="G1274" s="4"/>
      <c r="H1274" s="111"/>
    </row>
    <row r="1275" spans="1:9" x14ac:dyDescent="0.3">
      <c r="A1275" s="3" t="s">
        <v>8747</v>
      </c>
      <c r="B1275" s="3" t="s">
        <v>4576</v>
      </c>
      <c r="C1275" s="3" t="s">
        <v>8749</v>
      </c>
      <c r="D1275" s="3" t="s">
        <v>8748</v>
      </c>
      <c r="E1275" s="4">
        <v>4356.6000000000004</v>
      </c>
      <c r="F1275" s="4"/>
      <c r="G1275" s="4"/>
      <c r="H1275" s="111"/>
    </row>
    <row r="1276" spans="1:9" x14ac:dyDescent="0.3">
      <c r="A1276" s="3" t="s">
        <v>8747</v>
      </c>
      <c r="B1276" s="3" t="s">
        <v>8750</v>
      </c>
      <c r="C1276" s="3"/>
      <c r="D1276" s="3"/>
      <c r="E1276" s="4">
        <v>35621.99</v>
      </c>
      <c r="F1276" s="4"/>
      <c r="G1276" s="4"/>
      <c r="H1276" s="111"/>
    </row>
    <row r="1277" spans="1:9" x14ac:dyDescent="0.3">
      <c r="A1277" s="3" t="s">
        <v>8752</v>
      </c>
      <c r="B1277" s="3" t="s">
        <v>8756</v>
      </c>
      <c r="C1277" s="3" t="s">
        <v>8757</v>
      </c>
      <c r="D1277" s="3" t="s">
        <v>8755</v>
      </c>
      <c r="E1277" s="4">
        <v>3120</v>
      </c>
      <c r="F1277" s="4"/>
      <c r="G1277" s="4"/>
      <c r="H1277" s="111"/>
    </row>
    <row r="1278" spans="1:9" x14ac:dyDescent="0.3">
      <c r="A1278" s="3" t="s">
        <v>8758</v>
      </c>
      <c r="B1278" s="3" t="s">
        <v>6109</v>
      </c>
      <c r="C1278" s="3"/>
      <c r="D1278" s="3"/>
      <c r="E1278" s="4">
        <v>13000</v>
      </c>
      <c r="F1278" s="4"/>
      <c r="G1278" s="4"/>
      <c r="H1278" s="111"/>
    </row>
    <row r="1279" spans="1:9" x14ac:dyDescent="0.3">
      <c r="A1279" s="3" t="s">
        <v>8760</v>
      </c>
      <c r="B1279" s="3" t="s">
        <v>4576</v>
      </c>
      <c r="C1279" s="3"/>
      <c r="D1279" s="3"/>
      <c r="E1279" s="4">
        <v>10600</v>
      </c>
      <c r="F1279" s="4"/>
      <c r="G1279" s="4"/>
      <c r="H1279" s="111"/>
    </row>
    <row r="1280" spans="1:9" x14ac:dyDescent="0.3">
      <c r="A1280" s="3" t="s">
        <v>8764</v>
      </c>
      <c r="B1280" s="3" t="s">
        <v>720</v>
      </c>
      <c r="C1280" s="3"/>
      <c r="D1280" s="3"/>
      <c r="E1280" s="4">
        <v>122265.84</v>
      </c>
      <c r="F1280" s="4"/>
      <c r="G1280" s="4"/>
      <c r="H1280" s="111"/>
    </row>
    <row r="1281" spans="1:9" x14ac:dyDescent="0.3">
      <c r="A1281" s="3" t="s">
        <v>8765</v>
      </c>
      <c r="B1281" s="3" t="s">
        <v>8750</v>
      </c>
      <c r="C1281" s="3" t="s">
        <v>8771</v>
      </c>
      <c r="D1281" s="3" t="s">
        <v>8770</v>
      </c>
      <c r="E1281" s="4">
        <v>48856.08</v>
      </c>
      <c r="F1281" s="4"/>
      <c r="G1281" s="4"/>
      <c r="H1281" s="111"/>
    </row>
    <row r="1282" spans="1:9" x14ac:dyDescent="0.3">
      <c r="A1282" s="3" t="s">
        <v>8773</v>
      </c>
      <c r="B1282" s="3" t="s">
        <v>3757</v>
      </c>
      <c r="C1282" s="3"/>
      <c r="D1282" s="3"/>
      <c r="E1282" s="4">
        <v>193583.46</v>
      </c>
      <c r="F1282" s="4"/>
      <c r="G1282" s="4"/>
      <c r="H1282" s="111"/>
    </row>
    <row r="1283" spans="1:9" x14ac:dyDescent="0.3">
      <c r="A1283" s="3" t="s">
        <v>8773</v>
      </c>
      <c r="B1283" s="3" t="s">
        <v>6831</v>
      </c>
      <c r="C1283" s="3"/>
      <c r="D1283" s="3"/>
      <c r="E1283" s="4">
        <v>36273.360000000001</v>
      </c>
      <c r="F1283" s="4"/>
      <c r="G1283" s="4"/>
      <c r="H1283" s="111"/>
    </row>
    <row r="1284" spans="1:9" x14ac:dyDescent="0.3">
      <c r="A1284" s="3" t="s">
        <v>8779</v>
      </c>
      <c r="B1284" s="231" t="s">
        <v>8709</v>
      </c>
      <c r="C1284" s="3" t="s">
        <v>8782</v>
      </c>
      <c r="D1284" s="3" t="s">
        <v>8781</v>
      </c>
      <c r="E1284" s="4">
        <v>2541.25</v>
      </c>
      <c r="F1284" s="4"/>
      <c r="G1284" s="4"/>
      <c r="H1284" s="111"/>
      <c r="I1284" s="1" t="s">
        <v>8780</v>
      </c>
    </row>
    <row r="1285" spans="1:9" x14ac:dyDescent="0.3">
      <c r="A1285" s="3" t="s">
        <v>8783</v>
      </c>
      <c r="B1285" s="230" t="s">
        <v>2133</v>
      </c>
      <c r="C1285" s="3"/>
      <c r="D1285" s="3"/>
      <c r="E1285" s="4">
        <v>20374</v>
      </c>
      <c r="F1285" s="4"/>
      <c r="G1285" s="4"/>
      <c r="H1285" s="111"/>
    </row>
    <row r="1286" spans="1:9" x14ac:dyDescent="0.3">
      <c r="A1286" s="3" t="s">
        <v>8791</v>
      </c>
      <c r="B1286" s="3" t="s">
        <v>5299</v>
      </c>
      <c r="C1286" s="3"/>
      <c r="D1286" s="3"/>
      <c r="E1286" s="4">
        <v>6864</v>
      </c>
      <c r="F1286" s="4"/>
      <c r="G1286" s="4"/>
      <c r="H1286" s="111"/>
    </row>
    <row r="1287" spans="1:9" x14ac:dyDescent="0.3">
      <c r="A1287" s="3" t="s">
        <v>8791</v>
      </c>
      <c r="B1287" s="3" t="s">
        <v>6109</v>
      </c>
      <c r="C1287" s="3"/>
      <c r="D1287" s="3"/>
      <c r="E1287" s="4">
        <v>6056.2</v>
      </c>
      <c r="F1287" s="4"/>
      <c r="G1287" s="4"/>
      <c r="H1287" s="111"/>
    </row>
    <row r="1288" spans="1:9" x14ac:dyDescent="0.3">
      <c r="A1288" s="3" t="s">
        <v>8792</v>
      </c>
      <c r="B1288" s="3" t="s">
        <v>8141</v>
      </c>
      <c r="C1288" s="3"/>
      <c r="D1288" s="3"/>
      <c r="E1288" s="4">
        <v>3381.2</v>
      </c>
      <c r="F1288" s="4"/>
      <c r="G1288" s="4"/>
      <c r="H1288" s="111"/>
    </row>
    <row r="1289" spans="1:9" x14ac:dyDescent="0.3">
      <c r="A1289" s="3" t="s">
        <v>8792</v>
      </c>
      <c r="B1289" s="3" t="s">
        <v>5344</v>
      </c>
      <c r="C1289" s="3"/>
      <c r="D1289" s="3"/>
      <c r="E1289" s="4">
        <v>44736.93</v>
      </c>
      <c r="F1289" s="4"/>
      <c r="G1289" s="4"/>
      <c r="H1289" s="111"/>
    </row>
    <row r="1290" spans="1:9" x14ac:dyDescent="0.3">
      <c r="A1290" s="3" t="s">
        <v>8797</v>
      </c>
      <c r="B1290" s="3" t="s">
        <v>8799</v>
      </c>
      <c r="C1290" s="3"/>
      <c r="D1290" s="3"/>
      <c r="E1290" s="4">
        <v>38426.75</v>
      </c>
      <c r="F1290" s="4"/>
      <c r="G1290" s="4"/>
      <c r="H1290" s="111"/>
    </row>
    <row r="1291" spans="1:9" x14ac:dyDescent="0.3">
      <c r="A1291" s="3" t="s">
        <v>8798</v>
      </c>
      <c r="B1291" s="3" t="s">
        <v>720</v>
      </c>
      <c r="C1291" s="3"/>
      <c r="D1291" s="3"/>
      <c r="E1291" s="4">
        <v>183133.54</v>
      </c>
      <c r="F1291" s="4"/>
      <c r="G1291" s="4"/>
      <c r="H1291" s="111"/>
    </row>
    <row r="1292" spans="1:9" x14ac:dyDescent="0.3">
      <c r="A1292" s="3" t="s">
        <v>8800</v>
      </c>
      <c r="B1292" s="3" t="s">
        <v>8803</v>
      </c>
      <c r="C1292" s="3" t="s">
        <v>8801</v>
      </c>
      <c r="D1292" s="3" t="s">
        <v>8802</v>
      </c>
      <c r="E1292" s="4">
        <v>59921.02</v>
      </c>
      <c r="F1292" s="4"/>
      <c r="G1292" s="4"/>
      <c r="H1292" s="111"/>
    </row>
    <row r="1293" spans="1:9" x14ac:dyDescent="0.3">
      <c r="A1293" s="3" t="s">
        <v>8800</v>
      </c>
      <c r="B1293" s="3" t="s">
        <v>8807</v>
      </c>
      <c r="C1293" s="3" t="s">
        <v>8805</v>
      </c>
      <c r="D1293" s="3" t="s">
        <v>8806</v>
      </c>
      <c r="E1293" s="4">
        <v>46397.15</v>
      </c>
      <c r="F1293" s="4"/>
      <c r="G1293" s="4"/>
      <c r="H1293" s="111"/>
      <c r="I1293" s="1" t="s">
        <v>8804</v>
      </c>
    </row>
    <row r="1294" spans="1:9" x14ac:dyDescent="0.3">
      <c r="A1294" s="3" t="s">
        <v>8816</v>
      </c>
      <c r="B1294" s="3" t="s">
        <v>5344</v>
      </c>
      <c r="C1294" s="3" t="s">
        <v>8815</v>
      </c>
      <c r="D1294" s="3" t="s">
        <v>8814</v>
      </c>
      <c r="E1294" s="4">
        <v>25000</v>
      </c>
      <c r="F1294" s="4"/>
      <c r="G1294" s="4"/>
      <c r="H1294" s="111"/>
      <c r="I1294" s="232" t="s">
        <v>8817</v>
      </c>
    </row>
    <row r="1295" spans="1:9" x14ac:dyDescent="0.3">
      <c r="A1295" s="3" t="s">
        <v>8818</v>
      </c>
      <c r="B1295" s="3" t="s">
        <v>8821</v>
      </c>
      <c r="C1295" s="3" t="s">
        <v>8822</v>
      </c>
      <c r="D1295" s="3" t="s">
        <v>8820</v>
      </c>
      <c r="E1295" s="4">
        <v>2054.4</v>
      </c>
      <c r="F1295" s="4"/>
      <c r="G1295" s="4"/>
      <c r="H1295" s="111"/>
    </row>
    <row r="1296" spans="1:9" x14ac:dyDescent="0.3">
      <c r="A1296" s="3" t="s">
        <v>8830</v>
      </c>
      <c r="B1296" s="3" t="s">
        <v>8831</v>
      </c>
      <c r="C1296" s="3" t="s">
        <v>8833</v>
      </c>
      <c r="D1296" s="3" t="s">
        <v>8832</v>
      </c>
      <c r="E1296" s="4">
        <v>11400</v>
      </c>
      <c r="F1296" s="4"/>
      <c r="G1296" s="4"/>
      <c r="H1296" s="111"/>
    </row>
    <row r="1297" spans="1:9" x14ac:dyDescent="0.3">
      <c r="A1297" s="3" t="s">
        <v>8834</v>
      </c>
      <c r="B1297" s="3" t="s">
        <v>8671</v>
      </c>
      <c r="C1297" s="3" t="s">
        <v>8837</v>
      </c>
      <c r="D1297" s="3" t="s">
        <v>8836</v>
      </c>
      <c r="E1297" s="4">
        <v>6850.5</v>
      </c>
      <c r="F1297" s="4"/>
      <c r="G1297" s="4"/>
      <c r="H1297" s="111"/>
      <c r="I1297" s="1" t="s">
        <v>8838</v>
      </c>
    </row>
    <row r="1298" spans="1:9" x14ac:dyDescent="0.3">
      <c r="A1298" s="3" t="s">
        <v>8835</v>
      </c>
      <c r="B1298" s="3" t="s">
        <v>720</v>
      </c>
      <c r="C1298" s="3"/>
      <c r="D1298" s="3"/>
      <c r="E1298" s="4">
        <v>156132.67000000001</v>
      </c>
      <c r="F1298" s="4"/>
      <c r="G1298" s="4"/>
      <c r="H1298" s="111"/>
    </row>
    <row r="1299" spans="1:9" x14ac:dyDescent="0.3">
      <c r="A1299" s="3" t="s">
        <v>8842</v>
      </c>
      <c r="B1299" s="3" t="s">
        <v>3757</v>
      </c>
      <c r="C1299" s="3"/>
      <c r="D1299" s="3"/>
      <c r="E1299" s="4">
        <v>90000.14</v>
      </c>
      <c r="F1299" s="4"/>
      <c r="G1299" s="4"/>
      <c r="H1299" s="111"/>
    </row>
    <row r="1300" spans="1:9" x14ac:dyDescent="0.3">
      <c r="A1300" s="3" t="s">
        <v>8850</v>
      </c>
      <c r="B1300" s="3" t="s">
        <v>6831</v>
      </c>
      <c r="C1300" s="3"/>
      <c r="D1300" s="3"/>
      <c r="E1300" s="4">
        <v>22197.5</v>
      </c>
      <c r="F1300" s="4"/>
      <c r="G1300" s="4"/>
      <c r="H1300" s="111"/>
    </row>
    <row r="1301" spans="1:9" x14ac:dyDescent="0.3">
      <c r="A1301" s="3" t="s">
        <v>8847</v>
      </c>
      <c r="B1301" s="3" t="s">
        <v>5299</v>
      </c>
      <c r="C1301" s="3"/>
      <c r="D1301" s="3"/>
      <c r="E1301" s="4">
        <v>47470.3</v>
      </c>
      <c r="F1301" s="4"/>
      <c r="G1301" s="4"/>
      <c r="H1301" s="111"/>
    </row>
    <row r="1302" spans="1:9" x14ac:dyDescent="0.3">
      <c r="A1302" s="3" t="s">
        <v>8851</v>
      </c>
      <c r="B1302" s="3" t="s">
        <v>8862</v>
      </c>
      <c r="C1302" s="3" t="s">
        <v>8861</v>
      </c>
      <c r="D1302" s="3" t="s">
        <v>8860</v>
      </c>
      <c r="E1302" s="4">
        <v>428</v>
      </c>
      <c r="F1302" s="4"/>
      <c r="G1302" s="4"/>
      <c r="H1302" s="111"/>
      <c r="I1302" s="1" t="s">
        <v>8856</v>
      </c>
    </row>
    <row r="1303" spans="1:9" x14ac:dyDescent="0.3">
      <c r="A1303" s="3" t="s">
        <v>8852</v>
      </c>
      <c r="B1303" s="3" t="s">
        <v>8859</v>
      </c>
      <c r="C1303" s="3" t="s">
        <v>8858</v>
      </c>
      <c r="D1303" s="3" t="s">
        <v>8857</v>
      </c>
      <c r="E1303" s="4">
        <v>6955</v>
      </c>
      <c r="F1303" s="4"/>
      <c r="G1303" s="4"/>
      <c r="H1303" s="111"/>
      <c r="I1303" s="1" t="s">
        <v>8855</v>
      </c>
    </row>
    <row r="1304" spans="1:9" x14ac:dyDescent="0.3">
      <c r="A1304" s="3" t="s">
        <v>8853</v>
      </c>
      <c r="B1304" s="3" t="s">
        <v>4271</v>
      </c>
      <c r="C1304" s="3"/>
      <c r="D1304" s="3"/>
      <c r="E1304" s="4">
        <v>3372.2</v>
      </c>
      <c r="F1304" s="4"/>
      <c r="G1304" s="4"/>
      <c r="H1304" s="111"/>
    </row>
    <row r="1305" spans="1:9" x14ac:dyDescent="0.3">
      <c r="A1305" s="3" t="s">
        <v>8854</v>
      </c>
      <c r="B1305" s="3" t="s">
        <v>720</v>
      </c>
      <c r="C1305" s="3"/>
      <c r="D1305" s="3"/>
      <c r="E1305" s="4">
        <v>125695.12</v>
      </c>
      <c r="F1305" s="4"/>
      <c r="G1305" s="4"/>
      <c r="H1305" s="111"/>
    </row>
    <row r="1306" spans="1:9" x14ac:dyDescent="0.3">
      <c r="A1306" s="3" t="s">
        <v>8873</v>
      </c>
      <c r="B1306" s="3" t="s">
        <v>8875</v>
      </c>
      <c r="C1306" s="3" t="s">
        <v>8874</v>
      </c>
      <c r="D1306" s="3" t="s">
        <v>8876</v>
      </c>
      <c r="E1306" s="4">
        <v>10625.1</v>
      </c>
      <c r="F1306" s="4"/>
      <c r="G1306" s="4"/>
      <c r="H1306" s="111"/>
    </row>
    <row r="1307" spans="1:9" x14ac:dyDescent="0.3">
      <c r="A1307" s="3" t="s">
        <v>8879</v>
      </c>
      <c r="B1307" s="3" t="s">
        <v>7462</v>
      </c>
      <c r="C1307" s="3" t="s">
        <v>8883</v>
      </c>
      <c r="D1307" s="3" t="s">
        <v>8884</v>
      </c>
      <c r="E1307" s="206">
        <v>90764.3</v>
      </c>
      <c r="F1307" s="4">
        <f>(E1307)/1.04</f>
        <v>87273.36538461539</v>
      </c>
      <c r="G1307" s="4">
        <f>F1307*7%</f>
        <v>6109.1355769230777</v>
      </c>
      <c r="H1307" s="46">
        <f>F1307+G1307</f>
        <v>93382.500961538462</v>
      </c>
      <c r="I1307" s="1" t="s">
        <v>8882</v>
      </c>
    </row>
    <row r="1308" spans="1:9" x14ac:dyDescent="0.3">
      <c r="A1308" s="3" t="s">
        <v>8879</v>
      </c>
      <c r="B1308" s="3" t="s">
        <v>6831</v>
      </c>
      <c r="C1308" s="3"/>
      <c r="D1308" s="3"/>
      <c r="E1308" s="4">
        <v>7263.48</v>
      </c>
      <c r="F1308" s="4"/>
      <c r="G1308" s="4"/>
      <c r="H1308" s="111"/>
    </row>
    <row r="1309" spans="1:9" x14ac:dyDescent="0.3">
      <c r="A1309" s="3" t="s">
        <v>8885</v>
      </c>
      <c r="B1309" s="3" t="s">
        <v>3757</v>
      </c>
      <c r="C1309" s="3"/>
      <c r="D1309" s="3"/>
      <c r="E1309" s="4">
        <v>258762.59</v>
      </c>
      <c r="F1309" s="4"/>
      <c r="G1309" s="4"/>
      <c r="H1309" s="111"/>
    </row>
    <row r="1310" spans="1:9" x14ac:dyDescent="0.3">
      <c r="A1310" s="3" t="s">
        <v>8885</v>
      </c>
      <c r="B1310" s="3" t="s">
        <v>7456</v>
      </c>
      <c r="C1310" s="3"/>
      <c r="D1310" s="3"/>
      <c r="E1310" s="4">
        <v>13107.5</v>
      </c>
      <c r="F1310" s="4"/>
      <c r="G1310" s="4"/>
      <c r="H1310" s="111"/>
      <c r="I1310" s="1" t="s">
        <v>7146</v>
      </c>
    </row>
    <row r="1311" spans="1:9" x14ac:dyDescent="0.3">
      <c r="A1311" s="3" t="s">
        <v>8894</v>
      </c>
      <c r="B1311" s="3" t="s">
        <v>8895</v>
      </c>
      <c r="C1311" s="3"/>
      <c r="D1311" s="3"/>
      <c r="E1311" s="4">
        <v>14173.12</v>
      </c>
      <c r="F1311" s="4"/>
      <c r="G1311" s="4"/>
      <c r="H1311" s="111"/>
    </row>
    <row r="1312" spans="1:9" x14ac:dyDescent="0.3">
      <c r="A1312" s="3" t="s">
        <v>8894</v>
      </c>
      <c r="B1312" s="3" t="s">
        <v>720</v>
      </c>
      <c r="C1312" s="3"/>
      <c r="D1312" s="3"/>
      <c r="E1312" s="4">
        <v>185852.48</v>
      </c>
      <c r="F1312" s="4"/>
      <c r="G1312" s="4"/>
      <c r="H1312" s="111"/>
    </row>
    <row r="1313" spans="1:9" x14ac:dyDescent="0.3">
      <c r="A1313" s="3" t="s">
        <v>8900</v>
      </c>
      <c r="B1313" s="3" t="s">
        <v>7760</v>
      </c>
      <c r="C1313" s="3" t="s">
        <v>8902</v>
      </c>
      <c r="D1313" s="3" t="s">
        <v>8901</v>
      </c>
      <c r="E1313" s="4">
        <v>4601</v>
      </c>
      <c r="F1313" s="4"/>
      <c r="G1313" s="4"/>
      <c r="H1313" s="111"/>
    </row>
    <row r="1314" spans="1:9" x14ac:dyDescent="0.3">
      <c r="A1314" s="250" t="s">
        <v>8903</v>
      </c>
      <c r="B1314" s="250" t="s">
        <v>5726</v>
      </c>
      <c r="C1314" s="3" t="s">
        <v>8909</v>
      </c>
      <c r="D1314" s="3" t="s">
        <v>2894</v>
      </c>
      <c r="E1314" s="235">
        <v>80480.160000000003</v>
      </c>
      <c r="F1314" s="4">
        <v>20500</v>
      </c>
      <c r="G1314" s="4">
        <f>F1314*7%</f>
        <v>1435.0000000000002</v>
      </c>
      <c r="H1314" s="46">
        <f>F1314+G1314</f>
        <v>21935</v>
      </c>
    </row>
    <row r="1315" spans="1:9" x14ac:dyDescent="0.3">
      <c r="A1315" s="251"/>
      <c r="B1315" s="251"/>
      <c r="C1315" s="3" t="s">
        <v>8910</v>
      </c>
      <c r="D1315" s="3" t="s">
        <v>2853</v>
      </c>
      <c r="E1315" s="240"/>
      <c r="F1315" s="4">
        <v>12150</v>
      </c>
      <c r="G1315" s="4">
        <f t="shared" ref="G1315:G1319" si="288">F1315*7%</f>
        <v>850.50000000000011</v>
      </c>
      <c r="H1315" s="46">
        <f t="shared" ref="H1315:H1319" si="289">F1315+G1315</f>
        <v>13000.5</v>
      </c>
    </row>
    <row r="1316" spans="1:9" x14ac:dyDescent="0.3">
      <c r="A1316" s="251"/>
      <c r="B1316" s="251"/>
      <c r="C1316" s="3" t="s">
        <v>8911</v>
      </c>
      <c r="D1316" s="3" t="s">
        <v>3116</v>
      </c>
      <c r="E1316" s="240"/>
      <c r="F1316" s="4">
        <v>10880</v>
      </c>
      <c r="G1316" s="4">
        <f t="shared" si="288"/>
        <v>761.6</v>
      </c>
      <c r="H1316" s="46">
        <f t="shared" si="289"/>
        <v>11641.6</v>
      </c>
    </row>
    <row r="1317" spans="1:9" x14ac:dyDescent="0.3">
      <c r="A1317" s="251"/>
      <c r="B1317" s="251"/>
      <c r="C1317" s="3" t="s">
        <v>8912</v>
      </c>
      <c r="D1317" s="3" t="s">
        <v>3057</v>
      </c>
      <c r="E1317" s="240"/>
      <c r="F1317" s="4">
        <v>13120</v>
      </c>
      <c r="G1317" s="4">
        <f t="shared" si="288"/>
        <v>918.40000000000009</v>
      </c>
      <c r="H1317" s="46">
        <f t="shared" si="289"/>
        <v>14038.4</v>
      </c>
    </row>
    <row r="1318" spans="1:9" x14ac:dyDescent="0.3">
      <c r="A1318" s="251"/>
      <c r="B1318" s="251"/>
      <c r="C1318" s="3" t="s">
        <v>8913</v>
      </c>
      <c r="D1318" s="3" t="s">
        <v>2941</v>
      </c>
      <c r="E1318" s="240"/>
      <c r="F1318" s="4">
        <v>9460</v>
      </c>
      <c r="G1318" s="4">
        <f t="shared" si="288"/>
        <v>662.2</v>
      </c>
      <c r="H1318" s="46">
        <f t="shared" si="289"/>
        <v>10122.200000000001</v>
      </c>
    </row>
    <row r="1319" spans="1:9" x14ac:dyDescent="0.3">
      <c r="A1319" s="252"/>
      <c r="B1319" s="252"/>
      <c r="C1319" s="3" t="s">
        <v>8914</v>
      </c>
      <c r="D1319" s="3" t="s">
        <v>4475</v>
      </c>
      <c r="E1319" s="236"/>
      <c r="F1319" s="4">
        <v>9826</v>
      </c>
      <c r="G1319" s="4">
        <f t="shared" si="288"/>
        <v>687.82</v>
      </c>
      <c r="H1319" s="46">
        <f t="shared" si="289"/>
        <v>10513.82</v>
      </c>
    </row>
    <row r="1320" spans="1:9" x14ac:dyDescent="0.3">
      <c r="A1320" s="3" t="s">
        <v>8920</v>
      </c>
      <c r="B1320" s="3" t="s">
        <v>720</v>
      </c>
      <c r="C1320" s="3"/>
      <c r="D1320" s="3"/>
      <c r="E1320" s="4">
        <v>100684.8</v>
      </c>
      <c r="F1320" s="4"/>
      <c r="G1320" s="4"/>
      <c r="H1320" s="111"/>
    </row>
    <row r="1321" spans="1:9" x14ac:dyDescent="0.3">
      <c r="A1321" s="3" t="s">
        <v>8921</v>
      </c>
      <c r="B1321" s="3" t="s">
        <v>8924</v>
      </c>
      <c r="C1321" s="3" t="s">
        <v>8922</v>
      </c>
      <c r="D1321" s="3" t="s">
        <v>8923</v>
      </c>
      <c r="E1321" s="4">
        <v>2140</v>
      </c>
      <c r="F1321" s="4"/>
      <c r="G1321" s="4"/>
      <c r="H1321" s="111"/>
    </row>
    <row r="1322" spans="1:9" x14ac:dyDescent="0.3">
      <c r="A1322" s="3" t="s">
        <v>8921</v>
      </c>
      <c r="B1322" s="3" t="s">
        <v>7760</v>
      </c>
      <c r="C1322" s="3" t="s">
        <v>8926</v>
      </c>
      <c r="D1322" s="3" t="s">
        <v>8925</v>
      </c>
      <c r="E1322" s="4">
        <v>4750.8</v>
      </c>
      <c r="F1322" s="4"/>
      <c r="G1322" s="4"/>
      <c r="H1322" s="111"/>
    </row>
    <row r="1323" spans="1:9" x14ac:dyDescent="0.3">
      <c r="A1323" s="3" t="s">
        <v>8928</v>
      </c>
      <c r="B1323" s="3" t="s">
        <v>3757</v>
      </c>
      <c r="C1323" s="3"/>
      <c r="D1323" s="3"/>
      <c r="E1323" s="4">
        <v>16928.2</v>
      </c>
      <c r="F1323" s="4"/>
      <c r="G1323" s="4"/>
      <c r="H1323" s="111"/>
    </row>
    <row r="1324" spans="1:9" x14ac:dyDescent="0.3">
      <c r="A1324" s="3" t="s">
        <v>8936</v>
      </c>
      <c r="B1324" s="3" t="s">
        <v>4885</v>
      </c>
      <c r="C1324" s="3"/>
      <c r="D1324" s="3"/>
      <c r="E1324" s="4">
        <v>2086.5</v>
      </c>
      <c r="F1324" s="4"/>
      <c r="G1324" s="4"/>
      <c r="H1324" s="111"/>
    </row>
    <row r="1325" spans="1:9" x14ac:dyDescent="0.3">
      <c r="A1325" s="3" t="s">
        <v>8937</v>
      </c>
      <c r="B1325" s="3" t="s">
        <v>8945</v>
      </c>
      <c r="C1325" s="3" t="s">
        <v>8943</v>
      </c>
      <c r="D1325" s="3" t="s">
        <v>8944</v>
      </c>
      <c r="E1325" s="4">
        <v>32732.29</v>
      </c>
      <c r="F1325" s="4">
        <f>(E1325)/1.06</f>
        <v>30879.518867924529</v>
      </c>
      <c r="G1325" s="4">
        <f>F1325*7%</f>
        <v>2161.5663207547173</v>
      </c>
      <c r="H1325" s="46">
        <f>F1325+G1325</f>
        <v>33041.085188679244</v>
      </c>
      <c r="I1325" s="1" t="s">
        <v>8941</v>
      </c>
    </row>
    <row r="1326" spans="1:9" x14ac:dyDescent="0.3">
      <c r="A1326" s="3" t="s">
        <v>8946</v>
      </c>
      <c r="B1326" s="3" t="s">
        <v>3757</v>
      </c>
      <c r="C1326" s="3"/>
      <c r="D1326" s="3"/>
      <c r="E1326" s="4">
        <v>23841.08</v>
      </c>
      <c r="F1326" s="4">
        <f>(E1326)/1.06</f>
        <v>22491.584905660377</v>
      </c>
      <c r="G1326" s="4">
        <f>F1326*7%</f>
        <v>1574.4109433962265</v>
      </c>
      <c r="H1326" s="46">
        <f>F1326+G1326</f>
        <v>24065.995849056602</v>
      </c>
    </row>
    <row r="1327" spans="1:9" x14ac:dyDescent="0.3">
      <c r="A1327" s="3" t="s">
        <v>8946</v>
      </c>
      <c r="B1327" s="3" t="s">
        <v>7456</v>
      </c>
      <c r="C1327" s="3"/>
      <c r="D1327" s="3"/>
      <c r="E1327" s="4">
        <v>7098.1</v>
      </c>
      <c r="F1327" s="4"/>
      <c r="G1327" s="4"/>
      <c r="H1327" s="46"/>
      <c r="I1327" s="1" t="s">
        <v>7146</v>
      </c>
    </row>
    <row r="1328" spans="1:9" x14ac:dyDescent="0.3">
      <c r="A1328" s="3" t="s">
        <v>8950</v>
      </c>
      <c r="B1328" s="3" t="s">
        <v>319</v>
      </c>
      <c r="C1328" s="3"/>
      <c r="D1328" s="3"/>
      <c r="E1328" s="4">
        <v>113320.8</v>
      </c>
      <c r="F1328" s="4"/>
      <c r="G1328" s="4"/>
      <c r="H1328" s="111"/>
    </row>
    <row r="1329" spans="1:8" x14ac:dyDescent="0.3">
      <c r="A1329" s="3" t="s">
        <v>8953</v>
      </c>
      <c r="B1329" s="3" t="s">
        <v>8956</v>
      </c>
      <c r="C1329" s="3" t="s">
        <v>8955</v>
      </c>
      <c r="D1329" s="3" t="s">
        <v>8954</v>
      </c>
      <c r="E1329" s="4">
        <v>535</v>
      </c>
      <c r="F1329" s="4"/>
      <c r="G1329" s="4"/>
      <c r="H1329" s="111"/>
    </row>
    <row r="1330" spans="1:8" x14ac:dyDescent="0.3">
      <c r="A1330" s="3" t="s">
        <v>8958</v>
      </c>
      <c r="B1330" s="3" t="s">
        <v>8750</v>
      </c>
      <c r="C1330" s="3" t="s">
        <v>8959</v>
      </c>
      <c r="D1330" s="3" t="s">
        <v>8960</v>
      </c>
      <c r="E1330" s="4">
        <v>10795.2</v>
      </c>
      <c r="F1330" s="4"/>
      <c r="G1330" s="4"/>
      <c r="H1330" s="111"/>
    </row>
    <row r="1331" spans="1:8" x14ac:dyDescent="0.3">
      <c r="A1331" s="3" t="s">
        <v>8961</v>
      </c>
      <c r="B1331" s="3" t="s">
        <v>3757</v>
      </c>
      <c r="C1331" s="3"/>
      <c r="D1331" s="3"/>
      <c r="E1331" s="4">
        <v>123066</v>
      </c>
      <c r="F1331" s="4"/>
      <c r="G1331" s="4"/>
      <c r="H1331" s="111"/>
    </row>
    <row r="1332" spans="1:8" x14ac:dyDescent="0.3">
      <c r="A1332" s="3" t="s">
        <v>8961</v>
      </c>
      <c r="B1332" s="3" t="s">
        <v>6831</v>
      </c>
      <c r="C1332" s="3"/>
      <c r="D1332" s="3"/>
      <c r="E1332" s="4">
        <v>2200</v>
      </c>
      <c r="F1332" s="4"/>
      <c r="G1332" s="4"/>
      <c r="H1332" s="111"/>
    </row>
    <row r="1333" spans="1:8" x14ac:dyDescent="0.3">
      <c r="A1333" s="3" t="s">
        <v>8964</v>
      </c>
      <c r="B1333" s="3" t="s">
        <v>319</v>
      </c>
      <c r="C1333" s="3"/>
      <c r="D1333" s="3"/>
      <c r="E1333" s="4">
        <v>82443.199999999997</v>
      </c>
      <c r="F1333" s="4"/>
      <c r="G1333" s="4"/>
      <c r="H1333" s="111"/>
    </row>
    <row r="1334" spans="1:8" x14ac:dyDescent="0.3">
      <c r="A1334" s="3" t="s">
        <v>8964</v>
      </c>
      <c r="B1334" s="3" t="s">
        <v>6284</v>
      </c>
      <c r="C1334" s="3" t="s">
        <v>8970</v>
      </c>
      <c r="D1334" s="3" t="s">
        <v>7270</v>
      </c>
      <c r="E1334" s="4">
        <v>2700</v>
      </c>
      <c r="F1334" s="4"/>
      <c r="G1334" s="4"/>
      <c r="H1334" s="111"/>
    </row>
    <row r="1335" spans="1:8" x14ac:dyDescent="0.3">
      <c r="A1335" s="3" t="s">
        <v>8964</v>
      </c>
      <c r="B1335" s="87" t="s">
        <v>8968</v>
      </c>
      <c r="C1335" s="3" t="s">
        <v>8967</v>
      </c>
      <c r="D1335" s="3" t="s">
        <v>8969</v>
      </c>
      <c r="E1335" s="4">
        <v>6216.7</v>
      </c>
      <c r="F1335" s="4"/>
      <c r="G1335" s="4"/>
      <c r="H1335" s="111"/>
    </row>
    <row r="1336" spans="1:8" x14ac:dyDescent="0.3">
      <c r="A1336" s="3" t="s">
        <v>8973</v>
      </c>
      <c r="B1336" s="3" t="s">
        <v>7760</v>
      </c>
      <c r="C1336" s="3" t="s">
        <v>8976</v>
      </c>
      <c r="D1336" s="3" t="s">
        <v>8974</v>
      </c>
      <c r="E1336" s="206">
        <v>4815</v>
      </c>
      <c r="F1336" s="4"/>
      <c r="G1336" s="4"/>
      <c r="H1336" s="111"/>
    </row>
    <row r="1337" spans="1:8" x14ac:dyDescent="0.3">
      <c r="A1337" s="3" t="s">
        <v>8973</v>
      </c>
      <c r="B1337" s="3" t="s">
        <v>7760</v>
      </c>
      <c r="C1337" s="3" t="s">
        <v>8977</v>
      </c>
      <c r="D1337" s="3" t="s">
        <v>8975</v>
      </c>
      <c r="E1337" s="206">
        <v>4815</v>
      </c>
      <c r="F1337" s="4"/>
      <c r="G1337" s="4"/>
      <c r="H1337" s="111"/>
    </row>
    <row r="1338" spans="1:8" x14ac:dyDescent="0.3">
      <c r="A1338" s="3" t="s">
        <v>8978</v>
      </c>
      <c r="B1338" s="3" t="s">
        <v>7760</v>
      </c>
      <c r="C1338" s="3" t="s">
        <v>8980</v>
      </c>
      <c r="D1338" s="3" t="s">
        <v>8979</v>
      </c>
      <c r="E1338" s="4">
        <v>4815</v>
      </c>
      <c r="F1338" s="4"/>
      <c r="G1338" s="4"/>
      <c r="H1338" s="111"/>
    </row>
    <row r="1339" spans="1:8" x14ac:dyDescent="0.3">
      <c r="A1339" s="3" t="s">
        <v>8978</v>
      </c>
      <c r="B1339" s="3" t="s">
        <v>5299</v>
      </c>
      <c r="C1339" s="3"/>
      <c r="D1339" s="3"/>
      <c r="E1339" s="4">
        <v>21636.799999999999</v>
      </c>
      <c r="F1339" s="4"/>
      <c r="G1339" s="4"/>
      <c r="H1339" s="111"/>
    </row>
    <row r="1340" spans="1:8" x14ac:dyDescent="0.3">
      <c r="A1340" s="3" t="s">
        <v>8981</v>
      </c>
      <c r="B1340" s="3" t="s">
        <v>4576</v>
      </c>
      <c r="C1340" s="3"/>
      <c r="D1340" s="3"/>
      <c r="E1340" s="4">
        <v>36600</v>
      </c>
      <c r="F1340" s="4"/>
      <c r="G1340" s="4"/>
      <c r="H1340" s="111"/>
    </row>
    <row r="1341" spans="1:8" x14ac:dyDescent="0.3">
      <c r="A1341" s="3" t="s">
        <v>8981</v>
      </c>
      <c r="B1341" s="3" t="s">
        <v>8995</v>
      </c>
      <c r="C1341" s="3" t="s">
        <v>8997</v>
      </c>
      <c r="D1341" s="3" t="s">
        <v>8996</v>
      </c>
      <c r="E1341" s="4">
        <v>4035</v>
      </c>
      <c r="F1341" s="4"/>
      <c r="G1341" s="4"/>
      <c r="H1341" s="111"/>
    </row>
    <row r="1342" spans="1:8" x14ac:dyDescent="0.3">
      <c r="A1342" s="3" t="s">
        <v>8981</v>
      </c>
      <c r="B1342" s="3" t="s">
        <v>6836</v>
      </c>
      <c r="C1342" s="3"/>
      <c r="D1342" s="3"/>
      <c r="E1342" s="4">
        <v>8340.7999999999993</v>
      </c>
      <c r="F1342" s="4"/>
      <c r="G1342" s="4"/>
      <c r="H1342" s="111"/>
    </row>
    <row r="1343" spans="1:8" x14ac:dyDescent="0.3">
      <c r="A1343" s="3" t="s">
        <v>8981</v>
      </c>
      <c r="B1343" s="3" t="s">
        <v>7760</v>
      </c>
      <c r="C1343" s="3" t="s">
        <v>8994</v>
      </c>
      <c r="D1343" s="3" t="s">
        <v>8993</v>
      </c>
      <c r="E1343" s="4">
        <v>4815</v>
      </c>
      <c r="F1343" s="4"/>
      <c r="G1343" s="4"/>
      <c r="H1343" s="111"/>
    </row>
    <row r="1344" spans="1:8" x14ac:dyDescent="0.3">
      <c r="A1344" s="3" t="s">
        <v>8981</v>
      </c>
      <c r="B1344" s="3" t="s">
        <v>7760</v>
      </c>
      <c r="C1344" s="3" t="s">
        <v>8991</v>
      </c>
      <c r="D1344" s="3" t="s">
        <v>8992</v>
      </c>
      <c r="E1344" s="4">
        <v>4815</v>
      </c>
      <c r="F1344" s="4"/>
      <c r="G1344" s="4"/>
      <c r="H1344" s="111"/>
    </row>
    <row r="1345" spans="1:8" x14ac:dyDescent="0.3">
      <c r="A1345" s="237" t="s">
        <v>8984</v>
      </c>
      <c r="B1345" s="237" t="s">
        <v>7760</v>
      </c>
      <c r="C1345" s="3" t="s">
        <v>8986</v>
      </c>
      <c r="D1345" s="3" t="s">
        <v>8985</v>
      </c>
      <c r="E1345" s="235">
        <v>14445</v>
      </c>
      <c r="F1345" s="4"/>
      <c r="G1345" s="4"/>
      <c r="H1345" s="111"/>
    </row>
    <row r="1346" spans="1:8" x14ac:dyDescent="0.3">
      <c r="A1346" s="239"/>
      <c r="B1346" s="239"/>
      <c r="C1346" s="3" t="s">
        <v>8988</v>
      </c>
      <c r="D1346" s="3" t="s">
        <v>8987</v>
      </c>
      <c r="E1346" s="240"/>
      <c r="F1346" s="4"/>
      <c r="G1346" s="4"/>
      <c r="H1346" s="111"/>
    </row>
    <row r="1347" spans="1:8" x14ac:dyDescent="0.3">
      <c r="A1347" s="238"/>
      <c r="B1347" s="238"/>
      <c r="C1347" s="3" t="s">
        <v>8990</v>
      </c>
      <c r="D1347" s="3" t="s">
        <v>8989</v>
      </c>
      <c r="E1347" s="236"/>
      <c r="F1347" s="4"/>
      <c r="G1347" s="4"/>
      <c r="H1347" s="111"/>
    </row>
    <row r="1348" spans="1:8" x14ac:dyDescent="0.3">
      <c r="A1348" s="3" t="s">
        <v>9004</v>
      </c>
      <c r="B1348" s="3" t="s">
        <v>9008</v>
      </c>
      <c r="C1348" s="3" t="s">
        <v>9006</v>
      </c>
      <c r="D1348" s="3" t="s">
        <v>9007</v>
      </c>
      <c r="E1348" s="4">
        <v>4264</v>
      </c>
      <c r="F1348" s="4"/>
      <c r="G1348" s="4"/>
      <c r="H1348" s="111"/>
    </row>
    <row r="1349" spans="1:8" x14ac:dyDescent="0.3">
      <c r="A1349" s="3" t="s">
        <v>9020</v>
      </c>
      <c r="B1349" s="3" t="s">
        <v>2399</v>
      </c>
      <c r="C1349" s="3"/>
      <c r="D1349" s="3"/>
      <c r="E1349" s="4">
        <v>123503.42</v>
      </c>
      <c r="F1349" s="4"/>
      <c r="G1349" s="4"/>
      <c r="H1349" s="111"/>
    </row>
    <row r="1350" spans="1:8" x14ac:dyDescent="0.3">
      <c r="A1350" s="3" t="s">
        <v>9020</v>
      </c>
      <c r="B1350" s="3" t="s">
        <v>9023</v>
      </c>
      <c r="C1350" s="3" t="s">
        <v>9021</v>
      </c>
      <c r="D1350" s="3" t="s">
        <v>9022</v>
      </c>
      <c r="E1350" s="4">
        <v>642</v>
      </c>
      <c r="F1350" s="4"/>
      <c r="G1350" s="4"/>
      <c r="H1350" s="111"/>
    </row>
    <row r="1351" spans="1:8" x14ac:dyDescent="0.3">
      <c r="A1351" s="237" t="s">
        <v>9020</v>
      </c>
      <c r="B1351" s="237" t="s">
        <v>5726</v>
      </c>
      <c r="C1351" s="3" t="s">
        <v>9028</v>
      </c>
      <c r="D1351" s="3" t="s">
        <v>3506</v>
      </c>
      <c r="E1351" s="235">
        <v>44595.98</v>
      </c>
      <c r="F1351" s="4">
        <v>23720</v>
      </c>
      <c r="G1351" s="4">
        <f>F1351*7%</f>
        <v>1660.4</v>
      </c>
      <c r="H1351" s="46">
        <f>F1351+G1351</f>
        <v>25380.400000000001</v>
      </c>
    </row>
    <row r="1352" spans="1:8" x14ac:dyDescent="0.3">
      <c r="A1352" s="239"/>
      <c r="B1352" s="239"/>
      <c r="C1352" s="3" t="s">
        <v>9029</v>
      </c>
      <c r="D1352" s="3" t="s">
        <v>5086</v>
      </c>
      <c r="E1352" s="240"/>
      <c r="F1352" s="4">
        <v>3650</v>
      </c>
      <c r="G1352" s="4">
        <f t="shared" ref="G1352:G1353" si="290">F1352*7%</f>
        <v>255.50000000000003</v>
      </c>
      <c r="H1352" s="46">
        <f t="shared" ref="H1352:H1353" si="291">F1352+G1352</f>
        <v>3905.5</v>
      </c>
    </row>
    <row r="1353" spans="1:8" x14ac:dyDescent="0.3">
      <c r="A1353" s="238"/>
      <c r="B1353" s="238"/>
      <c r="C1353" s="3" t="s">
        <v>9030</v>
      </c>
      <c r="D1353" s="3" t="s">
        <v>5088</v>
      </c>
      <c r="E1353" s="236"/>
      <c r="F1353" s="4">
        <v>14713</v>
      </c>
      <c r="G1353" s="4">
        <f t="shared" si="290"/>
        <v>1029.9100000000001</v>
      </c>
      <c r="H1353" s="46">
        <f t="shared" si="291"/>
        <v>15742.91</v>
      </c>
    </row>
    <row r="1354" spans="1:8" x14ac:dyDescent="0.3">
      <c r="A1354" s="3" t="s">
        <v>9024</v>
      </c>
      <c r="B1354" s="3" t="s">
        <v>9034</v>
      </c>
      <c r="C1354" s="3" t="s">
        <v>9032</v>
      </c>
      <c r="D1354" s="3" t="s">
        <v>9033</v>
      </c>
      <c r="E1354" s="4">
        <v>7265.3</v>
      </c>
      <c r="F1354" s="4"/>
      <c r="G1354" s="4"/>
      <c r="H1354" s="111"/>
    </row>
    <row r="1355" spans="1:8" x14ac:dyDescent="0.3">
      <c r="A1355" s="237" t="s">
        <v>9031</v>
      </c>
      <c r="B1355" s="237" t="s">
        <v>5726</v>
      </c>
      <c r="C1355" s="3" t="s">
        <v>9035</v>
      </c>
      <c r="D1355" s="3" t="s">
        <v>3409</v>
      </c>
      <c r="E1355" s="235">
        <v>33425.699999999997</v>
      </c>
      <c r="F1355" s="4">
        <v>16855</v>
      </c>
      <c r="G1355" s="4">
        <f>F1355*7%</f>
        <v>1179.8500000000001</v>
      </c>
      <c r="H1355" s="46">
        <f>F1355+G1355</f>
        <v>18034.849999999999</v>
      </c>
    </row>
    <row r="1356" spans="1:8" x14ac:dyDescent="0.3">
      <c r="A1356" s="239"/>
      <c r="B1356" s="239"/>
      <c r="C1356" s="3" t="s">
        <v>9036</v>
      </c>
      <c r="D1356" s="3" t="s">
        <v>5235</v>
      </c>
      <c r="E1356" s="240"/>
      <c r="F1356" s="4">
        <v>10420</v>
      </c>
      <c r="G1356" s="4">
        <f>F1356*7%</f>
        <v>729.40000000000009</v>
      </c>
      <c r="H1356" s="46">
        <f>F1356+G1356</f>
        <v>11149.4</v>
      </c>
    </row>
    <row r="1357" spans="1:8" x14ac:dyDescent="0.3">
      <c r="A1357" s="238"/>
      <c r="B1357" s="238"/>
      <c r="C1357" s="3" t="s">
        <v>9037</v>
      </c>
      <c r="D1357" s="3" t="s">
        <v>5221</v>
      </c>
      <c r="E1357" s="236"/>
      <c r="F1357" s="4">
        <v>4270</v>
      </c>
      <c r="G1357" s="4">
        <f>F1357*7%</f>
        <v>298.90000000000003</v>
      </c>
      <c r="H1357" s="46">
        <f>F1357+G1357</f>
        <v>4568.8999999999996</v>
      </c>
    </row>
    <row r="1358" spans="1:8" x14ac:dyDescent="0.3">
      <c r="A1358" s="3" t="s">
        <v>9031</v>
      </c>
      <c r="B1358" s="3" t="s">
        <v>7407</v>
      </c>
      <c r="C1358" s="3"/>
      <c r="D1358" s="3"/>
      <c r="E1358" s="4">
        <v>1800</v>
      </c>
      <c r="F1358" s="4"/>
      <c r="G1358" s="4"/>
      <c r="H1358" s="111"/>
    </row>
    <row r="1359" spans="1:8" x14ac:dyDescent="0.3">
      <c r="A1359" s="3" t="s">
        <v>9041</v>
      </c>
      <c r="B1359" s="3" t="s">
        <v>3757</v>
      </c>
      <c r="C1359" s="3"/>
      <c r="D1359" s="3"/>
      <c r="E1359" s="206">
        <v>93007.41</v>
      </c>
      <c r="F1359" s="4"/>
      <c r="G1359" s="4"/>
      <c r="H1359" s="111"/>
    </row>
    <row r="1360" spans="1:8" x14ac:dyDescent="0.3">
      <c r="A1360" s="3" t="s">
        <v>9051</v>
      </c>
      <c r="B1360" s="3" t="s">
        <v>7407</v>
      </c>
      <c r="C1360" s="3"/>
      <c r="D1360" s="3"/>
      <c r="E1360" s="4">
        <v>26000</v>
      </c>
      <c r="F1360" s="4"/>
      <c r="G1360" s="4"/>
      <c r="H1360" s="111"/>
    </row>
    <row r="1361" spans="1:8" x14ac:dyDescent="0.3">
      <c r="A1361" s="3" t="s">
        <v>9051</v>
      </c>
      <c r="B1361" s="3" t="s">
        <v>8303</v>
      </c>
      <c r="C1361" s="3" t="s">
        <v>9052</v>
      </c>
      <c r="D1361" s="3" t="s">
        <v>9053</v>
      </c>
      <c r="E1361" s="4">
        <v>28655.89</v>
      </c>
      <c r="F1361" s="4"/>
      <c r="G1361" s="4"/>
      <c r="H1361" s="111"/>
    </row>
    <row r="1362" spans="1:8" x14ac:dyDescent="0.3">
      <c r="A1362" s="3" t="s">
        <v>9060</v>
      </c>
      <c r="B1362" s="3" t="s">
        <v>5299</v>
      </c>
      <c r="C1362" s="3"/>
      <c r="D1362" s="3"/>
      <c r="E1362" s="4">
        <v>58604.800000000003</v>
      </c>
      <c r="F1362" s="4"/>
      <c r="G1362" s="4"/>
      <c r="H1362" s="111"/>
    </row>
    <row r="1363" spans="1:8" x14ac:dyDescent="0.3">
      <c r="A1363" s="3" t="s">
        <v>9060</v>
      </c>
      <c r="B1363" s="3" t="s">
        <v>8141</v>
      </c>
      <c r="C1363" s="3"/>
      <c r="D1363" s="3"/>
      <c r="E1363" s="4">
        <v>8645.6</v>
      </c>
      <c r="F1363" s="4"/>
      <c r="G1363" s="4"/>
      <c r="H1363" s="111"/>
    </row>
    <row r="1364" spans="1:8" x14ac:dyDescent="0.3">
      <c r="A1364" s="3" t="s">
        <v>9062</v>
      </c>
      <c r="B1364" s="3" t="s">
        <v>9065</v>
      </c>
      <c r="C1364" s="3" t="s">
        <v>9063</v>
      </c>
      <c r="D1364" s="3" t="s">
        <v>9064</v>
      </c>
      <c r="E1364" s="4">
        <v>9543.33</v>
      </c>
      <c r="F1364" s="4"/>
      <c r="G1364" s="4"/>
      <c r="H1364" s="111"/>
    </row>
    <row r="1365" spans="1:8" x14ac:dyDescent="0.3">
      <c r="A1365" s="3" t="s">
        <v>9066</v>
      </c>
      <c r="B1365" s="3" t="s">
        <v>6469</v>
      </c>
      <c r="C1365" s="3"/>
      <c r="D1365" s="3"/>
      <c r="E1365" s="4">
        <v>2111.1999999999998</v>
      </c>
      <c r="F1365" s="4"/>
      <c r="G1365" s="4"/>
      <c r="H1365" s="111"/>
    </row>
    <row r="1366" spans="1:8" x14ac:dyDescent="0.3">
      <c r="A1366" s="3" t="s">
        <v>9078</v>
      </c>
      <c r="B1366" s="3" t="s">
        <v>9080</v>
      </c>
      <c r="C1366" s="3" t="s">
        <v>9079</v>
      </c>
      <c r="D1366" s="3" t="s">
        <v>8460</v>
      </c>
      <c r="E1366" s="4">
        <v>54626.16</v>
      </c>
      <c r="F1366" s="4"/>
      <c r="G1366" s="4"/>
      <c r="H1366" s="111"/>
    </row>
    <row r="1367" spans="1:8" x14ac:dyDescent="0.3">
      <c r="A1367" s="3" t="s">
        <v>9078</v>
      </c>
      <c r="B1367" s="3" t="s">
        <v>6831</v>
      </c>
      <c r="C1367" s="3"/>
      <c r="D1367" s="3"/>
      <c r="E1367" s="4">
        <v>6905.6</v>
      </c>
      <c r="F1367" s="4"/>
      <c r="G1367" s="4"/>
      <c r="H1367" s="111"/>
    </row>
    <row r="1368" spans="1:8" x14ac:dyDescent="0.3">
      <c r="A1368" s="3" t="s">
        <v>9081</v>
      </c>
      <c r="B1368" s="3" t="s">
        <v>720</v>
      </c>
      <c r="C1368" s="3"/>
      <c r="D1368" s="3"/>
      <c r="E1368" s="4">
        <v>28425.599999999999</v>
      </c>
      <c r="F1368" s="4"/>
      <c r="G1368" s="4"/>
      <c r="H1368" s="111"/>
    </row>
    <row r="1369" spans="1:8" x14ac:dyDescent="0.3">
      <c r="A1369" s="3" t="s">
        <v>9082</v>
      </c>
      <c r="B1369" s="3" t="s">
        <v>9085</v>
      </c>
      <c r="C1369" s="3" t="s">
        <v>9083</v>
      </c>
      <c r="D1369" s="3" t="s">
        <v>9084</v>
      </c>
      <c r="E1369" s="4">
        <v>3300</v>
      </c>
      <c r="F1369" s="4"/>
      <c r="G1369" s="4"/>
      <c r="H1369" s="111"/>
    </row>
    <row r="1370" spans="1:8" x14ac:dyDescent="0.3">
      <c r="A1370" s="3" t="s">
        <v>9094</v>
      </c>
      <c r="B1370" s="3" t="s">
        <v>5726</v>
      </c>
      <c r="C1370" s="3" t="s">
        <v>9100</v>
      </c>
      <c r="D1370" s="3" t="s">
        <v>4096</v>
      </c>
      <c r="E1370" s="4">
        <v>34915</v>
      </c>
      <c r="F1370" s="4">
        <f>(E1370+12)/1.06</f>
        <v>32950</v>
      </c>
      <c r="G1370" s="4">
        <f>F1370*7%</f>
        <v>2306.5</v>
      </c>
      <c r="H1370" s="46">
        <f>F1370+G1370</f>
        <v>35256.5</v>
      </c>
    </row>
    <row r="1371" spans="1:8" x14ac:dyDescent="0.3">
      <c r="A1371" s="3" t="s">
        <v>9089</v>
      </c>
      <c r="B1371" s="3" t="s">
        <v>5726</v>
      </c>
      <c r="C1371" s="3" t="s">
        <v>9101</v>
      </c>
      <c r="D1371" s="3" t="s">
        <v>3568</v>
      </c>
      <c r="E1371" s="4">
        <v>27293.599999999999</v>
      </c>
      <c r="F1371" s="4">
        <f>(E1371+12)/1.06</f>
        <v>25759.999999999996</v>
      </c>
      <c r="G1371" s="4">
        <f>F1371*7%</f>
        <v>1803.1999999999998</v>
      </c>
      <c r="H1371" s="46">
        <f>F1371+G1371</f>
        <v>27563.199999999997</v>
      </c>
    </row>
    <row r="1372" spans="1:8" x14ac:dyDescent="0.3">
      <c r="A1372" s="3" t="s">
        <v>9089</v>
      </c>
      <c r="B1372" s="3" t="s">
        <v>4576</v>
      </c>
      <c r="C1372" s="3"/>
      <c r="D1372" s="3"/>
      <c r="E1372" s="4">
        <v>10600</v>
      </c>
      <c r="F1372" s="4"/>
      <c r="G1372" s="4"/>
      <c r="H1372" s="111"/>
    </row>
    <row r="1373" spans="1:8" x14ac:dyDescent="0.3">
      <c r="A1373" s="3" t="s">
        <v>9089</v>
      </c>
      <c r="B1373" s="3" t="s">
        <v>8690</v>
      </c>
      <c r="C1373" s="3" t="s">
        <v>9135</v>
      </c>
      <c r="D1373" s="3" t="s">
        <v>9136</v>
      </c>
      <c r="E1373" s="4">
        <v>11440</v>
      </c>
      <c r="F1373" s="4"/>
      <c r="G1373" s="4"/>
      <c r="H1373" s="111"/>
    </row>
    <row r="1374" spans="1:8" x14ac:dyDescent="0.3">
      <c r="A1374" s="3" t="s">
        <v>9095</v>
      </c>
      <c r="B1374" s="3" t="s">
        <v>4271</v>
      </c>
      <c r="C1374" s="3"/>
      <c r="D1374" s="3"/>
      <c r="E1374" s="4">
        <v>19264.22</v>
      </c>
      <c r="F1374" s="4"/>
      <c r="G1374" s="4"/>
      <c r="H1374" s="111"/>
    </row>
    <row r="1375" spans="1:8" x14ac:dyDescent="0.3">
      <c r="A1375" s="3" t="s">
        <v>9096</v>
      </c>
      <c r="B1375" s="3" t="s">
        <v>9134</v>
      </c>
      <c r="C1375" s="3" t="s">
        <v>9133</v>
      </c>
      <c r="D1375" s="3" t="s">
        <v>9132</v>
      </c>
      <c r="E1375" s="4">
        <v>21060</v>
      </c>
      <c r="F1375" s="4"/>
      <c r="G1375" s="4"/>
      <c r="H1375" s="111"/>
    </row>
    <row r="1376" spans="1:8" x14ac:dyDescent="0.3">
      <c r="A1376" s="3" t="s">
        <v>9096</v>
      </c>
      <c r="B1376" s="3" t="s">
        <v>8895</v>
      </c>
      <c r="C1376" s="3"/>
      <c r="D1376" s="3"/>
      <c r="E1376" s="4">
        <v>26400</v>
      </c>
      <c r="F1376" s="4"/>
      <c r="G1376" s="4"/>
      <c r="H1376" s="111"/>
    </row>
    <row r="1377" spans="1:9" x14ac:dyDescent="0.3">
      <c r="A1377" s="3" t="s">
        <v>9096</v>
      </c>
      <c r="B1377" s="3" t="s">
        <v>8141</v>
      </c>
      <c r="C1377" s="3"/>
      <c r="D1377" s="3"/>
      <c r="E1377" s="4">
        <v>2493.1</v>
      </c>
      <c r="F1377" s="4"/>
      <c r="G1377" s="4"/>
      <c r="H1377" s="111"/>
    </row>
    <row r="1378" spans="1:9" x14ac:dyDescent="0.3">
      <c r="A1378" s="3" t="s">
        <v>9097</v>
      </c>
      <c r="B1378" s="3" t="s">
        <v>9099</v>
      </c>
      <c r="C1378" s="3"/>
      <c r="D1378" s="3"/>
      <c r="E1378" s="4">
        <v>14385.6</v>
      </c>
      <c r="F1378" s="4"/>
      <c r="G1378" s="4"/>
      <c r="H1378" s="111"/>
      <c r="I1378" s="1" t="s">
        <v>6255</v>
      </c>
    </row>
    <row r="1379" spans="1:9" x14ac:dyDescent="0.3">
      <c r="A1379" s="3" t="s">
        <v>9097</v>
      </c>
      <c r="B1379" s="3" t="s">
        <v>8803</v>
      </c>
      <c r="C1379" s="3" t="s">
        <v>9145</v>
      </c>
      <c r="D1379" s="3" t="s">
        <v>9146</v>
      </c>
      <c r="E1379" s="4">
        <v>1716</v>
      </c>
      <c r="F1379" s="4"/>
      <c r="G1379" s="4"/>
      <c r="H1379" s="111"/>
    </row>
    <row r="1380" spans="1:9" x14ac:dyDescent="0.3">
      <c r="A1380" s="237" t="s">
        <v>9090</v>
      </c>
      <c r="B1380" s="237" t="s">
        <v>5726</v>
      </c>
      <c r="C1380" s="3" t="s">
        <v>9102</v>
      </c>
      <c r="D1380" s="3" t="s">
        <v>5233</v>
      </c>
      <c r="E1380" s="235">
        <v>9835.4</v>
      </c>
      <c r="F1380" s="4">
        <v>2780</v>
      </c>
      <c r="G1380" s="4">
        <f>F1380*7%</f>
        <v>194.60000000000002</v>
      </c>
      <c r="H1380" s="46">
        <f>F1380+G1380</f>
        <v>2974.6</v>
      </c>
    </row>
    <row r="1381" spans="1:9" x14ac:dyDescent="0.3">
      <c r="A1381" s="239"/>
      <c r="B1381" s="239"/>
      <c r="C1381" s="3" t="s">
        <v>9103</v>
      </c>
      <c r="D1381" s="3" t="s">
        <v>5231</v>
      </c>
      <c r="E1381" s="240"/>
      <c r="F1381" s="4">
        <v>2940</v>
      </c>
      <c r="G1381" s="4">
        <f t="shared" ref="G1381:G1382" si="292">F1381*7%</f>
        <v>205.8</v>
      </c>
      <c r="H1381" s="46">
        <f t="shared" ref="H1381:H1382" si="293">F1381+G1381</f>
        <v>3145.8</v>
      </c>
    </row>
    <row r="1382" spans="1:9" x14ac:dyDescent="0.3">
      <c r="A1382" s="238"/>
      <c r="B1382" s="238"/>
      <c r="C1382" s="3" t="s">
        <v>9104</v>
      </c>
      <c r="D1382" s="3" t="s">
        <v>5219</v>
      </c>
      <c r="E1382" s="236"/>
      <c r="F1382" s="4">
        <v>3570</v>
      </c>
      <c r="G1382" s="4">
        <f t="shared" si="292"/>
        <v>249.90000000000003</v>
      </c>
      <c r="H1382" s="46">
        <f t="shared" si="293"/>
        <v>3819.9</v>
      </c>
    </row>
    <row r="1383" spans="1:9" x14ac:dyDescent="0.3">
      <c r="A1383" s="3" t="s">
        <v>9090</v>
      </c>
      <c r="B1383" s="3" t="s">
        <v>7456</v>
      </c>
      <c r="C1383" s="3"/>
      <c r="D1383" s="3"/>
      <c r="E1383" s="4">
        <v>3103</v>
      </c>
      <c r="F1383" s="4">
        <f>(E1383+12)/1.06</f>
        <v>2938.6792452830186</v>
      </c>
      <c r="G1383" s="4">
        <f>F1383*7%</f>
        <v>205.70754716981133</v>
      </c>
      <c r="H1383" s="46">
        <f>F1383+G1383</f>
        <v>3144.3867924528299</v>
      </c>
    </row>
    <row r="1384" spans="1:9" x14ac:dyDescent="0.3">
      <c r="A1384" s="3" t="s">
        <v>9098</v>
      </c>
      <c r="B1384" s="3" t="s">
        <v>720</v>
      </c>
      <c r="C1384" s="3"/>
      <c r="D1384" s="3"/>
      <c r="E1384" s="4">
        <v>198570.64</v>
      </c>
      <c r="F1384" s="4"/>
      <c r="G1384" s="4"/>
      <c r="H1384" s="111"/>
    </row>
    <row r="1385" spans="1:9" x14ac:dyDescent="0.3">
      <c r="A1385" s="3" t="s">
        <v>9098</v>
      </c>
      <c r="B1385" s="3" t="s">
        <v>7407</v>
      </c>
      <c r="C1385" s="3"/>
      <c r="D1385" s="3" t="s">
        <v>3549</v>
      </c>
      <c r="E1385" s="4">
        <v>2800</v>
      </c>
      <c r="F1385" s="4"/>
      <c r="G1385" s="4"/>
      <c r="H1385" s="111"/>
      <c r="I1385" s="1" t="s">
        <v>6255</v>
      </c>
    </row>
    <row r="1386" spans="1:9" x14ac:dyDescent="0.3">
      <c r="A1386" s="3" t="s">
        <v>9093</v>
      </c>
      <c r="B1386" s="3" t="s">
        <v>3757</v>
      </c>
      <c r="C1386" s="3"/>
      <c r="D1386" s="3"/>
      <c r="E1386" s="4">
        <v>159938.1</v>
      </c>
      <c r="F1386" s="4">
        <f>(E1386+12)/1.06</f>
        <v>150896.32075471699</v>
      </c>
      <c r="G1386" s="4">
        <f>F1386*7%</f>
        <v>10562.742452830191</v>
      </c>
      <c r="H1386" s="46">
        <f>F1386+G1386</f>
        <v>161459.06320754718</v>
      </c>
    </row>
    <row r="1387" spans="1:9" x14ac:dyDescent="0.3">
      <c r="A1387" s="3" t="s">
        <v>9093</v>
      </c>
      <c r="B1387" s="3" t="s">
        <v>8895</v>
      </c>
      <c r="C1387" s="3" t="s">
        <v>9148</v>
      </c>
      <c r="D1387" s="3" t="s">
        <v>9147</v>
      </c>
      <c r="E1387" s="4">
        <v>4056</v>
      </c>
      <c r="F1387" s="4">
        <f>(E1387+12)/1.06</f>
        <v>3837.7358490566035</v>
      </c>
      <c r="G1387" s="4">
        <f>F1387*7%</f>
        <v>268.64150943396226</v>
      </c>
      <c r="H1387" s="46">
        <f>F1387+G1387</f>
        <v>4106.3773584905657</v>
      </c>
    </row>
    <row r="1388" spans="1:9" x14ac:dyDescent="0.3">
      <c r="A1388" s="3" t="s">
        <v>9115</v>
      </c>
      <c r="B1388" s="3" t="s">
        <v>8895</v>
      </c>
      <c r="C1388" s="3" t="s">
        <v>9116</v>
      </c>
      <c r="D1388" s="3" t="s">
        <v>9117</v>
      </c>
      <c r="E1388" s="4">
        <v>4472</v>
      </c>
      <c r="F1388" s="4"/>
      <c r="G1388" s="4"/>
      <c r="H1388" s="111"/>
    </row>
    <row r="1389" spans="1:9" x14ac:dyDescent="0.3">
      <c r="A1389" s="3" t="s">
        <v>9119</v>
      </c>
      <c r="B1389" s="3" t="s">
        <v>5299</v>
      </c>
      <c r="C1389" s="3"/>
      <c r="D1389" s="3"/>
      <c r="E1389" s="4">
        <v>17648.8</v>
      </c>
      <c r="F1389" s="4">
        <f t="shared" ref="F1389:F1434" si="294">(E1389+12)/1.06</f>
        <v>16661.132075471698</v>
      </c>
      <c r="G1389" s="4">
        <f t="shared" ref="G1389:G1434" si="295">F1389*7%</f>
        <v>1166.279245283019</v>
      </c>
      <c r="H1389" s="46">
        <f t="shared" ref="H1389:H1434" si="296">F1389+G1389</f>
        <v>17827.411320754716</v>
      </c>
    </row>
    <row r="1390" spans="1:9" x14ac:dyDescent="0.3">
      <c r="A1390" s="3" t="s">
        <v>9120</v>
      </c>
      <c r="B1390" s="3" t="s">
        <v>9131</v>
      </c>
      <c r="C1390" s="3" t="s">
        <v>9129</v>
      </c>
      <c r="D1390" s="3" t="s">
        <v>9130</v>
      </c>
      <c r="E1390" s="4">
        <v>7119.5</v>
      </c>
      <c r="F1390" s="4">
        <f t="shared" si="294"/>
        <v>6727.8301886792451</v>
      </c>
      <c r="G1390" s="4">
        <f t="shared" si="295"/>
        <v>470.94811320754718</v>
      </c>
      <c r="H1390" s="46">
        <f t="shared" si="296"/>
        <v>7198.7783018867922</v>
      </c>
    </row>
    <row r="1391" spans="1:9" x14ac:dyDescent="0.3">
      <c r="A1391" s="3" t="s">
        <v>9137</v>
      </c>
      <c r="B1391" s="3" t="s">
        <v>7760</v>
      </c>
      <c r="C1391" s="3" t="s">
        <v>9144</v>
      </c>
      <c r="D1391" s="3" t="s">
        <v>9143</v>
      </c>
      <c r="E1391" s="4">
        <v>9164.5499999999993</v>
      </c>
      <c r="F1391" s="4">
        <f t="shared" si="294"/>
        <v>8657.1226415094334</v>
      </c>
      <c r="G1391" s="4">
        <f t="shared" si="295"/>
        <v>605.99858490566044</v>
      </c>
      <c r="H1391" s="111">
        <f t="shared" si="296"/>
        <v>9263.1212264150945</v>
      </c>
    </row>
    <row r="1392" spans="1:9" x14ac:dyDescent="0.3">
      <c r="A1392" s="3" t="s">
        <v>9138</v>
      </c>
      <c r="B1392" s="3" t="s">
        <v>9142</v>
      </c>
      <c r="C1392" s="3" t="s">
        <v>9141</v>
      </c>
      <c r="D1392" s="3" t="s">
        <v>9140</v>
      </c>
      <c r="E1392" s="4">
        <v>18580.55</v>
      </c>
      <c r="F1392" s="4">
        <f t="shared" si="294"/>
        <v>17540.141509433961</v>
      </c>
      <c r="G1392" s="4">
        <f t="shared" si="295"/>
        <v>1227.8099056603774</v>
      </c>
      <c r="H1392" s="111">
        <f t="shared" si="296"/>
        <v>18767.95141509434</v>
      </c>
    </row>
    <row r="1393" spans="1:9" x14ac:dyDescent="0.3">
      <c r="A1393" s="3" t="s">
        <v>9139</v>
      </c>
      <c r="B1393" s="3" t="s">
        <v>720</v>
      </c>
      <c r="C1393" s="3"/>
      <c r="D1393" s="3"/>
      <c r="E1393" s="4">
        <v>111438.39999999999</v>
      </c>
      <c r="F1393" s="4">
        <f t="shared" si="294"/>
        <v>105141.88679245282</v>
      </c>
      <c r="G1393" s="4">
        <f t="shared" si="295"/>
        <v>7359.9320754716982</v>
      </c>
      <c r="H1393" s="111">
        <f t="shared" si="296"/>
        <v>112501.81886792452</v>
      </c>
    </row>
    <row r="1394" spans="1:9" x14ac:dyDescent="0.3">
      <c r="A1394" s="106" t="s">
        <v>9150</v>
      </c>
      <c r="B1394" s="106" t="s">
        <v>4857</v>
      </c>
      <c r="C1394" s="106"/>
      <c r="D1394" s="106"/>
      <c r="E1394" s="108">
        <v>16588</v>
      </c>
      <c r="F1394" s="4">
        <f t="shared" si="294"/>
        <v>15660.377358490565</v>
      </c>
      <c r="G1394" s="4">
        <f t="shared" si="295"/>
        <v>1096.2264150943397</v>
      </c>
      <c r="H1394" s="111">
        <f t="shared" si="296"/>
        <v>16756.603773584906</v>
      </c>
      <c r="I1394" s="1" t="s">
        <v>6255</v>
      </c>
    </row>
    <row r="1395" spans="1:9" x14ac:dyDescent="0.3">
      <c r="A1395" s="3" t="s">
        <v>9153</v>
      </c>
      <c r="B1395" s="3" t="s">
        <v>9162</v>
      </c>
      <c r="C1395" s="3"/>
      <c r="D1395" s="3"/>
      <c r="E1395" s="4">
        <v>9000</v>
      </c>
      <c r="F1395" s="4">
        <f t="shared" si="294"/>
        <v>8501.8867924528295</v>
      </c>
      <c r="G1395" s="4">
        <f t="shared" si="295"/>
        <v>595.13207547169816</v>
      </c>
      <c r="H1395" s="111">
        <f t="shared" si="296"/>
        <v>9097.0188679245275</v>
      </c>
      <c r="I1395" s="1" t="s">
        <v>9163</v>
      </c>
    </row>
    <row r="1396" spans="1:9" x14ac:dyDescent="0.3">
      <c r="A1396" s="3" t="s">
        <v>9153</v>
      </c>
      <c r="B1396" s="3" t="s">
        <v>7596</v>
      </c>
      <c r="C1396" s="3" t="s">
        <v>9174</v>
      </c>
      <c r="D1396" s="3" t="s">
        <v>7597</v>
      </c>
      <c r="E1396" s="4">
        <v>4280</v>
      </c>
      <c r="F1396" s="4">
        <f t="shared" si="294"/>
        <v>4049.0566037735848</v>
      </c>
      <c r="G1396" s="4">
        <f t="shared" si="295"/>
        <v>283.43396226415098</v>
      </c>
      <c r="H1396" s="111">
        <f t="shared" si="296"/>
        <v>4332.4905660377353</v>
      </c>
      <c r="I1396" s="1" t="s">
        <v>9156</v>
      </c>
    </row>
    <row r="1397" spans="1:9" x14ac:dyDescent="0.3">
      <c r="A1397" s="3" t="s">
        <v>9153</v>
      </c>
      <c r="B1397" s="3" t="s">
        <v>8215</v>
      </c>
      <c r="C1397" s="3"/>
      <c r="D1397" s="3"/>
      <c r="E1397" s="4">
        <v>15424.05</v>
      </c>
      <c r="F1397" s="4">
        <f t="shared" si="294"/>
        <v>14562.311320754716</v>
      </c>
      <c r="G1397" s="4">
        <f t="shared" si="295"/>
        <v>1019.3617924528302</v>
      </c>
      <c r="H1397" s="111">
        <f t="shared" si="296"/>
        <v>15581.673113207546</v>
      </c>
      <c r="I1397" s="1" t="s">
        <v>6255</v>
      </c>
    </row>
    <row r="1398" spans="1:9" x14ac:dyDescent="0.3">
      <c r="A1398" s="3" t="s">
        <v>9154</v>
      </c>
      <c r="B1398" s="3" t="s">
        <v>7053</v>
      </c>
      <c r="C1398" s="3"/>
      <c r="D1398" s="3"/>
      <c r="E1398" s="4">
        <v>41815.089999999997</v>
      </c>
      <c r="F1398" s="4">
        <f t="shared" si="294"/>
        <v>39459.518867924526</v>
      </c>
      <c r="G1398" s="4">
        <f t="shared" si="295"/>
        <v>2762.1663207547172</v>
      </c>
      <c r="H1398" s="111">
        <f t="shared" si="296"/>
        <v>42221.685188679243</v>
      </c>
      <c r="I1398" s="1" t="s">
        <v>9157</v>
      </c>
    </row>
    <row r="1399" spans="1:9" x14ac:dyDescent="0.3">
      <c r="A1399" s="3" t="s">
        <v>9155</v>
      </c>
      <c r="B1399" s="3" t="s">
        <v>4271</v>
      </c>
      <c r="C1399" s="3"/>
      <c r="D1399" s="3"/>
      <c r="E1399" s="4">
        <v>1200</v>
      </c>
      <c r="F1399" s="4">
        <f t="shared" si="294"/>
        <v>1143.3962264150944</v>
      </c>
      <c r="G1399" s="4">
        <f t="shared" si="295"/>
        <v>80.037735849056617</v>
      </c>
      <c r="H1399" s="111">
        <f t="shared" si="296"/>
        <v>1223.433962264151</v>
      </c>
    </row>
    <row r="1400" spans="1:9" x14ac:dyDescent="0.3">
      <c r="A1400" s="3" t="s">
        <v>9155</v>
      </c>
      <c r="B1400" s="3" t="s">
        <v>9165</v>
      </c>
      <c r="C1400" s="3" t="s">
        <v>9166</v>
      </c>
      <c r="D1400" s="3" t="s">
        <v>9164</v>
      </c>
      <c r="E1400" s="4">
        <v>8062.45</v>
      </c>
      <c r="F1400" s="4">
        <f t="shared" si="294"/>
        <v>7617.4056603773579</v>
      </c>
      <c r="G1400" s="4">
        <f t="shared" si="295"/>
        <v>533.21839622641505</v>
      </c>
      <c r="H1400" s="111">
        <f t="shared" si="296"/>
        <v>8150.6240566037732</v>
      </c>
    </row>
    <row r="1401" spans="1:9" x14ac:dyDescent="0.3">
      <c r="A1401" s="3" t="s">
        <v>9167</v>
      </c>
      <c r="B1401" s="3" t="s">
        <v>720</v>
      </c>
      <c r="C1401" s="3"/>
      <c r="D1401" s="3"/>
      <c r="E1401" s="4">
        <v>41054</v>
      </c>
      <c r="F1401" s="4">
        <f t="shared" si="294"/>
        <v>38741.509433962259</v>
      </c>
      <c r="G1401" s="4">
        <f t="shared" si="295"/>
        <v>2711.9056603773583</v>
      </c>
      <c r="H1401" s="111">
        <f t="shared" si="296"/>
        <v>41453.415094339616</v>
      </c>
    </row>
    <row r="1402" spans="1:9" x14ac:dyDescent="0.3">
      <c r="A1402" s="3" t="s">
        <v>9172</v>
      </c>
      <c r="B1402" s="3" t="s">
        <v>9173</v>
      </c>
      <c r="C1402" s="3"/>
      <c r="D1402" s="3"/>
      <c r="E1402" s="4">
        <v>106890</v>
      </c>
      <c r="F1402" s="4">
        <f t="shared" si="294"/>
        <v>100850.94339622642</v>
      </c>
      <c r="G1402" s="4">
        <f t="shared" si="295"/>
        <v>7059.5660377358499</v>
      </c>
      <c r="H1402" s="111">
        <f t="shared" si="296"/>
        <v>107910.50943396226</v>
      </c>
    </row>
    <row r="1403" spans="1:9" x14ac:dyDescent="0.3">
      <c r="A1403" s="3" t="s">
        <v>9235</v>
      </c>
      <c r="B1403" s="3" t="s">
        <v>5726</v>
      </c>
      <c r="C1403" s="3" t="s">
        <v>9236</v>
      </c>
      <c r="D1403" s="3" t="s">
        <v>5088</v>
      </c>
      <c r="E1403" s="4">
        <v>34257.800000000003</v>
      </c>
      <c r="F1403" s="4">
        <f t="shared" si="294"/>
        <v>32330</v>
      </c>
      <c r="G1403" s="4">
        <f t="shared" si="295"/>
        <v>2263.1000000000004</v>
      </c>
      <c r="H1403" s="111">
        <f t="shared" si="296"/>
        <v>34593.1</v>
      </c>
      <c r="I1403" s="1" t="s">
        <v>8306</v>
      </c>
    </row>
    <row r="1404" spans="1:9" x14ac:dyDescent="0.3">
      <c r="A1404" s="3" t="s">
        <v>9175</v>
      </c>
      <c r="B1404" s="3" t="s">
        <v>3757</v>
      </c>
      <c r="C1404" s="3"/>
      <c r="D1404" s="3"/>
      <c r="E1404" s="4">
        <v>156663.49</v>
      </c>
      <c r="F1404" s="4">
        <f t="shared" si="294"/>
        <v>147807.06603773584</v>
      </c>
      <c r="G1404" s="4">
        <f t="shared" si="295"/>
        <v>10346.49462264151</v>
      </c>
      <c r="H1404" s="111">
        <f t="shared" si="296"/>
        <v>158153.56066037735</v>
      </c>
    </row>
    <row r="1405" spans="1:9" x14ac:dyDescent="0.3">
      <c r="A1405" s="3" t="s">
        <v>9175</v>
      </c>
      <c r="B1405" s="3" t="s">
        <v>9178</v>
      </c>
      <c r="C1405" s="3" t="s">
        <v>9180</v>
      </c>
      <c r="D1405" s="3" t="s">
        <v>9179</v>
      </c>
      <c r="E1405" s="4">
        <v>26000</v>
      </c>
      <c r="F1405" s="4">
        <f t="shared" si="294"/>
        <v>24539.622641509432</v>
      </c>
      <c r="G1405" s="4">
        <f t="shared" si="295"/>
        <v>1717.7735849056603</v>
      </c>
      <c r="H1405" s="111">
        <f t="shared" si="296"/>
        <v>26257.39622641509</v>
      </c>
    </row>
    <row r="1406" spans="1:9" x14ac:dyDescent="0.3">
      <c r="A1406" s="3" t="s">
        <v>9181</v>
      </c>
      <c r="B1406" s="3" t="s">
        <v>9182</v>
      </c>
      <c r="C1406" s="3" t="s">
        <v>9183</v>
      </c>
      <c r="D1406" s="3" t="s">
        <v>8669</v>
      </c>
      <c r="E1406" s="4">
        <v>23315.3</v>
      </c>
      <c r="F1406" s="4">
        <f t="shared" si="294"/>
        <v>22006.886792452828</v>
      </c>
      <c r="G1406" s="4">
        <f t="shared" si="295"/>
        <v>1540.4820754716982</v>
      </c>
      <c r="H1406" s="111">
        <f t="shared" si="296"/>
        <v>23547.368867924524</v>
      </c>
    </row>
    <row r="1407" spans="1:9" x14ac:dyDescent="0.3">
      <c r="A1407" s="3" t="s">
        <v>9192</v>
      </c>
      <c r="B1407" s="3" t="s">
        <v>9196</v>
      </c>
      <c r="C1407" s="3" t="s">
        <v>9194</v>
      </c>
      <c r="D1407" s="3" t="s">
        <v>9195</v>
      </c>
      <c r="E1407" s="4">
        <v>2482.4</v>
      </c>
      <c r="F1407" s="4">
        <f t="shared" si="294"/>
        <v>2353.2075471698113</v>
      </c>
      <c r="G1407" s="4">
        <f t="shared" si="295"/>
        <v>164.72452830188681</v>
      </c>
      <c r="H1407" s="111">
        <f t="shared" si="296"/>
        <v>2517.9320754716982</v>
      </c>
      <c r="I1407" s="1" t="s">
        <v>9197</v>
      </c>
    </row>
    <row r="1408" spans="1:9" x14ac:dyDescent="0.3">
      <c r="A1408" s="237" t="s">
        <v>9193</v>
      </c>
      <c r="B1408" s="237" t="s">
        <v>5726</v>
      </c>
      <c r="C1408" s="3" t="s">
        <v>9237</v>
      </c>
      <c r="D1408" s="3" t="s">
        <v>3116</v>
      </c>
      <c r="E1408" s="235">
        <v>49191.08</v>
      </c>
      <c r="F1408" s="4">
        <v>3950</v>
      </c>
      <c r="G1408" s="4">
        <f t="shared" si="295"/>
        <v>276.5</v>
      </c>
      <c r="H1408" s="111">
        <f t="shared" si="296"/>
        <v>4226.5</v>
      </c>
      <c r="I1408" s="1" t="s">
        <v>8306</v>
      </c>
    </row>
    <row r="1409" spans="1:9" x14ac:dyDescent="0.3">
      <c r="A1409" s="239"/>
      <c r="B1409" s="239"/>
      <c r="C1409" s="3" t="s">
        <v>9238</v>
      </c>
      <c r="D1409" s="3" t="s">
        <v>3117</v>
      </c>
      <c r="E1409" s="240"/>
      <c r="F1409" s="4">
        <v>14465</v>
      </c>
      <c r="G1409" s="4">
        <f t="shared" si="295"/>
        <v>1012.5500000000001</v>
      </c>
      <c r="H1409" s="111">
        <f t="shared" si="296"/>
        <v>15477.55</v>
      </c>
    </row>
    <row r="1410" spans="1:9" x14ac:dyDescent="0.3">
      <c r="A1410" s="239"/>
      <c r="B1410" s="239"/>
      <c r="C1410" s="3" t="s">
        <v>9239</v>
      </c>
      <c r="D1410" s="3" t="s">
        <v>4475</v>
      </c>
      <c r="E1410" s="240"/>
      <c r="F1410" s="4">
        <v>5793</v>
      </c>
      <c r="G1410" s="4">
        <f t="shared" ref="G1410:G1412" si="297">F1410*7%</f>
        <v>405.51000000000005</v>
      </c>
      <c r="H1410" s="111">
        <f t="shared" ref="H1410:H1412" si="298">F1410+G1410</f>
        <v>6198.51</v>
      </c>
    </row>
    <row r="1411" spans="1:9" x14ac:dyDescent="0.3">
      <c r="A1411" s="239"/>
      <c r="B1411" s="239"/>
      <c r="C1411" s="3" t="s">
        <v>9240</v>
      </c>
      <c r="D1411" s="3" t="s">
        <v>4263</v>
      </c>
      <c r="E1411" s="240"/>
      <c r="F1411" s="4">
        <v>19710</v>
      </c>
      <c r="G1411" s="4">
        <f t="shared" si="297"/>
        <v>1379.7</v>
      </c>
      <c r="H1411" s="111">
        <f t="shared" si="298"/>
        <v>21089.7</v>
      </c>
    </row>
    <row r="1412" spans="1:9" x14ac:dyDescent="0.3">
      <c r="A1412" s="238"/>
      <c r="B1412" s="238"/>
      <c r="C1412" s="3" t="s">
        <v>9241</v>
      </c>
      <c r="D1412" s="3" t="s">
        <v>2894</v>
      </c>
      <c r="E1412" s="236"/>
      <c r="F1412" s="4">
        <v>2500</v>
      </c>
      <c r="G1412" s="4">
        <f t="shared" si="297"/>
        <v>175.00000000000003</v>
      </c>
      <c r="H1412" s="111">
        <f t="shared" si="298"/>
        <v>2675</v>
      </c>
    </row>
    <row r="1413" spans="1:9" x14ac:dyDescent="0.3">
      <c r="A1413" s="3" t="s">
        <v>9193</v>
      </c>
      <c r="B1413" s="3" t="s">
        <v>5299</v>
      </c>
      <c r="C1413" s="3"/>
      <c r="D1413" s="3"/>
      <c r="E1413" s="4">
        <v>6130.4</v>
      </c>
      <c r="F1413" s="4">
        <f t="shared" si="294"/>
        <v>5794.7169811320746</v>
      </c>
      <c r="G1413" s="4">
        <f t="shared" si="295"/>
        <v>405.63018867924524</v>
      </c>
      <c r="H1413" s="111">
        <f t="shared" si="296"/>
        <v>6200.3471698113199</v>
      </c>
    </row>
    <row r="1414" spans="1:9" x14ac:dyDescent="0.3">
      <c r="A1414" s="3" t="s">
        <v>9203</v>
      </c>
      <c r="B1414" s="3" t="s">
        <v>4271</v>
      </c>
      <c r="C1414" s="3"/>
      <c r="D1414" s="3"/>
      <c r="E1414" s="4">
        <v>12814.02</v>
      </c>
      <c r="F1414" s="4">
        <f t="shared" si="294"/>
        <v>12100.018867924528</v>
      </c>
      <c r="G1414" s="4">
        <f t="shared" si="295"/>
        <v>847.00132075471697</v>
      </c>
      <c r="H1414" s="111">
        <f t="shared" si="296"/>
        <v>12947.020188679244</v>
      </c>
    </row>
    <row r="1415" spans="1:9" x14ac:dyDescent="0.3">
      <c r="A1415" s="3" t="s">
        <v>9204</v>
      </c>
      <c r="B1415" s="3" t="s">
        <v>720</v>
      </c>
      <c r="C1415" s="3"/>
      <c r="D1415" s="3"/>
      <c r="E1415" s="4">
        <v>46715.11</v>
      </c>
      <c r="F1415" s="4">
        <f t="shared" si="294"/>
        <v>44082.17924528302</v>
      </c>
      <c r="G1415" s="4">
        <f t="shared" si="295"/>
        <v>3085.7525471698118</v>
      </c>
      <c r="H1415" s="111">
        <f t="shared" si="296"/>
        <v>47167.93179245283</v>
      </c>
    </row>
    <row r="1416" spans="1:9" x14ac:dyDescent="0.3">
      <c r="A1416" s="3" t="s">
        <v>9207</v>
      </c>
      <c r="B1416" s="3" t="s">
        <v>9210</v>
      </c>
      <c r="C1416" s="3" t="s">
        <v>9209</v>
      </c>
      <c r="D1416" s="233" t="s">
        <v>9208</v>
      </c>
      <c r="E1416" s="4">
        <v>5692.4</v>
      </c>
      <c r="F1416" s="4">
        <f t="shared" si="294"/>
        <v>5381.5094339622638</v>
      </c>
      <c r="G1416" s="4">
        <f t="shared" si="295"/>
        <v>376.70566037735853</v>
      </c>
      <c r="H1416" s="111">
        <f t="shared" si="296"/>
        <v>5758.2150943396227</v>
      </c>
    </row>
    <row r="1417" spans="1:9" x14ac:dyDescent="0.3">
      <c r="A1417" s="3" t="s">
        <v>9207</v>
      </c>
      <c r="B1417" s="3" t="s">
        <v>4885</v>
      </c>
      <c r="C1417" s="3"/>
      <c r="D1417" s="3"/>
      <c r="E1417" s="4">
        <v>35112.050000000003</v>
      </c>
      <c r="F1417" s="4">
        <f t="shared" si="294"/>
        <v>33135.896226415098</v>
      </c>
      <c r="G1417" s="4">
        <f t="shared" si="295"/>
        <v>2319.5127358490572</v>
      </c>
      <c r="H1417" s="111">
        <f t="shared" si="296"/>
        <v>35455.408962264155</v>
      </c>
    </row>
    <row r="1418" spans="1:9" x14ac:dyDescent="0.3">
      <c r="A1418" s="3" t="s">
        <v>9212</v>
      </c>
      <c r="B1418" s="3" t="s">
        <v>9216</v>
      </c>
      <c r="C1418" s="3" t="s">
        <v>9214</v>
      </c>
      <c r="D1418" s="3" t="s">
        <v>9215</v>
      </c>
      <c r="E1418" s="4">
        <v>9737</v>
      </c>
      <c r="F1418" s="4">
        <f t="shared" si="294"/>
        <v>9197.1698113207549</v>
      </c>
      <c r="G1418" s="4">
        <f t="shared" si="295"/>
        <v>643.80188679245293</v>
      </c>
      <c r="H1418" s="111">
        <f t="shared" si="296"/>
        <v>9840.9716981132078</v>
      </c>
      <c r="I1418" s="1" t="s">
        <v>9213</v>
      </c>
    </row>
    <row r="1419" spans="1:9" x14ac:dyDescent="0.3">
      <c r="A1419" s="3" t="s">
        <v>9220</v>
      </c>
      <c r="B1419" s="3" t="s">
        <v>7407</v>
      </c>
      <c r="C1419" s="3"/>
      <c r="D1419" s="3"/>
      <c r="E1419" s="4">
        <v>12478.96</v>
      </c>
      <c r="F1419" s="4">
        <f t="shared" si="294"/>
        <v>11783.924528301884</v>
      </c>
      <c r="G1419" s="4">
        <f t="shared" si="295"/>
        <v>824.874716981132</v>
      </c>
      <c r="H1419" s="111">
        <f t="shared" si="296"/>
        <v>12608.799245283017</v>
      </c>
    </row>
    <row r="1420" spans="1:9" x14ac:dyDescent="0.3">
      <c r="A1420" s="3" t="s">
        <v>9229</v>
      </c>
      <c r="B1420" s="3" t="s">
        <v>5726</v>
      </c>
      <c r="C1420" s="3"/>
      <c r="D1420" s="3"/>
      <c r="E1420" s="4">
        <v>24633</v>
      </c>
      <c r="F1420" s="4">
        <f t="shared" si="294"/>
        <v>23250</v>
      </c>
      <c r="G1420" s="4">
        <f t="shared" si="295"/>
        <v>1627.5000000000002</v>
      </c>
      <c r="H1420" s="111">
        <f t="shared" si="296"/>
        <v>24877.5</v>
      </c>
    </row>
    <row r="1421" spans="1:9" x14ac:dyDescent="0.3">
      <c r="A1421" s="3" t="s">
        <v>9244</v>
      </c>
      <c r="B1421" s="3" t="s">
        <v>3757</v>
      </c>
      <c r="C1421" s="3"/>
      <c r="D1421" s="3"/>
      <c r="E1421" s="4">
        <v>62593</v>
      </c>
      <c r="F1421" s="4">
        <f t="shared" si="294"/>
        <v>59061.32075471698</v>
      </c>
      <c r="G1421" s="4">
        <f t="shared" si="295"/>
        <v>4134.2924528301892</v>
      </c>
      <c r="H1421" s="111">
        <f t="shared" si="296"/>
        <v>63195.613207547169</v>
      </c>
    </row>
    <row r="1422" spans="1:9" x14ac:dyDescent="0.3">
      <c r="A1422" s="3" t="s">
        <v>9244</v>
      </c>
      <c r="B1422" s="3" t="s">
        <v>9245</v>
      </c>
      <c r="C1422" s="3" t="s">
        <v>9246</v>
      </c>
      <c r="D1422" s="3" t="s">
        <v>9247</v>
      </c>
      <c r="E1422" s="4">
        <v>3852</v>
      </c>
      <c r="F1422" s="4">
        <f t="shared" si="294"/>
        <v>3645.2830188679245</v>
      </c>
      <c r="G1422" s="4">
        <f t="shared" si="295"/>
        <v>255.16981132075475</v>
      </c>
      <c r="H1422" s="111">
        <f t="shared" si="296"/>
        <v>3900.4528301886794</v>
      </c>
    </row>
    <row r="1423" spans="1:9" x14ac:dyDescent="0.3">
      <c r="A1423" s="3" t="s">
        <v>9249</v>
      </c>
      <c r="B1423" s="3" t="s">
        <v>4271</v>
      </c>
      <c r="C1423" s="3"/>
      <c r="D1423" s="3"/>
      <c r="E1423" s="4">
        <v>25256</v>
      </c>
      <c r="F1423" s="4">
        <f t="shared" si="294"/>
        <v>23837.735849056604</v>
      </c>
      <c r="G1423" s="4">
        <f t="shared" si="295"/>
        <v>1668.6415094339625</v>
      </c>
      <c r="H1423" s="111">
        <f t="shared" si="296"/>
        <v>25506.377358490565</v>
      </c>
    </row>
    <row r="1424" spans="1:9" x14ac:dyDescent="0.3">
      <c r="A1424" s="3" t="s">
        <v>9248</v>
      </c>
      <c r="B1424" s="3" t="s">
        <v>5726</v>
      </c>
      <c r="C1424" s="3" t="s">
        <v>9250</v>
      </c>
      <c r="D1424" s="3" t="s">
        <v>5219</v>
      </c>
      <c r="E1424" s="4">
        <v>14064.8</v>
      </c>
      <c r="F1424" s="4">
        <f t="shared" si="294"/>
        <v>13279.999999999998</v>
      </c>
      <c r="G1424" s="4">
        <f t="shared" si="295"/>
        <v>929.59999999999991</v>
      </c>
      <c r="H1424" s="111">
        <f t="shared" si="296"/>
        <v>14209.599999999999</v>
      </c>
    </row>
    <row r="1425" spans="1:8" x14ac:dyDescent="0.3">
      <c r="A1425" s="3" t="s">
        <v>9248</v>
      </c>
      <c r="B1425" s="3" t="s">
        <v>319</v>
      </c>
      <c r="C1425" s="3"/>
      <c r="D1425" s="3"/>
      <c r="E1425" s="4">
        <v>69387.899999999994</v>
      </c>
      <c r="F1425" s="4">
        <f t="shared" si="294"/>
        <v>65471.603773584895</v>
      </c>
      <c r="G1425" s="4">
        <f t="shared" si="295"/>
        <v>4583.0122641509433</v>
      </c>
      <c r="H1425" s="111">
        <f t="shared" si="296"/>
        <v>70054.616037735832</v>
      </c>
    </row>
    <row r="1426" spans="1:8" x14ac:dyDescent="0.3">
      <c r="A1426" s="3" t="s">
        <v>9248</v>
      </c>
      <c r="B1426" s="3" t="s">
        <v>6460</v>
      </c>
      <c r="C1426" s="3"/>
      <c r="D1426" s="3"/>
      <c r="E1426" s="4">
        <v>3026.4</v>
      </c>
      <c r="F1426" s="4">
        <f t="shared" si="294"/>
        <v>2866.4150943396226</v>
      </c>
      <c r="G1426" s="4">
        <f t="shared" si="295"/>
        <v>200.6490566037736</v>
      </c>
      <c r="H1426" s="111">
        <f t="shared" si="296"/>
        <v>3067.0641509433963</v>
      </c>
    </row>
    <row r="1427" spans="1:8" x14ac:dyDescent="0.3">
      <c r="A1427" s="3" t="s">
        <v>9271</v>
      </c>
      <c r="B1427" s="3" t="s">
        <v>3013</v>
      </c>
      <c r="C1427" s="3" t="s">
        <v>9272</v>
      </c>
      <c r="D1427" s="3" t="s">
        <v>9273</v>
      </c>
      <c r="E1427" s="4">
        <v>3000</v>
      </c>
      <c r="F1427" s="4">
        <f t="shared" si="294"/>
        <v>2841.5094339622642</v>
      </c>
      <c r="G1427" s="4">
        <f t="shared" si="295"/>
        <v>198.90566037735852</v>
      </c>
      <c r="H1427" s="111">
        <f t="shared" si="296"/>
        <v>3040.4150943396226</v>
      </c>
    </row>
    <row r="1428" spans="1:8" x14ac:dyDescent="0.3">
      <c r="A1428" s="3" t="s">
        <v>9271</v>
      </c>
      <c r="B1428" s="3" t="s">
        <v>3757</v>
      </c>
      <c r="C1428" s="3"/>
      <c r="D1428" s="3"/>
      <c r="E1428" s="4">
        <v>5552.62</v>
      </c>
      <c r="F1428" s="4">
        <f t="shared" si="294"/>
        <v>5249.6415094339618</v>
      </c>
      <c r="G1428" s="4">
        <f t="shared" si="295"/>
        <v>367.47490566037737</v>
      </c>
      <c r="H1428" s="111">
        <f t="shared" si="296"/>
        <v>5617.1164150943396</v>
      </c>
    </row>
    <row r="1429" spans="1:8" x14ac:dyDescent="0.3">
      <c r="A1429" s="3" t="s">
        <v>9271</v>
      </c>
      <c r="B1429" s="3" t="s">
        <v>5726</v>
      </c>
      <c r="C1429" s="3" t="s">
        <v>9281</v>
      </c>
      <c r="D1429" s="3" t="s">
        <v>5221</v>
      </c>
      <c r="E1429" s="4">
        <v>17944.400000000001</v>
      </c>
      <c r="F1429" s="4">
        <f t="shared" si="294"/>
        <v>16940</v>
      </c>
      <c r="G1429" s="4">
        <f t="shared" si="295"/>
        <v>1185.8000000000002</v>
      </c>
      <c r="H1429" s="111">
        <f t="shared" si="296"/>
        <v>18125.8</v>
      </c>
    </row>
    <row r="1430" spans="1:8" x14ac:dyDescent="0.3">
      <c r="A1430" s="3" t="s">
        <v>9271</v>
      </c>
      <c r="B1430" s="3" t="s">
        <v>9274</v>
      </c>
      <c r="C1430" s="3" t="s">
        <v>9275</v>
      </c>
      <c r="D1430" s="3" t="s">
        <v>9276</v>
      </c>
      <c r="E1430" s="4">
        <v>374.5</v>
      </c>
      <c r="F1430" s="4">
        <f t="shared" si="294"/>
        <v>364.62264150943395</v>
      </c>
      <c r="G1430" s="4">
        <f t="shared" si="295"/>
        <v>25.523584905660378</v>
      </c>
      <c r="H1430" s="111">
        <f t="shared" si="296"/>
        <v>390.1462264150943</v>
      </c>
    </row>
    <row r="1431" spans="1:8" x14ac:dyDescent="0.3">
      <c r="A1431" s="3" t="s">
        <v>9271</v>
      </c>
      <c r="B1431" s="3" t="s">
        <v>8530</v>
      </c>
      <c r="C1431" s="3" t="s">
        <v>9277</v>
      </c>
      <c r="D1431" s="3" t="s">
        <v>8535</v>
      </c>
      <c r="E1431" s="4">
        <v>1594.3</v>
      </c>
      <c r="F1431" s="4">
        <f t="shared" si="294"/>
        <v>1515.3773584905659</v>
      </c>
      <c r="G1431" s="4">
        <f t="shared" si="295"/>
        <v>106.07641509433962</v>
      </c>
      <c r="H1431" s="111">
        <f t="shared" si="296"/>
        <v>1621.4537735849055</v>
      </c>
    </row>
    <row r="1432" spans="1:8" x14ac:dyDescent="0.3">
      <c r="A1432" s="3" t="s">
        <v>9271</v>
      </c>
      <c r="B1432" s="3" t="s">
        <v>7699</v>
      </c>
      <c r="C1432" s="3" t="s">
        <v>9279</v>
      </c>
      <c r="D1432" s="3" t="s">
        <v>8360</v>
      </c>
      <c r="E1432" s="4">
        <v>11086.5</v>
      </c>
      <c r="F1432" s="4">
        <f t="shared" si="294"/>
        <v>10470.283018867924</v>
      </c>
      <c r="G1432" s="4">
        <f t="shared" si="295"/>
        <v>732.91981132075477</v>
      </c>
      <c r="H1432" s="111">
        <f t="shared" si="296"/>
        <v>11203.202830188678</v>
      </c>
    </row>
    <row r="1433" spans="1:8" x14ac:dyDescent="0.3">
      <c r="A1433" s="3" t="s">
        <v>9284</v>
      </c>
      <c r="B1433" s="3" t="s">
        <v>5299</v>
      </c>
      <c r="C1433" s="3"/>
      <c r="D1433" s="3"/>
      <c r="E1433" s="4">
        <v>28964</v>
      </c>
      <c r="F1433" s="4">
        <f t="shared" si="294"/>
        <v>27335.849056603773</v>
      </c>
      <c r="G1433" s="4">
        <f t="shared" si="295"/>
        <v>1913.5094339622642</v>
      </c>
      <c r="H1433" s="111">
        <f t="shared" si="296"/>
        <v>29249.358490566035</v>
      </c>
    </row>
    <row r="1434" spans="1:8" x14ac:dyDescent="0.3">
      <c r="A1434" s="3" t="s">
        <v>9290</v>
      </c>
      <c r="B1434" s="3" t="s">
        <v>3757</v>
      </c>
      <c r="C1434" s="3"/>
      <c r="D1434" s="3"/>
      <c r="E1434" s="4">
        <v>9842.15</v>
      </c>
      <c r="F1434" s="4">
        <f t="shared" si="294"/>
        <v>9296.367924528302</v>
      </c>
      <c r="G1434" s="4">
        <f t="shared" si="295"/>
        <v>650.7457547169812</v>
      </c>
      <c r="H1434" s="111">
        <f t="shared" si="296"/>
        <v>9947.1136792452835</v>
      </c>
    </row>
    <row r="1435" spans="1:8" x14ac:dyDescent="0.3">
      <c r="A1435" s="3" t="s">
        <v>9298</v>
      </c>
      <c r="B1435" s="3" t="s">
        <v>9299</v>
      </c>
      <c r="C1435" s="3" t="s">
        <v>9301</v>
      </c>
      <c r="D1435" s="3" t="s">
        <v>9300</v>
      </c>
      <c r="E1435" s="206">
        <v>51002.83</v>
      </c>
      <c r="F1435" s="4"/>
      <c r="G1435" s="4"/>
      <c r="H1435" s="111"/>
    </row>
    <row r="1436" spans="1:8" x14ac:dyDescent="0.3">
      <c r="A1436" s="3" t="s">
        <v>9302</v>
      </c>
      <c r="B1436" s="3" t="s">
        <v>4885</v>
      </c>
      <c r="C1436" s="3"/>
      <c r="D1436" s="3"/>
      <c r="E1436" s="4">
        <v>4387</v>
      </c>
      <c r="F1436" s="4"/>
      <c r="G1436" s="4"/>
      <c r="H1436" s="111"/>
    </row>
    <row r="1437" spans="1:8" x14ac:dyDescent="0.3">
      <c r="A1437" s="3" t="s">
        <v>9302</v>
      </c>
      <c r="B1437" s="3" t="s">
        <v>9304</v>
      </c>
      <c r="C1437" s="3"/>
      <c r="D1437" s="3"/>
      <c r="E1437" s="4">
        <v>1070</v>
      </c>
      <c r="F1437" s="4"/>
      <c r="G1437" s="4"/>
      <c r="H1437" s="111"/>
    </row>
    <row r="1438" spans="1:8" x14ac:dyDescent="0.3">
      <c r="A1438" s="3" t="s">
        <v>9305</v>
      </c>
      <c r="B1438" s="3" t="s">
        <v>319</v>
      </c>
      <c r="C1438" s="3"/>
      <c r="D1438" s="3"/>
      <c r="E1438" s="4">
        <v>206536.41</v>
      </c>
      <c r="F1438" s="4"/>
      <c r="G1438" s="4"/>
      <c r="H1438" s="111"/>
    </row>
    <row r="1439" spans="1:8" x14ac:dyDescent="0.3">
      <c r="A1439" s="3" t="s">
        <v>9305</v>
      </c>
      <c r="B1439" s="3" t="s">
        <v>9245</v>
      </c>
      <c r="C1439" s="3" t="s">
        <v>9310</v>
      </c>
      <c r="D1439" s="3" t="s">
        <v>9309</v>
      </c>
      <c r="E1439" s="4">
        <v>18717</v>
      </c>
      <c r="F1439" s="4"/>
      <c r="G1439" s="4"/>
      <c r="H1439" s="111"/>
    </row>
    <row r="1440" spans="1:8" x14ac:dyDescent="0.3">
      <c r="A1440" s="3" t="s">
        <v>9305</v>
      </c>
      <c r="B1440" s="3" t="s">
        <v>9308</v>
      </c>
      <c r="C1440" s="3" t="s">
        <v>9306</v>
      </c>
      <c r="D1440" s="3" t="s">
        <v>9307</v>
      </c>
      <c r="E1440" s="4">
        <v>57678.400000000001</v>
      </c>
      <c r="F1440" s="4"/>
      <c r="G1440" s="4"/>
      <c r="H1440" s="111"/>
    </row>
    <row r="1441" spans="1:9" x14ac:dyDescent="0.3">
      <c r="A1441" s="3" t="s">
        <v>9303</v>
      </c>
      <c r="B1441" s="3" t="s">
        <v>4271</v>
      </c>
      <c r="C1441" s="3"/>
      <c r="D1441" s="3"/>
      <c r="E1441" s="206">
        <v>24214</v>
      </c>
      <c r="F1441" s="4"/>
      <c r="G1441" s="4"/>
      <c r="H1441" s="111"/>
    </row>
    <row r="1442" spans="1:9" x14ac:dyDescent="0.3">
      <c r="A1442" s="3" t="s">
        <v>9312</v>
      </c>
      <c r="B1442" s="3" t="s">
        <v>6831</v>
      </c>
      <c r="C1442" s="3"/>
      <c r="D1442" s="3"/>
      <c r="E1442" s="4">
        <v>2423.1999999999998</v>
      </c>
      <c r="F1442" s="4"/>
      <c r="G1442" s="4"/>
      <c r="H1442" s="111"/>
    </row>
    <row r="1443" spans="1:9" x14ac:dyDescent="0.3">
      <c r="A1443" s="3" t="s">
        <v>9313</v>
      </c>
      <c r="B1443" s="3" t="s">
        <v>6460</v>
      </c>
      <c r="C1443" s="3"/>
      <c r="D1443" s="3"/>
      <c r="E1443" s="4">
        <v>18033.599999999999</v>
      </c>
      <c r="F1443" s="4"/>
      <c r="G1443" s="4"/>
      <c r="H1443" s="111"/>
      <c r="I1443" s="1" t="s">
        <v>9314</v>
      </c>
    </row>
    <row r="1444" spans="1:9" x14ac:dyDescent="0.3">
      <c r="A1444" s="3" t="s">
        <v>9315</v>
      </c>
      <c r="B1444" s="3" t="s">
        <v>9299</v>
      </c>
      <c r="C1444" s="3"/>
      <c r="D1444" s="3"/>
      <c r="E1444" s="4">
        <v>4770</v>
      </c>
      <c r="F1444" s="4"/>
      <c r="G1444" s="4"/>
      <c r="H1444" s="111"/>
    </row>
    <row r="1445" spans="1:9" x14ac:dyDescent="0.3">
      <c r="A1445" s="3" t="s">
        <v>9316</v>
      </c>
      <c r="B1445" s="3" t="s">
        <v>2399</v>
      </c>
      <c r="C1445" s="3"/>
      <c r="D1445" s="3"/>
      <c r="E1445" s="4">
        <v>77825.600000000006</v>
      </c>
      <c r="F1445" s="4"/>
      <c r="G1445" s="4"/>
      <c r="H1445" s="111"/>
    </row>
    <row r="1446" spans="1:9" x14ac:dyDescent="0.3">
      <c r="A1446" s="3" t="s">
        <v>9318</v>
      </c>
      <c r="B1446" s="3" t="s">
        <v>9274</v>
      </c>
      <c r="C1446" s="3" t="s">
        <v>9320</v>
      </c>
      <c r="D1446" s="3" t="s">
        <v>9319</v>
      </c>
      <c r="E1446" s="4">
        <v>535</v>
      </c>
      <c r="F1446" s="4"/>
      <c r="G1446" s="4"/>
      <c r="H1446" s="111"/>
    </row>
    <row r="1447" spans="1:9" x14ac:dyDescent="0.3">
      <c r="A1447" s="3" t="s">
        <v>9324</v>
      </c>
      <c r="B1447" s="3" t="s">
        <v>6460</v>
      </c>
      <c r="C1447" s="3"/>
      <c r="D1447" s="3"/>
      <c r="E1447" s="4">
        <v>22297.599999999999</v>
      </c>
      <c r="F1447" s="4"/>
      <c r="G1447" s="4"/>
      <c r="H1447" s="111"/>
    </row>
    <row r="1448" spans="1:9" x14ac:dyDescent="0.3">
      <c r="A1448" s="3" t="s">
        <v>9324</v>
      </c>
      <c r="B1448" s="3" t="s">
        <v>9327</v>
      </c>
      <c r="C1448" s="3" t="s">
        <v>9326</v>
      </c>
      <c r="D1448" s="3" t="s">
        <v>9328</v>
      </c>
      <c r="E1448" s="4">
        <v>14873</v>
      </c>
      <c r="F1448" s="4"/>
      <c r="G1448" s="4"/>
      <c r="H1448" s="111"/>
      <c r="I1448" s="1" t="s">
        <v>9325</v>
      </c>
    </row>
    <row r="1449" spans="1:9" x14ac:dyDescent="0.3">
      <c r="A1449" s="3" t="s">
        <v>9324</v>
      </c>
      <c r="B1449" s="3" t="s">
        <v>3757</v>
      </c>
      <c r="C1449" s="3"/>
      <c r="D1449" s="3"/>
      <c r="E1449" s="4">
        <v>43136.93</v>
      </c>
      <c r="F1449" s="4"/>
      <c r="G1449" s="4"/>
      <c r="H1449" s="111"/>
    </row>
    <row r="1450" spans="1:9" x14ac:dyDescent="0.3">
      <c r="A1450" s="3" t="s">
        <v>9321</v>
      </c>
      <c r="B1450" s="3" t="s">
        <v>8141</v>
      </c>
      <c r="C1450" s="3" t="s">
        <v>9322</v>
      </c>
      <c r="D1450" s="3" t="s">
        <v>9323</v>
      </c>
      <c r="E1450" s="4">
        <v>5938.5</v>
      </c>
      <c r="F1450" s="4"/>
      <c r="G1450" s="4"/>
      <c r="H1450" s="111"/>
    </row>
    <row r="1451" spans="1:9" x14ac:dyDescent="0.3">
      <c r="A1451" s="3" t="s">
        <v>9331</v>
      </c>
      <c r="B1451" s="3" t="s">
        <v>4576</v>
      </c>
      <c r="C1451" s="3"/>
      <c r="D1451" s="3"/>
      <c r="E1451" s="4">
        <v>59000</v>
      </c>
      <c r="F1451" s="4"/>
      <c r="G1451" s="4"/>
      <c r="H1451" s="111"/>
    </row>
    <row r="1452" spans="1:9" x14ac:dyDescent="0.3">
      <c r="A1452" s="3" t="s">
        <v>9331</v>
      </c>
      <c r="B1452" s="3" t="s">
        <v>7682</v>
      </c>
      <c r="C1452" s="3"/>
      <c r="D1452" s="3"/>
      <c r="E1452" s="4">
        <v>36000</v>
      </c>
      <c r="F1452" s="4"/>
      <c r="G1452" s="4"/>
      <c r="H1452" s="111"/>
      <c r="I1452" s="1" t="s">
        <v>9332</v>
      </c>
    </row>
    <row r="1453" spans="1:9" x14ac:dyDescent="0.3">
      <c r="A1453" s="3" t="s">
        <v>9331</v>
      </c>
      <c r="B1453" s="3" t="s">
        <v>6831</v>
      </c>
      <c r="C1453" s="3"/>
      <c r="D1453" s="3"/>
      <c r="E1453" s="4">
        <v>16770</v>
      </c>
      <c r="F1453" s="4"/>
      <c r="G1453" s="4"/>
      <c r="H1453" s="111"/>
    </row>
    <row r="1454" spans="1:9" x14ac:dyDescent="0.3">
      <c r="A1454" s="3" t="s">
        <v>9330</v>
      </c>
      <c r="B1454" s="3" t="s">
        <v>720</v>
      </c>
      <c r="C1454" s="3"/>
      <c r="D1454" s="3"/>
      <c r="E1454" s="4">
        <v>132962.23999999999</v>
      </c>
      <c r="F1454" s="4"/>
      <c r="G1454" s="4"/>
      <c r="H1454" s="111"/>
    </row>
    <row r="1455" spans="1:9" x14ac:dyDescent="0.3">
      <c r="A1455" s="3" t="s">
        <v>9330</v>
      </c>
      <c r="B1455" s="3" t="s">
        <v>9333</v>
      </c>
      <c r="C1455" s="3" t="s">
        <v>9334</v>
      </c>
      <c r="D1455" s="3" t="s">
        <v>9335</v>
      </c>
      <c r="E1455" s="4">
        <v>6794.5</v>
      </c>
      <c r="F1455" s="4"/>
      <c r="G1455" s="4"/>
      <c r="H1455" s="111"/>
    </row>
    <row r="1456" spans="1:9" x14ac:dyDescent="0.3">
      <c r="A1456" s="3" t="s">
        <v>9336</v>
      </c>
      <c r="B1456" s="3" t="s">
        <v>9342</v>
      </c>
      <c r="C1456" s="3" t="s">
        <v>9343</v>
      </c>
      <c r="D1456" s="3" t="s">
        <v>9341</v>
      </c>
      <c r="E1456" s="4">
        <v>28454.400000000001</v>
      </c>
      <c r="F1456" s="4"/>
      <c r="G1456" s="4"/>
      <c r="H1456" s="111"/>
      <c r="I1456" s="232" t="s">
        <v>9340</v>
      </c>
    </row>
    <row r="1457" spans="1:9" x14ac:dyDescent="0.3">
      <c r="A1457" s="3" t="s">
        <v>9336</v>
      </c>
      <c r="B1457" s="3" t="s">
        <v>7053</v>
      </c>
      <c r="C1457" s="3" t="s">
        <v>9337</v>
      </c>
      <c r="D1457" s="3" t="s">
        <v>9338</v>
      </c>
      <c r="E1457" s="4">
        <v>2033</v>
      </c>
      <c r="F1457" s="4"/>
      <c r="G1457" s="4"/>
      <c r="H1457" s="111"/>
      <c r="I1457" s="232" t="s">
        <v>9339</v>
      </c>
    </row>
    <row r="1458" spans="1:9" x14ac:dyDescent="0.3">
      <c r="A1458" s="3" t="s">
        <v>9344</v>
      </c>
      <c r="B1458" s="3" t="s">
        <v>5299</v>
      </c>
      <c r="C1458" s="3"/>
      <c r="D1458" s="3"/>
      <c r="E1458" s="4">
        <v>35370.400000000001</v>
      </c>
      <c r="F1458" s="4"/>
      <c r="G1458" s="4"/>
      <c r="H1458" s="111"/>
    </row>
    <row r="1459" spans="1:9" x14ac:dyDescent="0.3">
      <c r="A1459" s="3" t="s">
        <v>9345</v>
      </c>
      <c r="B1459" s="3" t="s">
        <v>7407</v>
      </c>
      <c r="C1459" s="3"/>
      <c r="D1459" s="3"/>
      <c r="E1459" s="4">
        <v>7176</v>
      </c>
      <c r="F1459" s="4"/>
      <c r="G1459" s="4"/>
      <c r="H1459" s="111"/>
      <c r="I1459" s="1" t="s">
        <v>9347</v>
      </c>
    </row>
    <row r="1460" spans="1:9" x14ac:dyDescent="0.3">
      <c r="A1460" s="3" t="s">
        <v>9346</v>
      </c>
      <c r="B1460" s="3" t="s">
        <v>4271</v>
      </c>
      <c r="C1460" s="3"/>
      <c r="D1460" s="3"/>
      <c r="E1460" s="4">
        <v>1432.5</v>
      </c>
      <c r="F1460" s="4"/>
      <c r="G1460" s="4"/>
      <c r="H1460" s="111"/>
    </row>
    <row r="1461" spans="1:9" x14ac:dyDescent="0.3">
      <c r="A1461" s="3" t="s">
        <v>9348</v>
      </c>
      <c r="B1461" s="3" t="s">
        <v>9351</v>
      </c>
      <c r="C1461" s="3" t="s">
        <v>9352</v>
      </c>
      <c r="D1461" s="3" t="s">
        <v>8944</v>
      </c>
      <c r="E1461" s="206">
        <v>22213.39</v>
      </c>
      <c r="F1461" s="4"/>
      <c r="G1461" s="4"/>
      <c r="H1461" s="111"/>
    </row>
    <row r="1462" spans="1:9" x14ac:dyDescent="0.3">
      <c r="A1462" s="3" t="s">
        <v>9348</v>
      </c>
      <c r="B1462" s="3" t="s">
        <v>9349</v>
      </c>
      <c r="C1462" s="3" t="s">
        <v>9350</v>
      </c>
      <c r="D1462" s="3" t="s">
        <v>8535</v>
      </c>
      <c r="E1462" s="4">
        <v>15308.42</v>
      </c>
      <c r="F1462" s="4"/>
      <c r="G1462" s="4"/>
      <c r="H1462" s="111"/>
    </row>
    <row r="1463" spans="1:9" x14ac:dyDescent="0.3">
      <c r="A1463" s="3" t="s">
        <v>9353</v>
      </c>
      <c r="B1463" s="3" t="s">
        <v>7407</v>
      </c>
      <c r="C1463" s="3"/>
      <c r="D1463" s="3"/>
      <c r="E1463" s="4">
        <v>2600</v>
      </c>
      <c r="F1463" s="4"/>
      <c r="G1463" s="4"/>
      <c r="H1463" s="111"/>
    </row>
    <row r="1464" spans="1:9" x14ac:dyDescent="0.3">
      <c r="A1464" s="3" t="s">
        <v>9354</v>
      </c>
      <c r="B1464" s="3" t="s">
        <v>3757</v>
      </c>
      <c r="C1464" s="3"/>
      <c r="D1464" s="3"/>
      <c r="E1464" s="4">
        <v>6370.6</v>
      </c>
      <c r="F1464" s="4"/>
      <c r="G1464" s="4"/>
      <c r="H1464" s="111"/>
    </row>
    <row r="1465" spans="1:9" x14ac:dyDescent="0.3">
      <c r="A1465" s="3" t="s">
        <v>9364</v>
      </c>
      <c r="B1465" s="3" t="s">
        <v>9367</v>
      </c>
      <c r="C1465" s="3" t="s">
        <v>9368</v>
      </c>
      <c r="D1465" s="3" t="s">
        <v>9369</v>
      </c>
      <c r="E1465" s="4">
        <v>10036</v>
      </c>
      <c r="F1465" s="4"/>
      <c r="G1465" s="4"/>
      <c r="H1465" s="111"/>
      <c r="I1465" s="1" t="s">
        <v>9366</v>
      </c>
    </row>
    <row r="1466" spans="1:9" x14ac:dyDescent="0.3">
      <c r="A1466" s="3" t="s">
        <v>9365</v>
      </c>
      <c r="B1466" s="3" t="s">
        <v>720</v>
      </c>
      <c r="C1466" s="3"/>
      <c r="D1466" s="3"/>
      <c r="E1466" s="4">
        <v>123242.4</v>
      </c>
      <c r="F1466" s="4"/>
      <c r="G1466" s="4"/>
      <c r="H1466" s="111"/>
    </row>
    <row r="1467" spans="1:9" x14ac:dyDescent="0.3">
      <c r="A1467" s="3" t="s">
        <v>9374</v>
      </c>
      <c r="B1467" s="3" t="s">
        <v>9386</v>
      </c>
      <c r="C1467" s="3" t="s">
        <v>9385</v>
      </c>
      <c r="D1467" s="3" t="s">
        <v>9384</v>
      </c>
      <c r="E1467" s="4">
        <v>2300.5</v>
      </c>
      <c r="F1467" s="4"/>
      <c r="G1467" s="4"/>
      <c r="H1467" s="111"/>
    </row>
    <row r="1468" spans="1:9" x14ac:dyDescent="0.3">
      <c r="A1468" s="3" t="s">
        <v>9374</v>
      </c>
      <c r="B1468" s="3" t="s">
        <v>9216</v>
      </c>
      <c r="C1468" s="3" t="s">
        <v>9388</v>
      </c>
      <c r="D1468" s="3" t="s">
        <v>9387</v>
      </c>
      <c r="E1468" s="4">
        <v>3210</v>
      </c>
      <c r="F1468" s="4"/>
      <c r="G1468" s="4"/>
      <c r="H1468" s="111"/>
    </row>
    <row r="1469" spans="1:9" x14ac:dyDescent="0.3">
      <c r="A1469" s="3" t="s">
        <v>9376</v>
      </c>
      <c r="B1469" s="3" t="s">
        <v>9383</v>
      </c>
      <c r="C1469" s="3" t="s">
        <v>9381</v>
      </c>
      <c r="D1469" s="3" t="s">
        <v>9382</v>
      </c>
      <c r="E1469" s="4">
        <v>18200</v>
      </c>
      <c r="F1469" s="4"/>
      <c r="G1469" s="4"/>
      <c r="H1469" s="111"/>
    </row>
    <row r="1470" spans="1:9" x14ac:dyDescent="0.3">
      <c r="A1470" s="3" t="s">
        <v>9389</v>
      </c>
      <c r="B1470" s="3" t="s">
        <v>8187</v>
      </c>
      <c r="C1470" s="3"/>
      <c r="D1470" s="3"/>
      <c r="E1470" s="4">
        <v>9800</v>
      </c>
      <c r="F1470" s="4"/>
      <c r="G1470" s="4"/>
      <c r="H1470" s="111"/>
    </row>
    <row r="1471" spans="1:9" x14ac:dyDescent="0.3">
      <c r="A1471" s="3" t="s">
        <v>9391</v>
      </c>
      <c r="B1471" s="3" t="s">
        <v>720</v>
      </c>
      <c r="C1471" s="3"/>
      <c r="D1471" s="3"/>
      <c r="E1471" s="4">
        <v>193932.24</v>
      </c>
      <c r="F1471" s="4"/>
      <c r="G1471" s="4"/>
      <c r="H1471" s="111"/>
    </row>
    <row r="1472" spans="1:9" x14ac:dyDescent="0.3">
      <c r="A1472" s="3" t="s">
        <v>9392</v>
      </c>
      <c r="B1472" s="3" t="s">
        <v>8803</v>
      </c>
      <c r="C1472" s="3"/>
      <c r="D1472" s="3"/>
      <c r="E1472" s="4">
        <v>2700</v>
      </c>
      <c r="F1472" s="4"/>
      <c r="G1472" s="4"/>
      <c r="H1472" s="111"/>
    </row>
    <row r="1473" spans="1:9" x14ac:dyDescent="0.3">
      <c r="A1473" s="3" t="s">
        <v>9394</v>
      </c>
      <c r="B1473" s="3" t="s">
        <v>5299</v>
      </c>
      <c r="C1473" s="3"/>
      <c r="D1473" s="3"/>
      <c r="E1473" s="4">
        <v>5912</v>
      </c>
      <c r="F1473" s="4"/>
      <c r="G1473" s="4"/>
      <c r="H1473" s="111"/>
    </row>
    <row r="1474" spans="1:9" x14ac:dyDescent="0.3">
      <c r="A1474" s="3" t="s">
        <v>9414</v>
      </c>
      <c r="B1474" s="3" t="s">
        <v>7456</v>
      </c>
      <c r="C1474" s="3"/>
      <c r="D1474" s="3"/>
      <c r="E1474" s="4">
        <v>6302.3</v>
      </c>
      <c r="F1474" s="4"/>
      <c r="G1474" s="4"/>
      <c r="H1474" s="111"/>
      <c r="I1474" s="1" t="s">
        <v>9415</v>
      </c>
    </row>
    <row r="1475" spans="1:9" x14ac:dyDescent="0.3">
      <c r="A1475" s="3" t="s">
        <v>9413</v>
      </c>
      <c r="B1475" s="3" t="s">
        <v>4271</v>
      </c>
      <c r="C1475" s="3"/>
      <c r="D1475" s="3"/>
      <c r="E1475" s="4">
        <v>4358.3</v>
      </c>
      <c r="F1475" s="4"/>
      <c r="G1475" s="4"/>
      <c r="H1475" s="111"/>
    </row>
    <row r="1476" spans="1:9" x14ac:dyDescent="0.3">
      <c r="A1476" s="3" t="s">
        <v>9413</v>
      </c>
      <c r="B1476" s="3" t="s">
        <v>8215</v>
      </c>
      <c r="C1476" s="3"/>
      <c r="D1476" s="3"/>
      <c r="E1476" s="4">
        <v>13422</v>
      </c>
      <c r="F1476" s="4"/>
      <c r="G1476" s="4"/>
      <c r="H1476" s="111"/>
    </row>
    <row r="1477" spans="1:9" x14ac:dyDescent="0.3">
      <c r="A1477" s="3" t="s">
        <v>9412</v>
      </c>
      <c r="B1477" s="3" t="s">
        <v>720</v>
      </c>
      <c r="C1477" s="3"/>
      <c r="D1477" s="3"/>
      <c r="E1477" s="4">
        <v>105250.4</v>
      </c>
      <c r="F1477" s="4"/>
      <c r="G1477" s="4"/>
      <c r="H1477" s="111"/>
    </row>
    <row r="1478" spans="1:9" x14ac:dyDescent="0.3">
      <c r="A1478" s="3" t="s">
        <v>9411</v>
      </c>
      <c r="B1478" s="3" t="s">
        <v>9449</v>
      </c>
      <c r="C1478" s="3" t="s">
        <v>9447</v>
      </c>
      <c r="D1478" s="3" t="s">
        <v>9448</v>
      </c>
      <c r="E1478" s="4">
        <v>12573.6</v>
      </c>
      <c r="F1478" s="4"/>
      <c r="G1478" s="4"/>
      <c r="H1478" s="111"/>
      <c r="I1478" s="1" t="s">
        <v>9416</v>
      </c>
    </row>
    <row r="1479" spans="1:9" x14ac:dyDescent="0.3">
      <c r="A1479" s="3" t="s">
        <v>9410</v>
      </c>
      <c r="B1479" s="3" t="s">
        <v>7596</v>
      </c>
      <c r="C1479" s="3" t="s">
        <v>9445</v>
      </c>
      <c r="D1479" s="3" t="s">
        <v>9446</v>
      </c>
      <c r="E1479" s="4">
        <v>2161.4</v>
      </c>
      <c r="F1479" s="4"/>
      <c r="G1479" s="4"/>
      <c r="H1479" s="111"/>
      <c r="I1479" s="1" t="s">
        <v>9417</v>
      </c>
    </row>
    <row r="1480" spans="1:9" x14ac:dyDescent="0.3">
      <c r="A1480" s="3" t="s">
        <v>9409</v>
      </c>
      <c r="B1480" s="3" t="s">
        <v>6460</v>
      </c>
      <c r="C1480" s="3"/>
      <c r="D1480" s="3"/>
      <c r="E1480" s="4">
        <v>3013.08</v>
      </c>
      <c r="F1480" s="4"/>
      <c r="G1480" s="4"/>
      <c r="H1480" s="111"/>
      <c r="I1480" s="1" t="s">
        <v>9418</v>
      </c>
    </row>
    <row r="1481" spans="1:9" x14ac:dyDescent="0.3">
      <c r="A1481" s="3" t="s">
        <v>9408</v>
      </c>
      <c r="B1481" s="3" t="s">
        <v>8187</v>
      </c>
      <c r="C1481" s="3"/>
      <c r="D1481" s="3"/>
      <c r="E1481" s="4">
        <v>7141.99</v>
      </c>
      <c r="F1481" s="4"/>
      <c r="G1481" s="4"/>
      <c r="H1481" s="111"/>
    </row>
    <row r="1482" spans="1:9" x14ac:dyDescent="0.3">
      <c r="A1482" s="3" t="s">
        <v>9408</v>
      </c>
      <c r="B1482" s="3" t="s">
        <v>6836</v>
      </c>
      <c r="C1482" s="3"/>
      <c r="D1482" s="3"/>
      <c r="E1482" s="4">
        <v>8008</v>
      </c>
      <c r="F1482" s="4"/>
      <c r="G1482" s="4"/>
      <c r="H1482" s="111"/>
      <c r="I1482" s="1" t="s">
        <v>9419</v>
      </c>
    </row>
    <row r="1483" spans="1:9" x14ac:dyDescent="0.3">
      <c r="A1483" s="3" t="s">
        <v>9401</v>
      </c>
      <c r="B1483" s="87" t="s">
        <v>8968</v>
      </c>
      <c r="C1483" s="3" t="s">
        <v>9404</v>
      </c>
      <c r="D1483" s="3" t="s">
        <v>9403</v>
      </c>
      <c r="E1483" s="4">
        <v>8431.6</v>
      </c>
      <c r="F1483" s="4"/>
      <c r="G1483" s="4"/>
      <c r="H1483" s="111"/>
    </row>
    <row r="1484" spans="1:9" x14ac:dyDescent="0.3">
      <c r="A1484" s="3" t="s">
        <v>9402</v>
      </c>
      <c r="B1484" s="3" t="s">
        <v>9407</v>
      </c>
      <c r="C1484" s="3" t="s">
        <v>9405</v>
      </c>
      <c r="D1484" s="3" t="s">
        <v>9406</v>
      </c>
      <c r="E1484" s="4">
        <v>3208.4</v>
      </c>
      <c r="F1484" s="4"/>
      <c r="G1484" s="4"/>
      <c r="H1484" s="111"/>
    </row>
    <row r="1485" spans="1:9" x14ac:dyDescent="0.3">
      <c r="A1485" s="3" t="s">
        <v>9420</v>
      </c>
      <c r="B1485" s="3" t="s">
        <v>5299</v>
      </c>
      <c r="C1485" s="3"/>
      <c r="D1485" s="3"/>
      <c r="E1485" s="4">
        <v>3276</v>
      </c>
      <c r="F1485" s="4"/>
      <c r="G1485" s="4"/>
      <c r="H1485" s="111"/>
    </row>
    <row r="1486" spans="1:9" x14ac:dyDescent="0.3">
      <c r="A1486" s="3" t="s">
        <v>9441</v>
      </c>
      <c r="B1486" s="3" t="s">
        <v>9444</v>
      </c>
      <c r="C1486" s="3" t="s">
        <v>9442</v>
      </c>
      <c r="D1486" s="3" t="s">
        <v>9443</v>
      </c>
      <c r="E1486" s="4">
        <v>38898.01</v>
      </c>
      <c r="F1486" s="4"/>
      <c r="G1486" s="4"/>
      <c r="H1486" s="111"/>
    </row>
    <row r="1487" spans="1:9" x14ac:dyDescent="0.3">
      <c r="A1487" s="3" t="s">
        <v>9441</v>
      </c>
      <c r="B1487" s="3" t="s">
        <v>4576</v>
      </c>
      <c r="C1487" s="3"/>
      <c r="D1487" s="3"/>
      <c r="E1487" s="4">
        <v>30000</v>
      </c>
      <c r="F1487" s="4"/>
      <c r="G1487" s="4"/>
      <c r="H1487" s="111"/>
    </row>
    <row r="1488" spans="1:9" x14ac:dyDescent="0.3">
      <c r="A1488" s="3" t="s">
        <v>9451</v>
      </c>
      <c r="B1488" s="3" t="s">
        <v>720</v>
      </c>
      <c r="C1488" s="3"/>
      <c r="D1488" s="3"/>
      <c r="E1488" s="4">
        <v>168021.68</v>
      </c>
      <c r="F1488" s="4"/>
      <c r="G1488" s="4"/>
      <c r="H1488" s="111"/>
    </row>
    <row r="1489" spans="1:9" x14ac:dyDescent="0.3">
      <c r="A1489" s="3" t="s">
        <v>9455</v>
      </c>
      <c r="B1489" s="3" t="s">
        <v>9460</v>
      </c>
      <c r="C1489" s="3" t="s">
        <v>9459</v>
      </c>
      <c r="D1489" s="3" t="s">
        <v>9458</v>
      </c>
      <c r="E1489" s="4">
        <v>535</v>
      </c>
      <c r="F1489" s="4"/>
      <c r="G1489" s="4"/>
      <c r="H1489" s="111"/>
    </row>
    <row r="1490" spans="1:9" x14ac:dyDescent="0.3">
      <c r="A1490" s="3" t="s">
        <v>9456</v>
      </c>
      <c r="B1490" s="3" t="s">
        <v>8282</v>
      </c>
      <c r="C1490" s="3" t="s">
        <v>9457</v>
      </c>
      <c r="D1490" s="3" t="s">
        <v>8281</v>
      </c>
      <c r="E1490" s="4">
        <v>374.5</v>
      </c>
      <c r="F1490" s="4"/>
      <c r="G1490" s="4"/>
      <c r="H1490" s="111"/>
    </row>
    <row r="1491" spans="1:9" x14ac:dyDescent="0.3">
      <c r="A1491" s="3" t="s">
        <v>9463</v>
      </c>
      <c r="B1491" s="207">
        <v>191</v>
      </c>
      <c r="C1491" s="3" t="s">
        <v>9464</v>
      </c>
      <c r="D1491" s="3" t="s">
        <v>9465</v>
      </c>
      <c r="E1491" s="4">
        <v>7789.6</v>
      </c>
      <c r="F1491" s="4"/>
      <c r="G1491" s="4"/>
      <c r="H1491" s="111"/>
    </row>
    <row r="1492" spans="1:9" x14ac:dyDescent="0.3">
      <c r="A1492" s="3" t="s">
        <v>9467</v>
      </c>
      <c r="B1492" s="3" t="s">
        <v>9299</v>
      </c>
      <c r="C1492" s="3"/>
      <c r="D1492" s="3"/>
      <c r="E1492" s="4">
        <v>3640</v>
      </c>
      <c r="F1492" s="4"/>
      <c r="G1492" s="4"/>
      <c r="H1492" s="111"/>
    </row>
    <row r="1493" spans="1:9" x14ac:dyDescent="0.3">
      <c r="A1493" s="3" t="s">
        <v>9466</v>
      </c>
      <c r="B1493" s="3" t="s">
        <v>720</v>
      </c>
      <c r="C1493" s="3"/>
      <c r="D1493" s="3"/>
      <c r="E1493" s="4">
        <v>177612.56</v>
      </c>
      <c r="F1493" s="4"/>
      <c r="G1493" s="4"/>
      <c r="H1493" s="111"/>
    </row>
    <row r="1494" spans="1:9" x14ac:dyDescent="0.3">
      <c r="A1494" s="3" t="s">
        <v>9466</v>
      </c>
      <c r="B1494" s="3" t="s">
        <v>8530</v>
      </c>
      <c r="C1494" s="3" t="s">
        <v>9469</v>
      </c>
      <c r="D1494" s="3" t="s">
        <v>9468</v>
      </c>
      <c r="E1494" s="4">
        <v>2996</v>
      </c>
      <c r="F1494" s="4"/>
      <c r="G1494" s="4"/>
      <c r="H1494" s="111"/>
    </row>
    <row r="1495" spans="1:9" x14ac:dyDescent="0.3">
      <c r="A1495" s="3" t="s">
        <v>9466</v>
      </c>
      <c r="B1495" s="3" t="s">
        <v>9472</v>
      </c>
      <c r="C1495" s="3" t="s">
        <v>9471</v>
      </c>
      <c r="D1495" s="3" t="s">
        <v>9470</v>
      </c>
      <c r="E1495" s="4">
        <v>3016</v>
      </c>
      <c r="F1495" s="4"/>
      <c r="G1495" s="4"/>
      <c r="H1495" s="111"/>
    </row>
    <row r="1496" spans="1:9" x14ac:dyDescent="0.3">
      <c r="A1496" s="3" t="s">
        <v>9475</v>
      </c>
      <c r="B1496" s="3" t="s">
        <v>9472</v>
      </c>
      <c r="C1496" s="3" t="s">
        <v>9477</v>
      </c>
      <c r="D1496" s="3" t="s">
        <v>9478</v>
      </c>
      <c r="E1496" s="4">
        <v>3400</v>
      </c>
      <c r="F1496" s="4"/>
      <c r="G1496" s="4"/>
      <c r="H1496" s="111"/>
    </row>
    <row r="1497" spans="1:9" x14ac:dyDescent="0.3">
      <c r="A1497" s="3" t="s">
        <v>9476</v>
      </c>
      <c r="B1497" s="3" t="s">
        <v>6460</v>
      </c>
      <c r="C1497" s="3"/>
      <c r="D1497" s="3"/>
      <c r="E1497" s="4">
        <v>7696</v>
      </c>
      <c r="F1497" s="4"/>
      <c r="G1497" s="4"/>
      <c r="H1497" s="111"/>
    </row>
    <row r="1498" spans="1:9" x14ac:dyDescent="0.3">
      <c r="A1498" s="3" t="s">
        <v>9484</v>
      </c>
      <c r="B1498" s="3" t="s">
        <v>9493</v>
      </c>
      <c r="C1498" s="3" t="s">
        <v>9491</v>
      </c>
      <c r="D1498" s="3" t="s">
        <v>9492</v>
      </c>
      <c r="E1498" s="4">
        <v>21560.5</v>
      </c>
      <c r="F1498" s="4"/>
      <c r="G1498" s="4"/>
      <c r="H1498" s="111"/>
      <c r="I1498" s="1" t="s">
        <v>9494</v>
      </c>
    </row>
    <row r="1499" spans="1:9" x14ac:dyDescent="0.3">
      <c r="A1499" s="3" t="s">
        <v>9495</v>
      </c>
      <c r="B1499" s="3" t="s">
        <v>3757</v>
      </c>
      <c r="C1499" s="3"/>
      <c r="D1499" s="3"/>
      <c r="E1499" s="4">
        <v>18075.2</v>
      </c>
      <c r="F1499" s="4"/>
      <c r="G1499" s="4"/>
      <c r="H1499" s="111"/>
    </row>
    <row r="1500" spans="1:9" x14ac:dyDescent="0.3">
      <c r="A1500" s="3" t="s">
        <v>9495</v>
      </c>
      <c r="B1500" s="3" t="s">
        <v>6460</v>
      </c>
      <c r="C1500" s="3"/>
      <c r="D1500" s="3"/>
      <c r="E1500" s="4">
        <v>15047.74</v>
      </c>
      <c r="F1500" s="4"/>
      <c r="G1500" s="4"/>
      <c r="H1500" s="111"/>
    </row>
    <row r="1501" spans="1:9" x14ac:dyDescent="0.3">
      <c r="A1501" s="3" t="s">
        <v>9495</v>
      </c>
      <c r="B1501" s="3" t="s">
        <v>9498</v>
      </c>
      <c r="C1501" s="3" t="s">
        <v>9499</v>
      </c>
      <c r="D1501" s="3" t="s">
        <v>9500</v>
      </c>
      <c r="E1501" s="4">
        <v>856</v>
      </c>
      <c r="F1501" s="4"/>
      <c r="G1501" s="4"/>
      <c r="H1501" s="111"/>
    </row>
    <row r="1502" spans="1:9" x14ac:dyDescent="0.3">
      <c r="A1502" s="3" t="s">
        <v>9495</v>
      </c>
      <c r="B1502" s="3" t="s">
        <v>9501</v>
      </c>
      <c r="C1502" s="3" t="s">
        <v>9502</v>
      </c>
      <c r="D1502" s="3" t="s">
        <v>9503</v>
      </c>
      <c r="E1502" s="4">
        <v>10502.05</v>
      </c>
      <c r="F1502" s="81"/>
      <c r="G1502" s="4"/>
      <c r="H1502" s="111"/>
    </row>
    <row r="1503" spans="1:9" x14ac:dyDescent="0.3">
      <c r="A1503" s="3" t="s">
        <v>9497</v>
      </c>
      <c r="B1503" s="3" t="s">
        <v>720</v>
      </c>
      <c r="C1503" s="3"/>
      <c r="D1503" s="3"/>
      <c r="E1503" s="4">
        <v>70454.080000000002</v>
      </c>
      <c r="F1503" s="4"/>
      <c r="G1503" s="4"/>
      <c r="H1503" s="111"/>
    </row>
    <row r="1504" spans="1:9" x14ac:dyDescent="0.3">
      <c r="A1504" s="3" t="s">
        <v>9497</v>
      </c>
      <c r="B1504" s="3" t="s">
        <v>9506</v>
      </c>
      <c r="C1504" s="3" t="s">
        <v>9505</v>
      </c>
      <c r="D1504" s="3" t="s">
        <v>9504</v>
      </c>
      <c r="E1504" s="4">
        <v>3435</v>
      </c>
      <c r="F1504" s="4"/>
      <c r="G1504" s="4"/>
      <c r="H1504" s="111"/>
    </row>
    <row r="1505" spans="1:8" x14ac:dyDescent="0.3">
      <c r="A1505" s="3" t="s">
        <v>9507</v>
      </c>
      <c r="B1505" s="3" t="s">
        <v>9216</v>
      </c>
      <c r="C1505" s="3" t="s">
        <v>9512</v>
      </c>
      <c r="D1505" s="3" t="s">
        <v>9511</v>
      </c>
      <c r="E1505" s="4">
        <v>1177</v>
      </c>
      <c r="F1505" s="4"/>
      <c r="G1505" s="4"/>
      <c r="H1505" s="111"/>
    </row>
    <row r="1506" spans="1:8" x14ac:dyDescent="0.3">
      <c r="A1506" s="3" t="s">
        <v>9510</v>
      </c>
      <c r="B1506" s="3" t="s">
        <v>9351</v>
      </c>
      <c r="C1506" s="3" t="s">
        <v>9549</v>
      </c>
      <c r="D1506" s="3" t="s">
        <v>8944</v>
      </c>
      <c r="E1506" s="4">
        <v>3381.4</v>
      </c>
      <c r="F1506" s="4"/>
      <c r="G1506" s="4"/>
      <c r="H1506" s="111"/>
    </row>
    <row r="1507" spans="1:8" x14ac:dyDescent="0.3">
      <c r="A1507" s="3" t="s">
        <v>9510</v>
      </c>
      <c r="B1507" s="3" t="s">
        <v>5299</v>
      </c>
      <c r="C1507" s="3"/>
      <c r="D1507" s="3"/>
      <c r="E1507" s="4">
        <v>12584</v>
      </c>
      <c r="F1507" s="4"/>
      <c r="G1507" s="4"/>
      <c r="H1507" s="111"/>
    </row>
    <row r="1508" spans="1:8" x14ac:dyDescent="0.3">
      <c r="A1508" s="3" t="s">
        <v>9510</v>
      </c>
      <c r="B1508" s="3" t="s">
        <v>8141</v>
      </c>
      <c r="C1508" s="3"/>
      <c r="D1508" s="3"/>
      <c r="E1508" s="4">
        <v>2268.4</v>
      </c>
      <c r="F1508" s="4"/>
      <c r="G1508" s="4"/>
      <c r="H1508" s="111"/>
    </row>
    <row r="1509" spans="1:8" x14ac:dyDescent="0.3">
      <c r="A1509" s="3" t="s">
        <v>9513</v>
      </c>
      <c r="B1509" s="3" t="s">
        <v>3757</v>
      </c>
      <c r="C1509" s="3"/>
      <c r="D1509" s="3"/>
      <c r="E1509" s="4">
        <v>16528.72</v>
      </c>
      <c r="F1509" s="4"/>
      <c r="G1509" s="4"/>
      <c r="H1509" s="111"/>
    </row>
    <row r="1510" spans="1:8" x14ac:dyDescent="0.3">
      <c r="A1510" s="3" t="s">
        <v>9513</v>
      </c>
      <c r="B1510" s="3" t="s">
        <v>8187</v>
      </c>
      <c r="C1510" s="3" t="s">
        <v>9528</v>
      </c>
      <c r="D1510" s="3" t="s">
        <v>9529</v>
      </c>
      <c r="E1510" s="4">
        <v>6500</v>
      </c>
      <c r="F1510" s="4"/>
      <c r="G1510" s="4"/>
      <c r="H1510" s="111"/>
    </row>
    <row r="1511" spans="1:8" x14ac:dyDescent="0.3">
      <c r="A1511" s="3" t="s">
        <v>9513</v>
      </c>
      <c r="B1511" s="3" t="s">
        <v>8187</v>
      </c>
      <c r="C1511" s="3" t="s">
        <v>9526</v>
      </c>
      <c r="D1511" s="3" t="s">
        <v>9527</v>
      </c>
      <c r="E1511" s="4">
        <v>2140</v>
      </c>
      <c r="F1511" s="4"/>
      <c r="G1511" s="4"/>
      <c r="H1511" s="111"/>
    </row>
    <row r="1512" spans="1:8" x14ac:dyDescent="0.3">
      <c r="A1512" s="3" t="s">
        <v>9514</v>
      </c>
      <c r="B1512" s="3" t="s">
        <v>4271</v>
      </c>
      <c r="C1512" s="3"/>
      <c r="D1512" s="3"/>
      <c r="E1512" s="4">
        <v>3414</v>
      </c>
      <c r="F1512" s="4"/>
      <c r="G1512" s="4"/>
      <c r="H1512" s="111"/>
    </row>
    <row r="1513" spans="1:8" x14ac:dyDescent="0.3">
      <c r="A1513" s="3" t="s">
        <v>9515</v>
      </c>
      <c r="B1513" s="3" t="s">
        <v>6460</v>
      </c>
      <c r="C1513" s="3"/>
      <c r="D1513" s="3"/>
      <c r="E1513" s="4">
        <v>5210.3999999999996</v>
      </c>
      <c r="F1513" s="4"/>
      <c r="G1513" s="4"/>
      <c r="H1513" s="111"/>
    </row>
    <row r="1514" spans="1:8" x14ac:dyDescent="0.3">
      <c r="A1514" s="3" t="s">
        <v>9525</v>
      </c>
      <c r="B1514" s="3" t="s">
        <v>720</v>
      </c>
      <c r="C1514" s="3"/>
      <c r="D1514" s="3"/>
      <c r="E1514" s="4">
        <v>154505.09</v>
      </c>
      <c r="F1514" s="4"/>
      <c r="G1514" s="4"/>
      <c r="H1514" s="111"/>
    </row>
    <row r="1515" spans="1:8" x14ac:dyDescent="0.3">
      <c r="A1515" s="3" t="s">
        <v>9530</v>
      </c>
      <c r="B1515" s="3" t="s">
        <v>9533</v>
      </c>
      <c r="C1515" s="3" t="s">
        <v>9532</v>
      </c>
      <c r="D1515" s="3" t="s">
        <v>9531</v>
      </c>
      <c r="E1515" s="4">
        <v>1248</v>
      </c>
      <c r="F1515" s="4"/>
      <c r="G1515" s="4"/>
      <c r="H1515" s="111"/>
    </row>
    <row r="1516" spans="1:8" x14ac:dyDescent="0.3">
      <c r="A1516" s="3" t="s">
        <v>9536</v>
      </c>
      <c r="B1516" s="3" t="s">
        <v>8187</v>
      </c>
      <c r="C1516" s="3"/>
      <c r="D1516" s="3"/>
      <c r="E1516" s="4">
        <v>9800</v>
      </c>
      <c r="F1516" s="4"/>
      <c r="G1516" s="4"/>
      <c r="H1516" s="111"/>
    </row>
    <row r="1517" spans="1:8" x14ac:dyDescent="0.3">
      <c r="A1517" s="3" t="s">
        <v>9541</v>
      </c>
      <c r="B1517" s="3" t="s">
        <v>9546</v>
      </c>
      <c r="C1517" s="3" t="s">
        <v>9548</v>
      </c>
      <c r="D1517" s="3" t="s">
        <v>5911</v>
      </c>
      <c r="E1517" s="4">
        <v>17175.900000000001</v>
      </c>
      <c r="F1517" s="4">
        <f t="shared" ref="F1517" si="299">(E1517+12)/1.06</f>
        <v>16215</v>
      </c>
      <c r="G1517" s="4">
        <f t="shared" ref="G1517" si="300">F1517*7%</f>
        <v>1135.0500000000002</v>
      </c>
      <c r="H1517" s="111">
        <f t="shared" ref="H1517" si="301">F1517+G1517</f>
        <v>17350.05</v>
      </c>
    </row>
    <row r="1518" spans="1:8" x14ac:dyDescent="0.3">
      <c r="A1518" s="3" t="s">
        <v>9541</v>
      </c>
      <c r="B1518" s="3" t="s">
        <v>9546</v>
      </c>
      <c r="C1518" s="3" t="s">
        <v>9547</v>
      </c>
      <c r="D1518" s="3" t="s">
        <v>8312</v>
      </c>
      <c r="E1518" s="4">
        <v>7699.5</v>
      </c>
      <c r="F1518" s="4">
        <f t="shared" ref="F1518:F1522" si="302">(E1518+12)/1.06</f>
        <v>7275</v>
      </c>
      <c r="G1518" s="4">
        <f t="shared" ref="G1518:G1522" si="303">F1518*7%</f>
        <v>509.25000000000006</v>
      </c>
      <c r="H1518" s="111">
        <f t="shared" ref="H1518:H1522" si="304">F1518+G1518</f>
        <v>7784.25</v>
      </c>
    </row>
    <row r="1519" spans="1:8" x14ac:dyDescent="0.3">
      <c r="A1519" s="3" t="s">
        <v>9541</v>
      </c>
      <c r="B1519" s="3" t="s">
        <v>3757</v>
      </c>
      <c r="C1519" s="3"/>
      <c r="D1519" s="3"/>
      <c r="E1519" s="4">
        <v>642</v>
      </c>
      <c r="F1519" s="4">
        <f t="shared" si="302"/>
        <v>616.98113207547169</v>
      </c>
      <c r="G1519" s="4">
        <f t="shared" si="303"/>
        <v>43.188679245283019</v>
      </c>
      <c r="H1519" s="111">
        <f t="shared" si="304"/>
        <v>660.16981132075466</v>
      </c>
    </row>
    <row r="1520" spans="1:8" x14ac:dyDescent="0.3">
      <c r="A1520" s="3" t="s">
        <v>9545</v>
      </c>
      <c r="B1520" s="3" t="s">
        <v>9550</v>
      </c>
      <c r="C1520" s="3"/>
      <c r="D1520" s="3"/>
      <c r="E1520" s="4">
        <v>12962.79</v>
      </c>
      <c r="F1520" s="4">
        <f t="shared" si="302"/>
        <v>12240.367924528302</v>
      </c>
      <c r="G1520" s="4">
        <f t="shared" si="303"/>
        <v>856.82575471698124</v>
      </c>
      <c r="H1520" s="111">
        <f t="shared" si="304"/>
        <v>13097.193679245283</v>
      </c>
    </row>
    <row r="1521" spans="1:8" x14ac:dyDescent="0.3">
      <c r="A1521" s="3" t="s">
        <v>9545</v>
      </c>
      <c r="B1521" s="3" t="s">
        <v>9556</v>
      </c>
      <c r="C1521" s="3" t="s">
        <v>9557</v>
      </c>
      <c r="D1521" s="3" t="s">
        <v>9558</v>
      </c>
      <c r="E1521" s="4">
        <v>2235.1999999999998</v>
      </c>
      <c r="F1521" s="4">
        <f t="shared" si="302"/>
        <v>2119.9999999999995</v>
      </c>
      <c r="G1521" s="4">
        <f t="shared" si="303"/>
        <v>148.39999999999998</v>
      </c>
      <c r="H1521" s="111">
        <f t="shared" si="304"/>
        <v>2268.3999999999996</v>
      </c>
    </row>
    <row r="1522" spans="1:8" x14ac:dyDescent="0.3">
      <c r="A1522" s="3" t="s">
        <v>9545</v>
      </c>
      <c r="B1522" s="3" t="s">
        <v>9556</v>
      </c>
      <c r="C1522" s="3" t="s">
        <v>9559</v>
      </c>
      <c r="D1522" s="3" t="s">
        <v>9560</v>
      </c>
      <c r="E1522" s="4">
        <v>2235.1999999999998</v>
      </c>
      <c r="F1522" s="4">
        <f t="shared" si="302"/>
        <v>2119.9999999999995</v>
      </c>
      <c r="G1522" s="4">
        <f t="shared" si="303"/>
        <v>148.39999999999998</v>
      </c>
      <c r="H1522" s="111">
        <f t="shared" si="304"/>
        <v>2268.3999999999996</v>
      </c>
    </row>
    <row r="1523" spans="1:8" x14ac:dyDescent="0.3">
      <c r="A1523" s="3" t="s">
        <v>9552</v>
      </c>
      <c r="B1523" s="3" t="s">
        <v>6460</v>
      </c>
      <c r="C1523" s="3"/>
      <c r="D1523" s="3"/>
      <c r="E1523" s="4">
        <v>11980.8</v>
      </c>
      <c r="F1523" s="4" t="s">
        <v>3549</v>
      </c>
      <c r="G1523" s="4"/>
      <c r="H1523" s="111"/>
    </row>
    <row r="1524" spans="1:8" x14ac:dyDescent="0.3">
      <c r="A1524" s="3" t="s">
        <v>9552</v>
      </c>
      <c r="B1524" s="3" t="s">
        <v>8530</v>
      </c>
      <c r="C1524" s="3"/>
      <c r="D1524" s="3"/>
      <c r="E1524" s="4">
        <v>8525.7000000000007</v>
      </c>
      <c r="F1524" s="4"/>
      <c r="G1524" s="4"/>
      <c r="H1524" s="111"/>
    </row>
    <row r="1525" spans="1:8" x14ac:dyDescent="0.3">
      <c r="A1525" s="3" t="s">
        <v>9553</v>
      </c>
      <c r="B1525" s="3" t="s">
        <v>9556</v>
      </c>
      <c r="C1525" s="3" t="s">
        <v>9561</v>
      </c>
      <c r="D1525" s="3" t="s">
        <v>9562</v>
      </c>
      <c r="E1525" s="4">
        <v>2235.1999999999998</v>
      </c>
      <c r="F1525" s="4">
        <f t="shared" ref="F1525" si="305">(E1525+12)/1.06</f>
        <v>2119.9999999999995</v>
      </c>
      <c r="G1525" s="4">
        <f t="shared" ref="G1525" si="306">F1525*7%</f>
        <v>148.39999999999998</v>
      </c>
      <c r="H1525" s="111">
        <f t="shared" ref="H1525" si="307">F1525+G1525</f>
        <v>2268.3999999999996</v>
      </c>
    </row>
    <row r="1526" spans="1:8" x14ac:dyDescent="0.3">
      <c r="A1526" s="3" t="s">
        <v>9553</v>
      </c>
      <c r="B1526" s="3" t="s">
        <v>319</v>
      </c>
      <c r="C1526" s="3"/>
      <c r="D1526" s="3"/>
      <c r="E1526" s="4">
        <v>183384.56</v>
      </c>
      <c r="F1526" s="4"/>
      <c r="G1526" s="4"/>
      <c r="H1526" s="111"/>
    </row>
    <row r="1527" spans="1:8" x14ac:dyDescent="0.3">
      <c r="A1527" s="3" t="s">
        <v>9563</v>
      </c>
      <c r="B1527" s="3" t="s">
        <v>4885</v>
      </c>
      <c r="C1527" s="3"/>
      <c r="D1527" s="3"/>
      <c r="E1527" s="4">
        <v>20931.98</v>
      </c>
      <c r="F1527" s="4"/>
      <c r="G1527" s="4"/>
      <c r="H1527" s="111"/>
    </row>
    <row r="1528" spans="1:8" x14ac:dyDescent="0.3">
      <c r="A1528" s="3" t="s">
        <v>9563</v>
      </c>
      <c r="B1528" s="3" t="s">
        <v>6460</v>
      </c>
      <c r="C1528" s="3"/>
      <c r="D1528" s="3"/>
      <c r="E1528" s="4">
        <v>13551.88</v>
      </c>
      <c r="F1528" s="4"/>
      <c r="G1528" s="4"/>
      <c r="H1528" s="111"/>
    </row>
    <row r="1529" spans="1:8" x14ac:dyDescent="0.3">
      <c r="A1529" s="3" t="s">
        <v>9565</v>
      </c>
      <c r="B1529" s="3" t="s">
        <v>9216</v>
      </c>
      <c r="C1529" s="3" t="s">
        <v>9569</v>
      </c>
      <c r="D1529" s="3" t="s">
        <v>9570</v>
      </c>
      <c r="E1529" s="4">
        <v>6206</v>
      </c>
      <c r="F1529" s="4"/>
      <c r="G1529" s="4"/>
      <c r="H1529" s="111"/>
    </row>
    <row r="1530" spans="1:8" x14ac:dyDescent="0.3">
      <c r="A1530" s="3" t="s">
        <v>9564</v>
      </c>
      <c r="B1530" s="3" t="s">
        <v>9567</v>
      </c>
      <c r="C1530" s="3" t="s">
        <v>9568</v>
      </c>
      <c r="D1530" s="3" t="s">
        <v>9566</v>
      </c>
      <c r="E1530" s="4">
        <v>2000</v>
      </c>
      <c r="F1530" s="4"/>
      <c r="G1530" s="4"/>
      <c r="H1530" s="111"/>
    </row>
    <row r="1531" spans="1:8" x14ac:dyDescent="0.3">
      <c r="A1531" s="3" t="s">
        <v>9564</v>
      </c>
      <c r="B1531" s="3" t="s">
        <v>8803</v>
      </c>
      <c r="C1531" s="3" t="s">
        <v>9572</v>
      </c>
      <c r="D1531" s="3" t="s">
        <v>9573</v>
      </c>
      <c r="E1531" s="4">
        <v>29546.400000000001</v>
      </c>
      <c r="F1531" s="4"/>
      <c r="G1531" s="4"/>
      <c r="H1531" s="111"/>
    </row>
    <row r="1532" spans="1:8" x14ac:dyDescent="0.3">
      <c r="A1532" s="3" t="s">
        <v>9564</v>
      </c>
      <c r="B1532" s="3" t="s">
        <v>5299</v>
      </c>
      <c r="C1532" s="3"/>
      <c r="D1532" s="3"/>
      <c r="E1532" s="4">
        <v>15038.4</v>
      </c>
      <c r="F1532" s="4"/>
      <c r="G1532" s="4"/>
      <c r="H1532" s="111"/>
    </row>
    <row r="1533" spans="1:8" x14ac:dyDescent="0.3">
      <c r="A1533" s="3" t="s">
        <v>9578</v>
      </c>
      <c r="B1533" s="3" t="s">
        <v>6460</v>
      </c>
      <c r="C1533" s="3"/>
      <c r="D1533" s="3"/>
      <c r="E1533" s="4">
        <v>3182.4</v>
      </c>
      <c r="F1533" s="4"/>
      <c r="G1533" s="4"/>
      <c r="H1533" s="111"/>
    </row>
    <row r="1534" spans="1:8" x14ac:dyDescent="0.3">
      <c r="A1534" s="3" t="s">
        <v>9578</v>
      </c>
      <c r="B1534" s="3" t="s">
        <v>9588</v>
      </c>
      <c r="C1534" s="3" t="s">
        <v>9586</v>
      </c>
      <c r="D1534" s="3" t="s">
        <v>9587</v>
      </c>
      <c r="E1534" s="4">
        <v>8216</v>
      </c>
      <c r="F1534" s="4"/>
      <c r="G1534" s="4"/>
      <c r="H1534" s="111"/>
    </row>
    <row r="1535" spans="1:8" x14ac:dyDescent="0.3">
      <c r="A1535" s="3" t="s">
        <v>9583</v>
      </c>
      <c r="B1535" s="3" t="s">
        <v>9582</v>
      </c>
      <c r="C1535" s="3" t="s">
        <v>9585</v>
      </c>
      <c r="D1535" s="3" t="s">
        <v>9584</v>
      </c>
      <c r="E1535" s="4">
        <v>3500</v>
      </c>
      <c r="F1535" s="4"/>
      <c r="G1535" s="4"/>
      <c r="H1535" s="111"/>
    </row>
    <row r="1536" spans="1:8" x14ac:dyDescent="0.3">
      <c r="A1536" s="3" t="s">
        <v>9579</v>
      </c>
      <c r="B1536" s="3" t="s">
        <v>9582</v>
      </c>
      <c r="C1536" s="3" t="s">
        <v>9581</v>
      </c>
      <c r="D1536" s="3" t="s">
        <v>9580</v>
      </c>
      <c r="E1536" s="4">
        <v>12600.02</v>
      </c>
      <c r="F1536" s="4"/>
      <c r="G1536" s="4"/>
      <c r="H1536" s="111"/>
    </row>
    <row r="1537" spans="1:9" x14ac:dyDescent="0.3">
      <c r="A1537" s="3" t="s">
        <v>9589</v>
      </c>
      <c r="B1537" s="3" t="s">
        <v>9593</v>
      </c>
      <c r="C1537" s="3" t="s">
        <v>9591</v>
      </c>
      <c r="D1537" s="3" t="s">
        <v>9592</v>
      </c>
      <c r="E1537" s="4">
        <v>3263.5</v>
      </c>
      <c r="F1537" s="4"/>
      <c r="G1537" s="4"/>
      <c r="H1537" s="111"/>
    </row>
    <row r="1538" spans="1:9" x14ac:dyDescent="0.3">
      <c r="A1538" s="3" t="s">
        <v>9590</v>
      </c>
      <c r="B1538" s="3" t="s">
        <v>319</v>
      </c>
      <c r="C1538" s="3"/>
      <c r="D1538" s="3"/>
      <c r="E1538" s="4">
        <v>168557.52</v>
      </c>
      <c r="F1538" s="4"/>
      <c r="G1538" s="4"/>
      <c r="H1538" s="111"/>
    </row>
    <row r="1539" spans="1:9" x14ac:dyDescent="0.3">
      <c r="A1539" s="3" t="s">
        <v>9590</v>
      </c>
      <c r="B1539" s="3" t="s">
        <v>319</v>
      </c>
      <c r="C1539" s="3"/>
      <c r="D1539" s="3"/>
      <c r="E1539" s="4">
        <v>410</v>
      </c>
      <c r="F1539" s="4"/>
      <c r="G1539" s="4"/>
      <c r="H1539" s="111"/>
    </row>
    <row r="1540" spans="1:9" x14ac:dyDescent="0.3">
      <c r="A1540" s="3" t="s">
        <v>9601</v>
      </c>
      <c r="B1540" s="207">
        <v>191</v>
      </c>
      <c r="C1540" s="3" t="s">
        <v>9602</v>
      </c>
      <c r="D1540" s="3" t="s">
        <v>9603</v>
      </c>
      <c r="E1540" s="4">
        <v>39674.400000000001</v>
      </c>
      <c r="F1540" s="4">
        <f t="shared" ref="F1540" si="308">(E1540+12)/1.06</f>
        <v>37440</v>
      </c>
      <c r="G1540" s="4">
        <f t="shared" ref="G1540" si="309">F1540*7%</f>
        <v>2620.8000000000002</v>
      </c>
      <c r="H1540" s="111">
        <f t="shared" ref="H1540" si="310">F1540+G1540</f>
        <v>40060.800000000003</v>
      </c>
    </row>
    <row r="1541" spans="1:9" x14ac:dyDescent="0.3">
      <c r="A1541" s="3" t="s">
        <v>9604</v>
      </c>
      <c r="B1541" s="3" t="s">
        <v>9605</v>
      </c>
      <c r="C1541" s="3" t="s">
        <v>9606</v>
      </c>
      <c r="D1541" s="3" t="s">
        <v>9607</v>
      </c>
      <c r="E1541" s="4">
        <v>6148.69</v>
      </c>
      <c r="F1541" s="4">
        <f>(E1541)/1.06</f>
        <v>5800.6509433962256</v>
      </c>
      <c r="G1541" s="4">
        <f t="shared" ref="G1541" si="311">F1541*7%</f>
        <v>406.04556603773585</v>
      </c>
      <c r="H1541" s="111">
        <f t="shared" ref="H1541" si="312">F1541+G1541</f>
        <v>6206.6965094339612</v>
      </c>
    </row>
    <row r="1542" spans="1:9" x14ac:dyDescent="0.3">
      <c r="A1542" s="3" t="s">
        <v>9604</v>
      </c>
      <c r="B1542" s="3" t="s">
        <v>7754</v>
      </c>
      <c r="C1542" s="3" t="s">
        <v>9612</v>
      </c>
      <c r="D1542" s="3" t="s">
        <v>9613</v>
      </c>
      <c r="E1542" s="4">
        <v>6032</v>
      </c>
      <c r="F1542" s="4"/>
      <c r="G1542" s="4"/>
      <c r="H1542" s="111"/>
      <c r="I1542" s="1" t="s">
        <v>9609</v>
      </c>
    </row>
    <row r="1543" spans="1:9" x14ac:dyDescent="0.3">
      <c r="A1543" s="3" t="s">
        <v>9617</v>
      </c>
      <c r="B1543" s="3" t="s">
        <v>9619</v>
      </c>
      <c r="C1543" s="3"/>
      <c r="D1543" s="3"/>
      <c r="E1543" s="4">
        <v>122439.03</v>
      </c>
      <c r="F1543" s="4"/>
      <c r="G1543" s="4"/>
      <c r="H1543" s="111"/>
    </row>
    <row r="1544" spans="1:9" x14ac:dyDescent="0.3">
      <c r="A1544" s="3" t="s">
        <v>9617</v>
      </c>
      <c r="B1544" s="3" t="s">
        <v>9618</v>
      </c>
      <c r="C1544" s="3"/>
      <c r="D1544" s="3"/>
      <c r="E1544" s="4">
        <v>106080</v>
      </c>
      <c r="F1544" s="4"/>
      <c r="G1544" s="4"/>
      <c r="H1544" s="111"/>
    </row>
    <row r="1545" spans="1:9" x14ac:dyDescent="0.3">
      <c r="A1545" s="3" t="s">
        <v>9620</v>
      </c>
      <c r="B1545" s="3" t="s">
        <v>9628</v>
      </c>
      <c r="C1545" s="3" t="s">
        <v>9626</v>
      </c>
      <c r="D1545" s="3" t="s">
        <v>9627</v>
      </c>
      <c r="E1545" s="4">
        <v>1819</v>
      </c>
      <c r="F1545" s="4"/>
      <c r="G1545" s="4"/>
      <c r="H1545" s="111"/>
    </row>
    <row r="1546" spans="1:9" x14ac:dyDescent="0.3">
      <c r="A1546" s="3" t="s">
        <v>9621</v>
      </c>
      <c r="B1546" s="3" t="s">
        <v>5299</v>
      </c>
      <c r="C1546" s="3"/>
      <c r="D1546" s="3"/>
      <c r="E1546" s="206">
        <v>17000.02</v>
      </c>
      <c r="F1546" s="4">
        <f>(E1546)/1.06</f>
        <v>16037.754716981131</v>
      </c>
      <c r="G1546" s="4">
        <f t="shared" ref="G1546" si="313">F1546*7%</f>
        <v>1122.6428301886792</v>
      </c>
      <c r="H1546" s="111">
        <f t="shared" ref="H1546" si="314">F1546+G1546</f>
        <v>17160.39754716981</v>
      </c>
    </row>
    <row r="1547" spans="1:9" x14ac:dyDescent="0.3">
      <c r="A1547" s="3" t="s">
        <v>9621</v>
      </c>
      <c r="B1547" s="3" t="s">
        <v>9216</v>
      </c>
      <c r="C1547" s="3" t="s">
        <v>9625</v>
      </c>
      <c r="D1547" s="3" t="s">
        <v>9624</v>
      </c>
      <c r="E1547" s="4">
        <v>9747.7000000000007</v>
      </c>
      <c r="F1547" s="4"/>
      <c r="G1547" s="4"/>
      <c r="H1547" s="111"/>
    </row>
    <row r="1548" spans="1:9" x14ac:dyDescent="0.3">
      <c r="A1548" s="3" t="s">
        <v>9622</v>
      </c>
      <c r="B1548" s="3" t="s">
        <v>6460</v>
      </c>
      <c r="C1548" s="3"/>
      <c r="D1548" s="3"/>
      <c r="E1548" s="4">
        <v>6396</v>
      </c>
      <c r="F1548" s="4">
        <f>(E1548)/1.06</f>
        <v>6033.9622641509432</v>
      </c>
      <c r="G1548" s="4">
        <f t="shared" ref="G1548:G1549" si="315">F1548*7%</f>
        <v>422.37735849056605</v>
      </c>
      <c r="H1548" s="111">
        <f t="shared" ref="H1548:H1549" si="316">F1548+G1548</f>
        <v>6456.3396226415089</v>
      </c>
    </row>
    <row r="1549" spans="1:9" x14ac:dyDescent="0.3">
      <c r="A1549" s="3" t="s">
        <v>9623</v>
      </c>
      <c r="B1549" s="3" t="s">
        <v>720</v>
      </c>
      <c r="C1549" s="3"/>
      <c r="D1549" s="3"/>
      <c r="E1549" s="4">
        <v>80867.600000000006</v>
      </c>
      <c r="F1549" s="4">
        <f>(E1549)/1.06</f>
        <v>76290.188679245286</v>
      </c>
      <c r="G1549" s="4">
        <f t="shared" si="315"/>
        <v>5340.3132075471704</v>
      </c>
      <c r="H1549" s="111">
        <f t="shared" si="316"/>
        <v>81630.501886792452</v>
      </c>
    </row>
    <row r="1550" spans="1:9" x14ac:dyDescent="0.3">
      <c r="A1550" s="3" t="s">
        <v>9658</v>
      </c>
      <c r="B1550" s="3" t="s">
        <v>7596</v>
      </c>
      <c r="C1550" s="3"/>
      <c r="D1550" s="3"/>
      <c r="E1550" s="4">
        <v>2950</v>
      </c>
      <c r="F1550" s="4"/>
      <c r="G1550" s="4"/>
      <c r="H1550" s="111"/>
    </row>
    <row r="1551" spans="1:9" x14ac:dyDescent="0.3">
      <c r="A1551" s="3" t="s">
        <v>9660</v>
      </c>
      <c r="B1551" s="3" t="s">
        <v>4271</v>
      </c>
      <c r="C1551" s="3"/>
      <c r="D1551" s="3"/>
      <c r="E1551" s="4">
        <v>6414</v>
      </c>
      <c r="F1551" s="4"/>
      <c r="G1551" s="4"/>
      <c r="H1551" s="111"/>
    </row>
    <row r="1552" spans="1:9" x14ac:dyDescent="0.3">
      <c r="A1552" s="3" t="s">
        <v>9660</v>
      </c>
      <c r="B1552" s="3" t="s">
        <v>6831</v>
      </c>
      <c r="C1552" s="3"/>
      <c r="D1552" s="3"/>
      <c r="E1552" s="4">
        <v>2319.1999999999998</v>
      </c>
      <c r="F1552" s="4"/>
      <c r="G1552" s="4"/>
      <c r="H1552" s="111"/>
    </row>
    <row r="1553" spans="1:9" x14ac:dyDescent="0.3">
      <c r="A1553" s="3" t="s">
        <v>9661</v>
      </c>
      <c r="B1553" s="3" t="s">
        <v>319</v>
      </c>
      <c r="C1553" s="3"/>
      <c r="D1553" s="3"/>
      <c r="E1553" s="4">
        <v>142123.6</v>
      </c>
      <c r="F1553" s="4"/>
      <c r="G1553" s="4"/>
      <c r="H1553" s="111"/>
    </row>
    <row r="1554" spans="1:9" x14ac:dyDescent="0.3">
      <c r="A1554" s="3" t="s">
        <v>9661</v>
      </c>
      <c r="B1554" s="3" t="s">
        <v>7596</v>
      </c>
      <c r="C1554" s="3"/>
      <c r="D1554" s="3"/>
      <c r="E1554" s="4">
        <v>6422</v>
      </c>
      <c r="F1554" s="4"/>
      <c r="G1554" s="4"/>
      <c r="H1554" s="111"/>
    </row>
    <row r="1555" spans="1:9" x14ac:dyDescent="0.3">
      <c r="A1555" s="3" t="s">
        <v>9671</v>
      </c>
      <c r="B1555" s="3" t="s">
        <v>9672</v>
      </c>
      <c r="C1555" s="3"/>
      <c r="D1555" s="3"/>
      <c r="E1555" s="4">
        <v>374.5</v>
      </c>
      <c r="F1555" s="4"/>
      <c r="G1555" s="4"/>
      <c r="H1555" s="111"/>
    </row>
    <row r="1556" spans="1:9" x14ac:dyDescent="0.3">
      <c r="A1556" s="3" t="s">
        <v>9674</v>
      </c>
      <c r="B1556" s="3" t="s">
        <v>9673</v>
      </c>
      <c r="C1556" s="3"/>
      <c r="D1556" s="3"/>
      <c r="E1556" s="4">
        <v>8386.1299999999992</v>
      </c>
      <c r="F1556" s="4"/>
      <c r="G1556" s="4"/>
      <c r="H1556" s="111"/>
    </row>
    <row r="1557" spans="1:9" x14ac:dyDescent="0.3">
      <c r="A1557" s="3" t="s">
        <v>9675</v>
      </c>
      <c r="B1557" s="3" t="s">
        <v>319</v>
      </c>
      <c r="C1557" s="3"/>
      <c r="D1557" s="3"/>
      <c r="E1557" s="4">
        <v>32460.799999999999</v>
      </c>
      <c r="F1557" s="4"/>
      <c r="G1557" s="4"/>
      <c r="H1557" s="111"/>
    </row>
    <row r="1558" spans="1:9" x14ac:dyDescent="0.3">
      <c r="A1558" s="3" t="s">
        <v>9676</v>
      </c>
      <c r="B1558" s="3" t="s">
        <v>9299</v>
      </c>
      <c r="C1558" s="3" t="s">
        <v>9678</v>
      </c>
      <c r="D1558" s="3" t="s">
        <v>9300</v>
      </c>
      <c r="E1558" s="4">
        <v>4430.3999999999996</v>
      </c>
      <c r="F1558" s="4"/>
      <c r="G1558" s="4"/>
      <c r="H1558" s="111"/>
    </row>
    <row r="1559" spans="1:9" x14ac:dyDescent="0.3">
      <c r="A1559" s="3" t="s">
        <v>9677</v>
      </c>
      <c r="B1559" s="3" t="s">
        <v>9472</v>
      </c>
      <c r="C1559" s="3" t="s">
        <v>9757</v>
      </c>
      <c r="D1559" s="3" t="s">
        <v>9756</v>
      </c>
      <c r="E1559" s="4">
        <v>3234.4</v>
      </c>
      <c r="F1559" s="4"/>
      <c r="G1559" s="4"/>
      <c r="H1559" s="111"/>
      <c r="I1559" s="1" t="s">
        <v>9753</v>
      </c>
    </row>
    <row r="1560" spans="1:9" x14ac:dyDescent="0.3">
      <c r="A1560" s="3" t="s">
        <v>9687</v>
      </c>
      <c r="B1560" s="3" t="s">
        <v>9754</v>
      </c>
      <c r="C1560" s="3" t="s">
        <v>9755</v>
      </c>
      <c r="D1560" s="3" t="s">
        <v>9215</v>
      </c>
      <c r="E1560" s="4">
        <v>3424</v>
      </c>
      <c r="F1560" s="4"/>
      <c r="G1560" s="4"/>
      <c r="H1560" s="111"/>
      <c r="I1560" s="1" t="s">
        <v>9692</v>
      </c>
    </row>
    <row r="1561" spans="1:9" x14ac:dyDescent="0.3">
      <c r="A1561" s="3" t="s">
        <v>9687</v>
      </c>
      <c r="B1561" s="3" t="s">
        <v>9689</v>
      </c>
      <c r="C1561" s="3" t="s">
        <v>9688</v>
      </c>
      <c r="D1561" s="3" t="s">
        <v>9690</v>
      </c>
      <c r="E1561" s="4">
        <v>3000</v>
      </c>
      <c r="F1561" s="4"/>
      <c r="G1561" s="4"/>
      <c r="H1561" s="111"/>
    </row>
    <row r="1562" spans="1:9" x14ac:dyDescent="0.3">
      <c r="A1562" s="3" t="s">
        <v>9691</v>
      </c>
      <c r="B1562" s="3" t="s">
        <v>9694</v>
      </c>
      <c r="C1562" s="3" t="s">
        <v>9695</v>
      </c>
      <c r="D1562" s="3" t="s">
        <v>3589</v>
      </c>
      <c r="E1562" s="4">
        <v>6189</v>
      </c>
      <c r="F1562" s="4">
        <f>(E1562+12)/1.06</f>
        <v>5850</v>
      </c>
      <c r="G1562" s="4">
        <f t="shared" ref="G1562" si="317">F1562*7%</f>
        <v>409.50000000000006</v>
      </c>
      <c r="H1562" s="111">
        <f t="shared" ref="H1562" si="318">F1562+G1562</f>
        <v>6259.5</v>
      </c>
    </row>
    <row r="1563" spans="1:9" x14ac:dyDescent="0.3">
      <c r="A1563" s="3" t="s">
        <v>9691</v>
      </c>
      <c r="B1563" s="3" t="s">
        <v>9694</v>
      </c>
      <c r="C1563" s="3" t="s">
        <v>9696</v>
      </c>
      <c r="D1563" s="3" t="s">
        <v>4096</v>
      </c>
      <c r="E1563" s="4">
        <v>12458.9</v>
      </c>
      <c r="F1563" s="4">
        <f t="shared" ref="F1563:F1564" si="319">(E1563+12)/1.06</f>
        <v>11764.999999999998</v>
      </c>
      <c r="G1563" s="4">
        <f t="shared" ref="G1563:G1564" si="320">F1563*7%</f>
        <v>823.55</v>
      </c>
      <c r="H1563" s="111">
        <f t="shared" ref="H1563:H1564" si="321">F1563+G1563</f>
        <v>12588.549999999997</v>
      </c>
    </row>
    <row r="1564" spans="1:9" x14ac:dyDescent="0.3">
      <c r="A1564" s="3" t="s">
        <v>9691</v>
      </c>
      <c r="B1564" s="3" t="s">
        <v>3757</v>
      </c>
      <c r="C1564" s="3"/>
      <c r="D1564" s="3"/>
      <c r="E1564" s="4">
        <v>11128</v>
      </c>
      <c r="F1564" s="4">
        <f t="shared" si="319"/>
        <v>10509.433962264151</v>
      </c>
      <c r="G1564" s="4">
        <f t="shared" si="320"/>
        <v>735.66037735849068</v>
      </c>
      <c r="H1564" s="111">
        <f t="shared" si="321"/>
        <v>11245.094339622641</v>
      </c>
    </row>
    <row r="1565" spans="1:9" x14ac:dyDescent="0.3">
      <c r="A1565" s="3" t="s">
        <v>9691</v>
      </c>
      <c r="B1565" s="3" t="s">
        <v>9444</v>
      </c>
      <c r="C1565" s="3" t="s">
        <v>9693</v>
      </c>
      <c r="D1565" s="3" t="s">
        <v>9443</v>
      </c>
      <c r="E1565" s="4">
        <v>37022</v>
      </c>
      <c r="F1565" s="4"/>
      <c r="G1565" s="4"/>
      <c r="H1565" s="111"/>
    </row>
    <row r="1566" spans="1:9" x14ac:dyDescent="0.3">
      <c r="A1566" s="3" t="s">
        <v>9691</v>
      </c>
      <c r="B1566" s="3" t="s">
        <v>9672</v>
      </c>
      <c r="C1566" s="3" t="s">
        <v>9698</v>
      </c>
      <c r="D1566" s="3" t="s">
        <v>9697</v>
      </c>
      <c r="E1566" s="4">
        <v>374.5</v>
      </c>
      <c r="F1566" s="4"/>
      <c r="G1566" s="4"/>
      <c r="H1566" s="111"/>
    </row>
    <row r="1567" spans="1:9" x14ac:dyDescent="0.3">
      <c r="A1567" s="3" t="s">
        <v>9699</v>
      </c>
      <c r="B1567" s="3" t="s">
        <v>7596</v>
      </c>
      <c r="C1567" s="3" t="s">
        <v>9700</v>
      </c>
      <c r="D1567" s="3" t="s">
        <v>8101</v>
      </c>
      <c r="E1567" s="4">
        <v>3203.2</v>
      </c>
      <c r="F1567" s="4"/>
      <c r="G1567" s="4"/>
      <c r="H1567" s="111"/>
    </row>
    <row r="1568" spans="1:9" x14ac:dyDescent="0.3">
      <c r="A1568" s="3" t="s">
        <v>9706</v>
      </c>
      <c r="B1568" s="3" t="s">
        <v>9707</v>
      </c>
      <c r="C1568" s="3" t="s">
        <v>9704</v>
      </c>
      <c r="D1568" s="3" t="s">
        <v>9705</v>
      </c>
      <c r="E1568" s="4">
        <v>2204.1999999999998</v>
      </c>
      <c r="F1568" s="4"/>
      <c r="G1568" s="4"/>
      <c r="H1568" s="111"/>
    </row>
    <row r="1569" spans="1:8" x14ac:dyDescent="0.3">
      <c r="A1569" s="3" t="s">
        <v>9708</v>
      </c>
      <c r="B1569" s="3" t="s">
        <v>4576</v>
      </c>
      <c r="C1569" s="3"/>
      <c r="D1569" s="3"/>
      <c r="E1569" s="4">
        <v>50340</v>
      </c>
      <c r="F1569" s="4"/>
      <c r="G1569" s="4"/>
      <c r="H1569" s="111"/>
    </row>
    <row r="1570" spans="1:8" x14ac:dyDescent="0.3">
      <c r="A1570" s="3" t="s">
        <v>9714</v>
      </c>
      <c r="B1570" s="3" t="s">
        <v>6831</v>
      </c>
      <c r="C1570" s="3"/>
      <c r="D1570" s="3"/>
      <c r="E1570" s="4">
        <v>3088.8</v>
      </c>
      <c r="F1570" s="4"/>
      <c r="G1570" s="4"/>
      <c r="H1570" s="111"/>
    </row>
    <row r="1571" spans="1:8" x14ac:dyDescent="0.3">
      <c r="A1571" s="3" t="s">
        <v>9713</v>
      </c>
      <c r="B1571" s="3" t="s">
        <v>9556</v>
      </c>
      <c r="C1571" s="3" t="s">
        <v>9717</v>
      </c>
      <c r="D1571" s="3" t="s">
        <v>9562</v>
      </c>
      <c r="E1571" s="4">
        <v>3825.2</v>
      </c>
      <c r="F1571" s="4">
        <f t="shared" ref="F1571" si="322">(E1571+12)/1.06</f>
        <v>3619.9999999999995</v>
      </c>
      <c r="G1571" s="4">
        <f t="shared" ref="G1571" si="323">F1571*7%</f>
        <v>253.4</v>
      </c>
      <c r="H1571" s="111">
        <f t="shared" ref="H1571" si="324">F1571+G1571</f>
        <v>3873.3999999999996</v>
      </c>
    </row>
    <row r="1572" spans="1:8" x14ac:dyDescent="0.3">
      <c r="A1572" s="3" t="s">
        <v>9713</v>
      </c>
      <c r="B1572" s="3" t="s">
        <v>319</v>
      </c>
      <c r="C1572" s="3"/>
      <c r="D1572" s="3"/>
      <c r="E1572" s="4">
        <v>163864.79999999999</v>
      </c>
      <c r="F1572" s="4"/>
      <c r="G1572" s="4"/>
      <c r="H1572" s="111"/>
    </row>
    <row r="1573" spans="1:8" x14ac:dyDescent="0.3">
      <c r="A1573" s="3" t="s">
        <v>9716</v>
      </c>
      <c r="B1573" s="3" t="s">
        <v>6460</v>
      </c>
      <c r="C1573" s="3"/>
      <c r="D1573" s="3"/>
      <c r="E1573" s="4">
        <v>35137.730000000003</v>
      </c>
      <c r="F1573" s="4"/>
      <c r="G1573" s="4"/>
      <c r="H1573" s="111"/>
    </row>
    <row r="1574" spans="1:8" x14ac:dyDescent="0.3">
      <c r="A1574" s="3" t="s">
        <v>9718</v>
      </c>
      <c r="B1574" s="3" t="s">
        <v>3757</v>
      </c>
      <c r="C1574" s="3"/>
      <c r="D1574" s="3"/>
      <c r="E1574" s="4">
        <v>9335.0400000000009</v>
      </c>
      <c r="F1574" s="4"/>
      <c r="G1574" s="4"/>
      <c r="H1574" s="111"/>
    </row>
    <row r="1575" spans="1:8" x14ac:dyDescent="0.3">
      <c r="A1575" s="3" t="s">
        <v>9731</v>
      </c>
      <c r="B1575" s="3" t="s">
        <v>8141</v>
      </c>
      <c r="C1575" s="3"/>
      <c r="D1575" s="3"/>
      <c r="E1575" s="4">
        <v>3381.2</v>
      </c>
      <c r="F1575" s="4"/>
      <c r="G1575" s="4"/>
      <c r="H1575" s="111"/>
    </row>
    <row r="1576" spans="1:8" x14ac:dyDescent="0.3">
      <c r="A1576" s="3" t="s">
        <v>9733</v>
      </c>
      <c r="B1576" s="3" t="s">
        <v>4576</v>
      </c>
      <c r="C1576" s="3"/>
      <c r="D1576" s="3"/>
      <c r="E1576" s="4">
        <v>64600</v>
      </c>
      <c r="F1576" s="4"/>
      <c r="G1576" s="4"/>
      <c r="H1576" s="111"/>
    </row>
    <row r="1577" spans="1:8" x14ac:dyDescent="0.3">
      <c r="A1577" s="3" t="s">
        <v>9733</v>
      </c>
      <c r="B1577" s="87" t="s">
        <v>9737</v>
      </c>
      <c r="C1577" s="3" t="s">
        <v>9739</v>
      </c>
      <c r="D1577" s="3" t="s">
        <v>9738</v>
      </c>
      <c r="E1577" s="4">
        <v>8767.58</v>
      </c>
      <c r="F1577" s="4"/>
      <c r="G1577" s="4"/>
      <c r="H1577" s="111"/>
    </row>
    <row r="1578" spans="1:8" x14ac:dyDescent="0.3">
      <c r="A1578" s="3" t="s">
        <v>9740</v>
      </c>
      <c r="B1578" s="3" t="s">
        <v>319</v>
      </c>
      <c r="C1578" s="3"/>
      <c r="D1578" s="3"/>
      <c r="E1578" s="4">
        <v>132437.04</v>
      </c>
      <c r="F1578" s="4"/>
      <c r="G1578" s="4"/>
      <c r="H1578" s="111"/>
    </row>
    <row r="1579" spans="1:8" x14ac:dyDescent="0.3">
      <c r="A1579" s="3" t="s">
        <v>9740</v>
      </c>
      <c r="B1579" s="3" t="s">
        <v>9745</v>
      </c>
      <c r="C1579" s="3" t="s">
        <v>9746</v>
      </c>
      <c r="D1579" s="3" t="s">
        <v>9744</v>
      </c>
      <c r="E1579" s="4">
        <v>4200</v>
      </c>
      <c r="F1579" s="4"/>
      <c r="G1579" s="4"/>
      <c r="H1579" s="111"/>
    </row>
    <row r="1580" spans="1:8" x14ac:dyDescent="0.3">
      <c r="A1580" s="3" t="s">
        <v>9743</v>
      </c>
      <c r="B1580" s="3" t="s">
        <v>5726</v>
      </c>
      <c r="C1580" s="3" t="s">
        <v>9747</v>
      </c>
      <c r="D1580" s="3" t="s">
        <v>3570</v>
      </c>
      <c r="E1580" s="4">
        <v>36950.199999999997</v>
      </c>
      <c r="F1580" s="4">
        <f t="shared" ref="F1580" si="325">(E1580+12)/1.06</f>
        <v>34869.999999999993</v>
      </c>
      <c r="G1580" s="4">
        <f t="shared" ref="G1580" si="326">F1580*7%</f>
        <v>2440.8999999999996</v>
      </c>
      <c r="H1580" s="111">
        <f t="shared" ref="H1580" si="327">F1580+G1580</f>
        <v>37310.899999999994</v>
      </c>
    </row>
    <row r="1581" spans="1:8" x14ac:dyDescent="0.3">
      <c r="A1581" s="3" t="s">
        <v>9743</v>
      </c>
      <c r="B1581" s="3" t="s">
        <v>6460</v>
      </c>
      <c r="C1581" s="3"/>
      <c r="D1581" s="3"/>
      <c r="E1581" s="4">
        <v>22900.3</v>
      </c>
      <c r="F1581" s="4"/>
      <c r="G1581" s="4"/>
      <c r="H1581" s="111"/>
    </row>
    <row r="1582" spans="1:8" x14ac:dyDescent="0.3">
      <c r="A1582" s="3" t="s">
        <v>9751</v>
      </c>
      <c r="B1582" s="3" t="s">
        <v>5299</v>
      </c>
      <c r="C1582" s="3"/>
      <c r="D1582" s="3"/>
      <c r="E1582" s="4">
        <v>5064.8</v>
      </c>
      <c r="F1582" s="4"/>
      <c r="G1582" s="4"/>
      <c r="H1582" s="111"/>
    </row>
    <row r="1583" spans="1:8" x14ac:dyDescent="0.3">
      <c r="A1583" s="3" t="s">
        <v>9758</v>
      </c>
      <c r="B1583" s="3" t="s">
        <v>9460</v>
      </c>
      <c r="C1583" s="3" t="s">
        <v>9760</v>
      </c>
      <c r="D1583" s="3" t="s">
        <v>9759</v>
      </c>
      <c r="E1583" s="4">
        <v>24449.5</v>
      </c>
      <c r="F1583" s="4"/>
      <c r="G1583" s="4"/>
      <c r="H1583" s="111"/>
    </row>
    <row r="1584" spans="1:8" x14ac:dyDescent="0.3">
      <c r="A1584" s="3" t="s">
        <v>9763</v>
      </c>
      <c r="B1584" s="3" t="s">
        <v>9766</v>
      </c>
      <c r="C1584" s="3" t="s">
        <v>9764</v>
      </c>
      <c r="D1584" s="3" t="s">
        <v>9765</v>
      </c>
      <c r="E1584" s="4">
        <v>23935.9</v>
      </c>
      <c r="F1584" s="4"/>
      <c r="G1584" s="4"/>
      <c r="H1584" s="111"/>
    </row>
    <row r="1585" spans="1:8" x14ac:dyDescent="0.3">
      <c r="A1585" s="3" t="s">
        <v>9767</v>
      </c>
      <c r="B1585" s="3" t="s">
        <v>9769</v>
      </c>
      <c r="C1585" s="3"/>
      <c r="D1585" s="3"/>
      <c r="E1585" s="4">
        <v>7852</v>
      </c>
      <c r="F1585" s="4"/>
      <c r="G1585" s="4"/>
      <c r="H1585" s="111"/>
    </row>
    <row r="1586" spans="1:8" x14ac:dyDescent="0.3">
      <c r="A1586" s="3" t="s">
        <v>9768</v>
      </c>
      <c r="B1586" s="3" t="s">
        <v>7596</v>
      </c>
      <c r="C1586" s="3"/>
      <c r="D1586" s="3"/>
      <c r="E1586" s="4">
        <v>2818.4</v>
      </c>
      <c r="F1586" s="4"/>
      <c r="G1586" s="4"/>
      <c r="H1586" s="111"/>
    </row>
    <row r="1587" spans="1:8" x14ac:dyDescent="0.3">
      <c r="A1587" s="3" t="s">
        <v>9770</v>
      </c>
      <c r="B1587" s="3" t="s">
        <v>4576</v>
      </c>
      <c r="C1587" s="3"/>
      <c r="D1587" s="3"/>
      <c r="E1587" s="4">
        <v>12719.2</v>
      </c>
      <c r="F1587" s="4"/>
      <c r="G1587" s="4"/>
      <c r="H1587" s="111"/>
    </row>
    <row r="1588" spans="1:8" x14ac:dyDescent="0.3">
      <c r="A1588" s="3" t="s">
        <v>9770</v>
      </c>
      <c r="B1588" s="3" t="s">
        <v>6460</v>
      </c>
      <c r="C1588" s="3"/>
      <c r="D1588" s="3"/>
      <c r="E1588" s="4">
        <v>17248.400000000001</v>
      </c>
      <c r="F1588" s="4"/>
      <c r="G1588" s="4"/>
      <c r="H1588" s="111"/>
    </row>
    <row r="1589" spans="1:8" x14ac:dyDescent="0.3">
      <c r="A1589" s="3" t="s">
        <v>9771</v>
      </c>
      <c r="B1589" s="3" t="s">
        <v>319</v>
      </c>
      <c r="C1589" s="3"/>
      <c r="D1589" s="3"/>
      <c r="E1589" s="4">
        <v>124859.6</v>
      </c>
      <c r="F1589" s="4"/>
      <c r="G1589" s="4"/>
      <c r="H1589" s="111"/>
    </row>
    <row r="1590" spans="1:8" x14ac:dyDescent="0.3">
      <c r="A1590" s="3" t="s">
        <v>9780</v>
      </c>
      <c r="B1590" s="3" t="s">
        <v>9781</v>
      </c>
      <c r="C1590" s="3" t="s">
        <v>9782</v>
      </c>
      <c r="D1590" s="3" t="s">
        <v>9783</v>
      </c>
      <c r="E1590" s="4">
        <v>9838.4</v>
      </c>
      <c r="F1590" s="4">
        <f t="shared" ref="F1590" si="328">(E1590+12)/1.06</f>
        <v>9292.8301886792451</v>
      </c>
      <c r="G1590" s="4">
        <f t="shared" ref="G1590" si="329">F1590*7%</f>
        <v>650.49811320754725</v>
      </c>
      <c r="H1590" s="111">
        <f t="shared" ref="H1590" si="330">F1590+G1590</f>
        <v>9943.3283018867915</v>
      </c>
    </row>
    <row r="1591" spans="1:8" x14ac:dyDescent="0.3">
      <c r="A1591" s="3" t="s">
        <v>9779</v>
      </c>
      <c r="B1591" s="3" t="s">
        <v>6460</v>
      </c>
      <c r="C1591" s="3"/>
      <c r="D1591" s="3"/>
      <c r="E1591" s="4">
        <v>16380</v>
      </c>
      <c r="F1591" s="4"/>
      <c r="G1591" s="4"/>
      <c r="H1591" s="111"/>
    </row>
    <row r="1592" spans="1:8" x14ac:dyDescent="0.3">
      <c r="A1592" s="3" t="s">
        <v>9790</v>
      </c>
      <c r="B1592" s="3" t="s">
        <v>5299</v>
      </c>
      <c r="C1592" s="3"/>
      <c r="D1592" s="3"/>
      <c r="E1592" s="4">
        <v>4076.8</v>
      </c>
      <c r="F1592" s="4">
        <f t="shared" ref="F1592" si="331">(E1592+12)/1.06</f>
        <v>3857.3584905660377</v>
      </c>
      <c r="G1592" s="4">
        <f t="shared" ref="G1592" si="332">F1592*7%</f>
        <v>270.01509433962269</v>
      </c>
      <c r="H1592" s="111">
        <f t="shared" ref="H1592" si="333">F1592+G1592</f>
        <v>4127.3735849056602</v>
      </c>
    </row>
    <row r="1593" spans="1:8" x14ac:dyDescent="0.3">
      <c r="A1593" s="3" t="s">
        <v>9799</v>
      </c>
      <c r="B1593" s="3" t="s">
        <v>319</v>
      </c>
      <c r="C1593" s="3"/>
      <c r="D1593" s="3"/>
      <c r="E1593" s="4">
        <v>85962.559999999998</v>
      </c>
      <c r="F1593" s="4"/>
      <c r="G1593" s="4"/>
      <c r="H1593" s="111"/>
    </row>
    <row r="1594" spans="1:8" x14ac:dyDescent="0.3">
      <c r="A1594" s="3" t="s">
        <v>9800</v>
      </c>
      <c r="B1594" s="3" t="s">
        <v>9299</v>
      </c>
      <c r="C1594" s="3"/>
      <c r="D1594" s="3"/>
      <c r="E1594" s="4">
        <v>30846</v>
      </c>
      <c r="F1594" s="4"/>
      <c r="G1594" s="4"/>
      <c r="H1594" s="111"/>
    </row>
    <row r="1595" spans="1:8" x14ac:dyDescent="0.3">
      <c r="A1595" s="3" t="s">
        <v>9801</v>
      </c>
      <c r="B1595" s="3" t="s">
        <v>8530</v>
      </c>
      <c r="C1595" s="3"/>
      <c r="D1595" s="3"/>
      <c r="E1595" s="4">
        <v>838</v>
      </c>
      <c r="F1595" s="4">
        <f t="shared" ref="F1595" si="334">(E1595+12)/1.06</f>
        <v>801.88679245283015</v>
      </c>
      <c r="G1595" s="4">
        <f t="shared" ref="G1595" si="335">F1595*7%</f>
        <v>56.132075471698116</v>
      </c>
      <c r="H1595" s="111">
        <f t="shared" ref="H1595" si="336">F1595+G1595</f>
        <v>858.01886792452831</v>
      </c>
    </row>
    <row r="1596" spans="1:8" x14ac:dyDescent="0.3">
      <c r="A1596" s="3" t="s">
        <v>9802</v>
      </c>
      <c r="B1596" s="3" t="s">
        <v>4271</v>
      </c>
      <c r="C1596" s="3"/>
      <c r="D1596" s="3"/>
      <c r="E1596" s="4">
        <v>3950</v>
      </c>
      <c r="F1596" s="4">
        <f t="shared" ref="F1596:F1598" si="337">(E1596+12)/1.06</f>
        <v>3737.7358490566035</v>
      </c>
      <c r="G1596" s="4">
        <f t="shared" ref="G1596:G1598" si="338">F1596*7%</f>
        <v>261.64150943396226</v>
      </c>
      <c r="H1596" s="111">
        <f t="shared" ref="H1596:H1598" si="339">F1596+G1596</f>
        <v>3999.3773584905657</v>
      </c>
    </row>
    <row r="1597" spans="1:8" x14ac:dyDescent="0.3">
      <c r="A1597" s="3" t="s">
        <v>9803</v>
      </c>
      <c r="B1597" s="3" t="s">
        <v>9769</v>
      </c>
      <c r="C1597" s="3"/>
      <c r="D1597" s="3"/>
      <c r="E1597" s="4">
        <v>2247</v>
      </c>
      <c r="F1597" s="4">
        <f t="shared" si="337"/>
        <v>2131.132075471698</v>
      </c>
      <c r="G1597" s="4">
        <f t="shared" si="338"/>
        <v>149.17924528301887</v>
      </c>
      <c r="H1597" s="111">
        <f t="shared" si="339"/>
        <v>2280.3113207547167</v>
      </c>
    </row>
    <row r="1598" spans="1:8" x14ac:dyDescent="0.3">
      <c r="A1598" s="3" t="s">
        <v>9804</v>
      </c>
      <c r="B1598" s="3" t="s">
        <v>3757</v>
      </c>
      <c r="C1598" s="3"/>
      <c r="D1598" s="3"/>
      <c r="E1598" s="4">
        <v>1560</v>
      </c>
      <c r="F1598" s="4">
        <f t="shared" si="337"/>
        <v>1483.0188679245282</v>
      </c>
      <c r="G1598" s="4">
        <f t="shared" si="338"/>
        <v>103.81132075471699</v>
      </c>
      <c r="H1598" s="111">
        <f t="shared" si="339"/>
        <v>1586.8301886792451</v>
      </c>
    </row>
    <row r="1599" spans="1:8" x14ac:dyDescent="0.3">
      <c r="A1599" s="3" t="s">
        <v>9805</v>
      </c>
      <c r="B1599" s="3" t="s">
        <v>720</v>
      </c>
      <c r="C1599" s="3"/>
      <c r="D1599" s="3"/>
      <c r="E1599" s="4">
        <v>249508.8</v>
      </c>
      <c r="F1599" s="4"/>
      <c r="G1599" s="4"/>
      <c r="H1599" s="111"/>
    </row>
    <row r="1600" spans="1:8" x14ac:dyDescent="0.3">
      <c r="A1600" s="3" t="s">
        <v>9806</v>
      </c>
      <c r="B1600" s="3" t="s">
        <v>8610</v>
      </c>
      <c r="C1600" s="3"/>
      <c r="D1600" s="3"/>
      <c r="E1600" s="4">
        <v>20605.61</v>
      </c>
      <c r="F1600" s="4"/>
      <c r="G1600" s="4"/>
      <c r="H1600" s="111"/>
    </row>
    <row r="1601" spans="1:8" x14ac:dyDescent="0.3">
      <c r="A1601" s="3" t="s">
        <v>9806</v>
      </c>
      <c r="B1601" s="3" t="s">
        <v>8610</v>
      </c>
      <c r="C1601" s="3"/>
      <c r="D1601" s="3"/>
      <c r="E1601" s="4">
        <v>12022.4</v>
      </c>
      <c r="F1601" s="4"/>
      <c r="G1601" s="4"/>
      <c r="H1601" s="111"/>
    </row>
    <row r="1602" spans="1:8" x14ac:dyDescent="0.3">
      <c r="A1602" s="3">
        <v>46238</v>
      </c>
      <c r="B1602" s="3" t="s">
        <v>9216</v>
      </c>
      <c r="C1602" s="3"/>
      <c r="D1602" s="3"/>
      <c r="E1602" s="4">
        <v>2242.4</v>
      </c>
      <c r="F1602" s="4"/>
      <c r="G1602" s="4"/>
      <c r="H1602" s="111"/>
    </row>
    <row r="1603" spans="1:8" x14ac:dyDescent="0.3">
      <c r="A1603" s="3">
        <v>46244</v>
      </c>
      <c r="B1603" s="3" t="s">
        <v>319</v>
      </c>
      <c r="C1603" s="3"/>
      <c r="D1603" s="3"/>
      <c r="E1603" s="4">
        <v>108458.8</v>
      </c>
      <c r="F1603" s="4"/>
      <c r="G1603" s="4"/>
      <c r="H1603" s="111"/>
    </row>
    <row r="1604" spans="1:8" x14ac:dyDescent="0.3">
      <c r="A1604" s="3">
        <v>46244</v>
      </c>
      <c r="B1604" s="3" t="s">
        <v>9707</v>
      </c>
      <c r="C1604" s="3"/>
      <c r="D1604" s="3"/>
      <c r="E1604" s="4">
        <v>3413.3</v>
      </c>
      <c r="F1604" s="4"/>
      <c r="G1604" s="4"/>
      <c r="H1604" s="111"/>
    </row>
    <row r="1605" spans="1:8" x14ac:dyDescent="0.3">
      <c r="A1605" s="3" t="s">
        <v>9840</v>
      </c>
      <c r="B1605" s="3" t="s">
        <v>6831</v>
      </c>
      <c r="C1605" s="3"/>
      <c r="D1605" s="3"/>
      <c r="E1605" s="4">
        <v>6271.2</v>
      </c>
      <c r="F1605" s="4"/>
      <c r="G1605" s="4"/>
      <c r="H1605" s="111"/>
    </row>
    <row r="1606" spans="1:8" x14ac:dyDescent="0.3">
      <c r="A1606" s="3" t="s">
        <v>9841</v>
      </c>
      <c r="B1606" s="3" t="s">
        <v>5299</v>
      </c>
      <c r="C1606" s="3"/>
      <c r="D1606" s="3"/>
      <c r="E1606" s="4">
        <v>78245.25</v>
      </c>
      <c r="F1606" s="4">
        <f t="shared" ref="F1606" si="340">(E1606+12)/1.06</f>
        <v>73827.594339622636</v>
      </c>
      <c r="G1606" s="4">
        <f t="shared" ref="G1606" si="341">F1606*7%</f>
        <v>5167.9316037735853</v>
      </c>
      <c r="H1606" s="111">
        <f t="shared" ref="H1606" si="342">F1606+G1606</f>
        <v>78995.52594339622</v>
      </c>
    </row>
    <row r="1607" spans="1:8" x14ac:dyDescent="0.3">
      <c r="A1607" s="3" t="s">
        <v>9842</v>
      </c>
      <c r="B1607" s="3" t="s">
        <v>9605</v>
      </c>
      <c r="C1607" s="3" t="s">
        <v>9843</v>
      </c>
      <c r="D1607" s="3" t="s">
        <v>9844</v>
      </c>
      <c r="E1607" s="4">
        <v>6561.4</v>
      </c>
      <c r="F1607" s="4">
        <f>(E1607)/1.06</f>
        <v>6189.9999999999991</v>
      </c>
      <c r="G1607" s="4">
        <f t="shared" ref="G1607" si="343">F1607*7%</f>
        <v>433.29999999999995</v>
      </c>
      <c r="H1607" s="111">
        <f t="shared" ref="H1607" si="344">F1607+G1607</f>
        <v>6623.2999999999993</v>
      </c>
    </row>
    <row r="1608" spans="1:8" x14ac:dyDescent="0.3">
      <c r="A1608" s="3" t="s">
        <v>9845</v>
      </c>
      <c r="B1608" s="3" t="s">
        <v>9628</v>
      </c>
      <c r="C1608" s="3"/>
      <c r="D1608" s="3"/>
      <c r="E1608" s="4">
        <v>11866.3</v>
      </c>
      <c r="F1608" s="4"/>
      <c r="G1608" s="4"/>
      <c r="H1608" s="111"/>
    </row>
    <row r="1609" spans="1:8" x14ac:dyDescent="0.3">
      <c r="A1609" s="3" t="s">
        <v>9847</v>
      </c>
      <c r="B1609" s="3" t="s">
        <v>4271</v>
      </c>
      <c r="C1609" s="3"/>
      <c r="D1609" s="3"/>
      <c r="E1609" s="4">
        <v>7400.5</v>
      </c>
      <c r="F1609" s="4"/>
      <c r="G1609" s="4"/>
      <c r="H1609" s="111"/>
    </row>
    <row r="1610" spans="1:8" x14ac:dyDescent="0.3">
      <c r="A1610" s="3" t="s">
        <v>9860</v>
      </c>
      <c r="B1610" s="3" t="s">
        <v>720</v>
      </c>
      <c r="C1610" s="3"/>
      <c r="D1610" s="3"/>
      <c r="E1610" s="4">
        <v>86894.399999999994</v>
      </c>
      <c r="F1610" s="4"/>
      <c r="G1610" s="4"/>
      <c r="H1610" s="111"/>
    </row>
    <row r="1611" spans="1:8" x14ac:dyDescent="0.3">
      <c r="A1611" s="3" t="s">
        <v>9860</v>
      </c>
      <c r="B1611" s="3" t="s">
        <v>7754</v>
      </c>
      <c r="C1611" s="3"/>
      <c r="D1611" s="3"/>
      <c r="E1611" s="4">
        <v>3500</v>
      </c>
      <c r="F1611" s="4"/>
      <c r="G1611" s="4"/>
      <c r="H1611" s="111"/>
    </row>
    <row r="1612" spans="1:8" x14ac:dyDescent="0.3">
      <c r="A1612" s="3" t="s">
        <v>9860</v>
      </c>
      <c r="B1612" s="3" t="s">
        <v>8141</v>
      </c>
      <c r="C1612" s="3"/>
      <c r="D1612" s="3"/>
      <c r="E1612" s="4">
        <v>2707.1</v>
      </c>
      <c r="F1612" s="4"/>
      <c r="G1612" s="4"/>
      <c r="H1612" s="111"/>
    </row>
    <row r="1613" spans="1:8" x14ac:dyDescent="0.3">
      <c r="A1613" s="3" t="s">
        <v>9865</v>
      </c>
      <c r="B1613" s="3" t="s">
        <v>9868</v>
      </c>
      <c r="C1613" s="3" t="s">
        <v>9869</v>
      </c>
      <c r="D1613" s="3" t="s">
        <v>9870</v>
      </c>
      <c r="E1613" s="4">
        <v>42189.68</v>
      </c>
      <c r="F1613" s="4"/>
      <c r="G1613" s="4"/>
      <c r="H1613" s="111"/>
    </row>
    <row r="1614" spans="1:8" x14ac:dyDescent="0.3">
      <c r="A1614" s="3" t="s">
        <v>9865</v>
      </c>
      <c r="B1614" s="3" t="s">
        <v>9619</v>
      </c>
      <c r="C1614" s="3" t="s">
        <v>9871</v>
      </c>
      <c r="D1614" s="3"/>
      <c r="E1614" s="4">
        <v>8000</v>
      </c>
      <c r="F1614" s="4"/>
      <c r="G1614" s="4"/>
      <c r="H1614" s="111"/>
    </row>
    <row r="1615" spans="1:8" x14ac:dyDescent="0.3">
      <c r="A1615" s="3" t="s">
        <v>9866</v>
      </c>
      <c r="B1615" s="3" t="s">
        <v>8187</v>
      </c>
      <c r="C1615" s="3"/>
      <c r="D1615" s="3"/>
      <c r="E1615" s="4">
        <v>10199.6</v>
      </c>
      <c r="F1615" s="4"/>
      <c r="G1615" s="4"/>
      <c r="H1615" s="111"/>
    </row>
    <row r="1616" spans="1:8" x14ac:dyDescent="0.3">
      <c r="A1616" s="3" t="s">
        <v>9867</v>
      </c>
      <c r="B1616" s="3" t="s">
        <v>3757</v>
      </c>
      <c r="C1616" s="3"/>
      <c r="D1616" s="3"/>
      <c r="E1616" s="4">
        <v>4929</v>
      </c>
      <c r="F1616" s="4"/>
      <c r="G1616" s="4"/>
      <c r="H1616" s="111"/>
    </row>
    <row r="1617" spans="1:9" x14ac:dyDescent="0.3">
      <c r="A1617" s="3" t="s">
        <v>9867</v>
      </c>
      <c r="B1617" s="3" t="s">
        <v>9689</v>
      </c>
      <c r="C1617" s="3"/>
      <c r="D1617" s="3"/>
      <c r="E1617" s="4">
        <v>11630.9</v>
      </c>
      <c r="F1617" s="4"/>
      <c r="G1617" s="4"/>
      <c r="H1617" s="111"/>
    </row>
    <row r="1618" spans="1:9" x14ac:dyDescent="0.3">
      <c r="A1618" s="3" t="s">
        <v>9875</v>
      </c>
      <c r="B1618" s="3" t="s">
        <v>9879</v>
      </c>
      <c r="C1618" s="3"/>
      <c r="D1618" s="3"/>
      <c r="E1618" s="4">
        <v>5449.6</v>
      </c>
      <c r="F1618" s="4"/>
      <c r="G1618" s="4"/>
      <c r="H1618" s="111"/>
    </row>
    <row r="1619" spans="1:9" x14ac:dyDescent="0.3">
      <c r="A1619" s="3" t="s">
        <v>9880</v>
      </c>
      <c r="B1619" s="3" t="s">
        <v>9883</v>
      </c>
      <c r="C1619" s="3" t="s">
        <v>9884</v>
      </c>
      <c r="D1619" s="3" t="s">
        <v>9887</v>
      </c>
      <c r="E1619" s="4">
        <v>3577.6</v>
      </c>
      <c r="F1619" s="4"/>
      <c r="G1619" s="4"/>
      <c r="H1619" s="111"/>
    </row>
    <row r="1620" spans="1:9" x14ac:dyDescent="0.3">
      <c r="A1620" s="3" t="s">
        <v>9880</v>
      </c>
      <c r="B1620" s="3" t="s">
        <v>9883</v>
      </c>
      <c r="C1620" s="3" t="s">
        <v>9885</v>
      </c>
      <c r="D1620" s="3" t="s">
        <v>9886</v>
      </c>
      <c r="E1620" s="4">
        <v>3795.12</v>
      </c>
      <c r="F1620" s="4"/>
      <c r="G1620" s="4"/>
      <c r="H1620" s="111"/>
    </row>
    <row r="1621" spans="1:9" x14ac:dyDescent="0.3">
      <c r="A1621" s="3" t="s">
        <v>9894</v>
      </c>
      <c r="B1621" s="3" t="s">
        <v>9896</v>
      </c>
      <c r="C1621" s="3" t="s">
        <v>9897</v>
      </c>
      <c r="D1621" s="3" t="s">
        <v>9898</v>
      </c>
      <c r="E1621" s="4">
        <v>5039.7</v>
      </c>
      <c r="F1621" s="4"/>
      <c r="G1621" s="4"/>
      <c r="H1621" s="111"/>
    </row>
    <row r="1622" spans="1:9" x14ac:dyDescent="0.3">
      <c r="A1622" s="3" t="s">
        <v>9894</v>
      </c>
      <c r="B1622" s="3" t="s">
        <v>9902</v>
      </c>
      <c r="C1622" s="3" t="s">
        <v>9900</v>
      </c>
      <c r="D1622" s="3" t="s">
        <v>9899</v>
      </c>
      <c r="E1622" s="4">
        <v>23100</v>
      </c>
      <c r="F1622" s="4"/>
      <c r="G1622" s="4"/>
      <c r="H1622" s="111"/>
    </row>
    <row r="1623" spans="1:9" x14ac:dyDescent="0.3">
      <c r="A1623" s="3" t="s">
        <v>9894</v>
      </c>
      <c r="B1623" s="3" t="s">
        <v>9903</v>
      </c>
      <c r="C1623" s="3" t="s">
        <v>9901</v>
      </c>
      <c r="D1623" s="3" t="s">
        <v>9899</v>
      </c>
      <c r="E1623" s="4">
        <v>7700</v>
      </c>
      <c r="F1623" s="4"/>
      <c r="G1623" s="4"/>
      <c r="H1623" s="111"/>
    </row>
    <row r="1624" spans="1:9" x14ac:dyDescent="0.3">
      <c r="A1624" s="3" t="s">
        <v>9905</v>
      </c>
      <c r="B1624" s="3" t="s">
        <v>5299</v>
      </c>
      <c r="C1624" s="3"/>
      <c r="D1624" s="3"/>
      <c r="E1624" s="4">
        <v>39044.93</v>
      </c>
      <c r="F1624" s="4"/>
      <c r="G1624" s="4"/>
      <c r="H1624" s="111"/>
    </row>
    <row r="1625" spans="1:9" x14ac:dyDescent="0.3">
      <c r="A1625" s="3" t="s">
        <v>9905</v>
      </c>
      <c r="B1625" s="3" t="s">
        <v>7754</v>
      </c>
      <c r="C1625" s="3"/>
      <c r="D1625" s="3"/>
      <c r="E1625" s="4">
        <v>3504.8</v>
      </c>
      <c r="F1625" s="4"/>
      <c r="G1625" s="4"/>
      <c r="H1625" s="111"/>
      <c r="I1625" s="1" t="s">
        <v>7751</v>
      </c>
    </row>
    <row r="1626" spans="1:9" x14ac:dyDescent="0.3">
      <c r="A1626" s="3" t="s">
        <v>9906</v>
      </c>
      <c r="B1626" s="3" t="s">
        <v>9910</v>
      </c>
      <c r="C1626" s="3" t="s">
        <v>9909</v>
      </c>
      <c r="D1626" s="3" t="s">
        <v>9908</v>
      </c>
      <c r="E1626" s="4">
        <v>27175.200000000001</v>
      </c>
      <c r="F1626" s="4"/>
      <c r="G1626" s="4"/>
      <c r="H1626" s="111"/>
    </row>
    <row r="1627" spans="1:9" x14ac:dyDescent="0.3">
      <c r="A1627" s="3" t="s">
        <v>9907</v>
      </c>
      <c r="B1627" s="3" t="s">
        <v>5726</v>
      </c>
      <c r="C1627" s="3" t="s">
        <v>9916</v>
      </c>
      <c r="D1627" s="3" t="s">
        <v>3570</v>
      </c>
      <c r="E1627" s="4">
        <v>3305.8</v>
      </c>
      <c r="F1627" s="4">
        <f t="shared" ref="F1627" si="345">(E1627+12)/1.06</f>
        <v>3130</v>
      </c>
      <c r="G1627" s="4">
        <f t="shared" ref="G1627" si="346">F1627*7%</f>
        <v>219.10000000000002</v>
      </c>
      <c r="H1627" s="111">
        <f t="shared" ref="H1627" si="347">F1627+G1627</f>
        <v>3349.1</v>
      </c>
    </row>
    <row r="1628" spans="1:9" x14ac:dyDescent="0.3">
      <c r="A1628" s="3" t="s">
        <v>9907</v>
      </c>
      <c r="B1628" s="3" t="s">
        <v>319</v>
      </c>
      <c r="C1628" s="3"/>
      <c r="D1628" s="3"/>
      <c r="E1628" s="4">
        <v>126539.2</v>
      </c>
      <c r="F1628" s="4"/>
      <c r="G1628" s="4"/>
      <c r="H1628" s="111"/>
    </row>
    <row r="1629" spans="1:9" x14ac:dyDescent="0.3">
      <c r="A1629" s="3" t="s">
        <v>9917</v>
      </c>
      <c r="B1629" s="3" t="s">
        <v>8530</v>
      </c>
      <c r="C1629" s="3" t="s">
        <v>9921</v>
      </c>
      <c r="D1629" s="3" t="s">
        <v>8535</v>
      </c>
      <c r="E1629" s="4">
        <v>160.5</v>
      </c>
      <c r="F1629" s="4"/>
      <c r="G1629" s="4"/>
      <c r="H1629" s="111"/>
    </row>
    <row r="1630" spans="1:9" x14ac:dyDescent="0.3">
      <c r="A1630" s="3" t="s">
        <v>9922</v>
      </c>
      <c r="B1630" s="3" t="s">
        <v>9929</v>
      </c>
      <c r="C1630" s="3" t="s">
        <v>9928</v>
      </c>
      <c r="D1630" s="3" t="s">
        <v>9927</v>
      </c>
      <c r="E1630" s="4">
        <v>6505.6</v>
      </c>
      <c r="F1630" s="4"/>
      <c r="G1630" s="4"/>
      <c r="H1630" s="111"/>
      <c r="I1630" s="1" t="s">
        <v>9926</v>
      </c>
    </row>
    <row r="1631" spans="1:9" x14ac:dyDescent="0.3">
      <c r="A1631" s="3" t="s">
        <v>9924</v>
      </c>
      <c r="B1631" s="3" t="s">
        <v>9923</v>
      </c>
      <c r="C1631" s="3" t="s">
        <v>9930</v>
      </c>
      <c r="D1631" s="3" t="s">
        <v>9931</v>
      </c>
      <c r="E1631" s="4">
        <v>856</v>
      </c>
      <c r="F1631" s="4"/>
      <c r="G1631" s="4"/>
      <c r="H1631" s="111"/>
    </row>
    <row r="1632" spans="1:9" x14ac:dyDescent="0.3">
      <c r="A1632" s="3" t="s">
        <v>9925</v>
      </c>
      <c r="B1632" s="3" t="s">
        <v>3757</v>
      </c>
      <c r="C1632" s="3"/>
      <c r="D1632" s="3"/>
      <c r="E1632" s="4">
        <v>6890</v>
      </c>
      <c r="F1632" s="4"/>
      <c r="G1632" s="4"/>
      <c r="H1632" s="111"/>
    </row>
    <row r="1633" spans="1:9" x14ac:dyDescent="0.3">
      <c r="A1633" s="3" t="s">
        <v>9925</v>
      </c>
      <c r="B1633" s="3" t="s">
        <v>4576</v>
      </c>
      <c r="C1633" s="3"/>
      <c r="D1633" s="3"/>
      <c r="E1633" s="4">
        <v>2800</v>
      </c>
      <c r="F1633" s="4"/>
      <c r="G1633" s="4"/>
      <c r="H1633" s="111"/>
    </row>
    <row r="1634" spans="1:9" x14ac:dyDescent="0.3">
      <c r="A1634" s="3" t="s">
        <v>9925</v>
      </c>
      <c r="B1634" s="3" t="s">
        <v>8530</v>
      </c>
      <c r="C1634" s="3"/>
      <c r="D1634" s="3"/>
      <c r="E1634" s="4">
        <v>10331.84</v>
      </c>
      <c r="F1634" s="4"/>
      <c r="G1634" s="4"/>
      <c r="H1634" s="111"/>
    </row>
    <row r="1635" spans="1:9" x14ac:dyDescent="0.3">
      <c r="A1635" s="3" t="s">
        <v>9933</v>
      </c>
      <c r="B1635" s="3" t="s">
        <v>319</v>
      </c>
      <c r="C1635" s="3"/>
      <c r="D1635" s="3"/>
      <c r="E1635" s="4">
        <v>35349.599999999999</v>
      </c>
      <c r="F1635" s="4">
        <f t="shared" ref="F1635" si="348">(E1635+12)/1.06</f>
        <v>33360</v>
      </c>
      <c r="G1635" s="4">
        <f t="shared" ref="G1635" si="349">F1635*7%</f>
        <v>2335.2000000000003</v>
      </c>
      <c r="H1635" s="111">
        <f t="shared" ref="H1635" si="350">F1635+G1635</f>
        <v>35695.199999999997</v>
      </c>
    </row>
    <row r="1636" spans="1:9" x14ac:dyDescent="0.3">
      <c r="A1636" s="3" t="s">
        <v>9937</v>
      </c>
      <c r="B1636" s="3"/>
      <c r="C1636" s="3"/>
      <c r="D1636" s="3"/>
      <c r="E1636" s="4">
        <v>2870.5</v>
      </c>
      <c r="F1636" s="4">
        <f t="shared" ref="F1636" si="351">(E1636+12)/1.06</f>
        <v>2719.3396226415093</v>
      </c>
      <c r="G1636" s="4">
        <f t="shared" ref="G1636" si="352">F1636*7%</f>
        <v>190.35377358490567</v>
      </c>
      <c r="H1636" s="111">
        <f t="shared" ref="H1636" si="353">F1636+G1636</f>
        <v>2909.6933962264152</v>
      </c>
      <c r="I1636" s="1" t="s">
        <v>9963</v>
      </c>
    </row>
    <row r="1637" spans="1:9" x14ac:dyDescent="0.3">
      <c r="A1637" s="3" t="s">
        <v>9948</v>
      </c>
      <c r="B1637" s="3" t="s">
        <v>5726</v>
      </c>
      <c r="C1637" s="3" t="s">
        <v>9949</v>
      </c>
      <c r="D1637" s="3" t="s">
        <v>4096</v>
      </c>
      <c r="E1637" s="4">
        <v>6772</v>
      </c>
      <c r="F1637" s="4">
        <f t="shared" ref="F1637" si="354">(E1637+12)/1.06</f>
        <v>6400</v>
      </c>
      <c r="G1637" s="4">
        <f t="shared" ref="G1637" si="355">F1637*7%</f>
        <v>448.00000000000006</v>
      </c>
      <c r="H1637" s="111">
        <f t="shared" ref="H1637" si="356">F1637+G1637</f>
        <v>6848</v>
      </c>
    </row>
    <row r="1638" spans="1:9" x14ac:dyDescent="0.3">
      <c r="A1638" s="3" t="s">
        <v>9954</v>
      </c>
      <c r="B1638" s="3" t="s">
        <v>319</v>
      </c>
      <c r="C1638" s="3"/>
      <c r="D1638" s="3"/>
      <c r="E1638" s="4">
        <v>158893.6</v>
      </c>
      <c r="F1638" s="4"/>
      <c r="G1638" s="4"/>
      <c r="H1638" s="111"/>
    </row>
    <row r="1639" spans="1:9" x14ac:dyDescent="0.3">
      <c r="A1639" s="3" t="s">
        <v>9954</v>
      </c>
      <c r="B1639" s="3" t="s">
        <v>9960</v>
      </c>
      <c r="C1639" s="3" t="s">
        <v>9959</v>
      </c>
      <c r="D1639" s="3" t="s">
        <v>9958</v>
      </c>
      <c r="E1639" s="4">
        <v>3000</v>
      </c>
      <c r="F1639" s="4"/>
      <c r="G1639" s="4"/>
      <c r="H1639" s="111"/>
    </row>
    <row r="1640" spans="1:9" x14ac:dyDescent="0.3">
      <c r="A1640" s="3" t="s">
        <v>9954</v>
      </c>
      <c r="B1640" s="3" t="s">
        <v>9460</v>
      </c>
      <c r="C1640" s="3" t="s">
        <v>9961</v>
      </c>
      <c r="D1640" s="3" t="s">
        <v>9962</v>
      </c>
      <c r="E1640" s="4">
        <v>28974.02</v>
      </c>
      <c r="F1640" s="4"/>
      <c r="G1640" s="4"/>
      <c r="H1640" s="111"/>
    </row>
    <row r="1641" spans="1:9" x14ac:dyDescent="0.3">
      <c r="A1641" s="3"/>
      <c r="B1641" s="3"/>
      <c r="C1641" s="3"/>
      <c r="D1641" s="3"/>
      <c r="E1641" s="4"/>
      <c r="F1641" s="4"/>
      <c r="G1641" s="4"/>
      <c r="H1641" s="111"/>
    </row>
    <row r="1642" spans="1:9" x14ac:dyDescent="0.3">
      <c r="A1642" s="3"/>
      <c r="B1642" s="3"/>
      <c r="C1642" s="3"/>
      <c r="D1642" s="3"/>
      <c r="E1642" s="4"/>
      <c r="F1642" s="4"/>
      <c r="G1642" s="4"/>
      <c r="H1642" s="111"/>
    </row>
    <row r="1643" spans="1:9" x14ac:dyDescent="0.3">
      <c r="A1643" s="3"/>
      <c r="B1643" s="3"/>
      <c r="C1643" s="3"/>
      <c r="D1643" s="3"/>
      <c r="E1643" s="4"/>
      <c r="F1643" s="4"/>
      <c r="G1643" s="4"/>
      <c r="H1643" s="111"/>
    </row>
    <row r="1644" spans="1:9" x14ac:dyDescent="0.3">
      <c r="A1644" s="3"/>
      <c r="B1644" s="3"/>
      <c r="C1644" s="3"/>
      <c r="D1644" s="3"/>
      <c r="E1644" s="4"/>
      <c r="F1644" s="4"/>
      <c r="G1644" s="4"/>
      <c r="H1644" s="111"/>
    </row>
  </sheetData>
  <mergeCells count="71">
    <mergeCell ref="E1408:E1412"/>
    <mergeCell ref="B1408:B1412"/>
    <mergeCell ref="A1408:A1412"/>
    <mergeCell ref="A974:A975"/>
    <mergeCell ref="E974:E975"/>
    <mergeCell ref="A997:A1004"/>
    <mergeCell ref="B997:B1004"/>
    <mergeCell ref="A1192:A1196"/>
    <mergeCell ref="E1192:E1196"/>
    <mergeCell ref="A1177:A1184"/>
    <mergeCell ref="B1177:B1184"/>
    <mergeCell ref="E992:E994"/>
    <mergeCell ref="A992:A994"/>
    <mergeCell ref="B992:B994"/>
    <mergeCell ref="E997:E1004"/>
    <mergeCell ref="E1078:E1080"/>
    <mergeCell ref="A1078:A1080"/>
    <mergeCell ref="B1078:B1080"/>
    <mergeCell ref="A321:A322"/>
    <mergeCell ref="B321:B322"/>
    <mergeCell ref="E583:E587"/>
    <mergeCell ref="A583:A587"/>
    <mergeCell ref="B583:B587"/>
    <mergeCell ref="A327:A328"/>
    <mergeCell ref="B327:B328"/>
    <mergeCell ref="E327:E328"/>
    <mergeCell ref="E849:E853"/>
    <mergeCell ref="B849:B853"/>
    <mergeCell ref="A849:A853"/>
    <mergeCell ref="A967:A968"/>
    <mergeCell ref="E856:E864"/>
    <mergeCell ref="B856:B864"/>
    <mergeCell ref="I1192:I1196"/>
    <mergeCell ref="B709:B711"/>
    <mergeCell ref="A709:A711"/>
    <mergeCell ref="E709:E711"/>
    <mergeCell ref="E796:E798"/>
    <mergeCell ref="A796:A798"/>
    <mergeCell ref="B796:B798"/>
    <mergeCell ref="E735:E737"/>
    <mergeCell ref="A735:A737"/>
    <mergeCell ref="B735:B737"/>
    <mergeCell ref="B1192:B1196"/>
    <mergeCell ref="E828:E830"/>
    <mergeCell ref="B828:B830"/>
    <mergeCell ref="A828:A830"/>
    <mergeCell ref="A856:A864"/>
    <mergeCell ref="E1177:E1184"/>
    <mergeCell ref="A1254:A1255"/>
    <mergeCell ref="D1254:D1255"/>
    <mergeCell ref="B1254:B1255"/>
    <mergeCell ref="E1254:E1255"/>
    <mergeCell ref="I1254:I1255"/>
    <mergeCell ref="B1314:B1319"/>
    <mergeCell ref="A1314:A1319"/>
    <mergeCell ref="E1314:E1319"/>
    <mergeCell ref="B1263:B1264"/>
    <mergeCell ref="A1263:A1264"/>
    <mergeCell ref="E1263:E1264"/>
    <mergeCell ref="B1345:B1347"/>
    <mergeCell ref="E1345:E1347"/>
    <mergeCell ref="A1345:A1347"/>
    <mergeCell ref="A1351:A1353"/>
    <mergeCell ref="B1351:B1353"/>
    <mergeCell ref="E1351:E1353"/>
    <mergeCell ref="E1380:E1382"/>
    <mergeCell ref="A1380:A1382"/>
    <mergeCell ref="B1380:B1382"/>
    <mergeCell ref="A1355:A1357"/>
    <mergeCell ref="B1355:B1357"/>
    <mergeCell ref="E1355:E1357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F53CB-3F4F-4133-9425-29A71583AB46}">
  <sheetPr>
    <tabColor rgb="FF00B050"/>
  </sheetPr>
  <dimension ref="A1:A35"/>
  <sheetViews>
    <sheetView topLeftCell="A15" workbookViewId="0">
      <selection activeCell="A35" sqref="A35"/>
    </sheetView>
  </sheetViews>
  <sheetFormatPr defaultRowHeight="14.4" x14ac:dyDescent="0.3"/>
  <cols>
    <col min="1" max="1" width="10.59765625" bestFit="1" customWidth="1"/>
  </cols>
  <sheetData>
    <row r="1" spans="1:1" x14ac:dyDescent="0.3">
      <c r="A1" s="205">
        <v>58205</v>
      </c>
    </row>
    <row r="2" spans="1:1" x14ac:dyDescent="0.3">
      <c r="A2" s="205">
        <v>40905</v>
      </c>
    </row>
    <row r="3" spans="1:1" x14ac:dyDescent="0.3">
      <c r="A3" s="205">
        <v>78395</v>
      </c>
    </row>
    <row r="4" spans="1:1" x14ac:dyDescent="0.3">
      <c r="A4" s="205">
        <v>10934.58</v>
      </c>
    </row>
    <row r="5" spans="1:1" x14ac:dyDescent="0.3">
      <c r="A5" s="205">
        <v>19650</v>
      </c>
    </row>
    <row r="6" spans="1:1" x14ac:dyDescent="0.3">
      <c r="A6" s="205">
        <v>54220</v>
      </c>
    </row>
    <row r="7" spans="1:1" x14ac:dyDescent="0.3">
      <c r="A7" s="205">
        <v>42420</v>
      </c>
    </row>
    <row r="8" spans="1:1" x14ac:dyDescent="0.3">
      <c r="A8" s="205">
        <v>820</v>
      </c>
    </row>
    <row r="9" spans="1:1" x14ac:dyDescent="0.3">
      <c r="A9" s="205">
        <v>1470</v>
      </c>
    </row>
    <row r="10" spans="1:1" x14ac:dyDescent="0.3">
      <c r="A10" s="205">
        <v>6655</v>
      </c>
    </row>
    <row r="11" spans="1:1" x14ac:dyDescent="0.3">
      <c r="A11" s="205">
        <v>39220</v>
      </c>
    </row>
    <row r="12" spans="1:1" x14ac:dyDescent="0.3">
      <c r="A12" s="205">
        <v>3504.67</v>
      </c>
    </row>
    <row r="13" spans="1:1" x14ac:dyDescent="0.3">
      <c r="A13" s="205">
        <v>3504.67</v>
      </c>
    </row>
    <row r="14" spans="1:1" x14ac:dyDescent="0.3">
      <c r="A14" s="205">
        <v>3504.67</v>
      </c>
    </row>
    <row r="15" spans="1:1" x14ac:dyDescent="0.3">
      <c r="A15" s="205">
        <v>3504.67</v>
      </c>
    </row>
    <row r="16" spans="1:1" x14ac:dyDescent="0.3">
      <c r="A16" s="205">
        <v>3600</v>
      </c>
    </row>
    <row r="17" spans="1:1" x14ac:dyDescent="0.3">
      <c r="A17" s="205">
        <v>2500</v>
      </c>
    </row>
    <row r="18" spans="1:1" x14ac:dyDescent="0.3">
      <c r="A18" s="205">
        <v>3500</v>
      </c>
    </row>
    <row r="19" spans="1:1" x14ac:dyDescent="0.3">
      <c r="A19" s="205">
        <v>4665</v>
      </c>
    </row>
    <row r="20" spans="1:1" x14ac:dyDescent="0.3">
      <c r="A20" s="205">
        <v>12975</v>
      </c>
    </row>
    <row r="21" spans="1:1" x14ac:dyDescent="0.3">
      <c r="A21" s="205">
        <v>3504.67</v>
      </c>
    </row>
    <row r="22" spans="1:1" x14ac:dyDescent="0.3">
      <c r="A22" s="205">
        <v>6600</v>
      </c>
    </row>
    <row r="23" spans="1:1" x14ac:dyDescent="0.3">
      <c r="A23" s="205">
        <v>4330</v>
      </c>
    </row>
    <row r="24" spans="1:1" x14ac:dyDescent="0.3">
      <c r="A24" s="205">
        <v>3895</v>
      </c>
    </row>
    <row r="25" spans="1:1" x14ac:dyDescent="0.3">
      <c r="A25" s="205">
        <v>8660</v>
      </c>
    </row>
    <row r="26" spans="1:1" x14ac:dyDescent="0.3">
      <c r="A26" s="205">
        <v>2350</v>
      </c>
    </row>
    <row r="27" spans="1:1" x14ac:dyDescent="0.3">
      <c r="A27" s="205">
        <v>58955</v>
      </c>
    </row>
    <row r="28" spans="1:1" x14ac:dyDescent="0.3">
      <c r="A28" s="131">
        <v>10000</v>
      </c>
    </row>
    <row r="29" spans="1:1" x14ac:dyDescent="0.3">
      <c r="A29" s="205">
        <v>2605</v>
      </c>
    </row>
    <row r="30" spans="1:1" x14ac:dyDescent="0.3">
      <c r="A30" s="205">
        <v>2520</v>
      </c>
    </row>
    <row r="31" spans="1:1" x14ac:dyDescent="0.3">
      <c r="A31" s="205">
        <v>5570</v>
      </c>
    </row>
    <row r="32" spans="1:1" x14ac:dyDescent="0.3">
      <c r="A32" s="205">
        <v>3504.67</v>
      </c>
    </row>
    <row r="33" spans="1:1" x14ac:dyDescent="0.3">
      <c r="A33" s="205">
        <v>6145</v>
      </c>
    </row>
    <row r="34" spans="1:1" x14ac:dyDescent="0.3">
      <c r="A34" s="205">
        <v>3504.67</v>
      </c>
    </row>
    <row r="35" spans="1:1" x14ac:dyDescent="0.3">
      <c r="A35" s="205">
        <f>SUM(A1:A34)</f>
        <v>516297.26999999984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G70"/>
  <sheetViews>
    <sheetView topLeftCell="A54" workbookViewId="0">
      <selection activeCell="E8" sqref="E8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7" customWidth="1"/>
    <col min="4" max="4" width="18.09765625" style="17" customWidth="1"/>
    <col min="5" max="5" width="12.8984375" style="2" customWidth="1"/>
    <col min="6" max="6" width="12.59765625" style="1" customWidth="1"/>
    <col min="7" max="16384" width="9.09765625" style="1"/>
  </cols>
  <sheetData>
    <row r="1" spans="1:7" s="31" customFormat="1" x14ac:dyDescent="0.3">
      <c r="A1" s="35" t="s">
        <v>234</v>
      </c>
      <c r="C1" s="30" t="s">
        <v>95</v>
      </c>
      <c r="D1" s="30" t="s">
        <v>394</v>
      </c>
      <c r="E1" s="32" t="s">
        <v>393</v>
      </c>
      <c r="G1" s="31" t="s">
        <v>616</v>
      </c>
    </row>
    <row r="2" spans="1:7" s="31" customFormat="1" ht="25.35" customHeight="1" x14ac:dyDescent="0.3">
      <c r="A2" s="33" t="s">
        <v>1</v>
      </c>
      <c r="B2" s="33" t="s">
        <v>2</v>
      </c>
      <c r="C2" s="33" t="s">
        <v>4</v>
      </c>
      <c r="D2" s="33" t="s">
        <v>5</v>
      </c>
      <c r="E2" s="34" t="s">
        <v>3</v>
      </c>
      <c r="F2" s="33" t="s">
        <v>173</v>
      </c>
    </row>
    <row r="3" spans="1:7" x14ac:dyDescent="0.3">
      <c r="A3" s="52">
        <v>41365</v>
      </c>
      <c r="B3" s="9"/>
      <c r="C3" s="54" t="s">
        <v>373</v>
      </c>
      <c r="D3" s="284"/>
      <c r="E3" s="53">
        <v>30000</v>
      </c>
      <c r="F3" s="284" t="s">
        <v>375</v>
      </c>
    </row>
    <row r="4" spans="1:7" x14ac:dyDescent="0.3">
      <c r="A4" s="52">
        <v>41365</v>
      </c>
      <c r="B4" s="9"/>
      <c r="C4" s="54" t="s">
        <v>374</v>
      </c>
      <c r="D4" s="284"/>
      <c r="E4" s="53">
        <v>2510</v>
      </c>
      <c r="F4" s="284"/>
    </row>
    <row r="5" spans="1:7" x14ac:dyDescent="0.3">
      <c r="A5" s="18" t="s">
        <v>405</v>
      </c>
      <c r="B5" s="6"/>
      <c r="C5" s="18" t="s">
        <v>587</v>
      </c>
      <c r="D5" s="18"/>
      <c r="E5" s="53">
        <v>10280</v>
      </c>
      <c r="F5" s="19" t="s">
        <v>586</v>
      </c>
    </row>
    <row r="6" spans="1:7" x14ac:dyDescent="0.3">
      <c r="A6" s="18"/>
      <c r="B6" s="6"/>
      <c r="C6" s="18"/>
      <c r="D6" s="18"/>
      <c r="E6" s="8">
        <v>5800</v>
      </c>
      <c r="F6" s="3" t="s">
        <v>409</v>
      </c>
    </row>
    <row r="7" spans="1:7" x14ac:dyDescent="0.3">
      <c r="A7" s="5" t="s">
        <v>432</v>
      </c>
      <c r="B7" s="6"/>
      <c r="C7" s="5" t="s">
        <v>434</v>
      </c>
      <c r="D7" s="5"/>
      <c r="E7" s="8">
        <v>6160</v>
      </c>
      <c r="F7" s="3" t="s">
        <v>433</v>
      </c>
    </row>
    <row r="8" spans="1:7" x14ac:dyDescent="0.3">
      <c r="A8" s="5" t="s">
        <v>432</v>
      </c>
      <c r="B8" s="6"/>
      <c r="C8" s="5" t="s">
        <v>435</v>
      </c>
      <c r="D8" s="5"/>
      <c r="E8" s="8">
        <v>11520</v>
      </c>
      <c r="F8" s="3" t="s">
        <v>433</v>
      </c>
    </row>
    <row r="9" spans="1:7" x14ac:dyDescent="0.3">
      <c r="A9" s="5" t="s">
        <v>432</v>
      </c>
      <c r="B9" s="6"/>
      <c r="C9" s="5"/>
      <c r="D9" s="5"/>
      <c r="E9" s="8">
        <v>19600</v>
      </c>
      <c r="F9" s="3" t="s">
        <v>529</v>
      </c>
    </row>
    <row r="10" spans="1:7" x14ac:dyDescent="0.3">
      <c r="A10" s="5" t="s">
        <v>436</v>
      </c>
      <c r="B10" s="6"/>
      <c r="C10" s="5" t="s">
        <v>437</v>
      </c>
      <c r="D10" s="5"/>
      <c r="E10" s="8">
        <v>12061</v>
      </c>
      <c r="F10" s="3" t="s">
        <v>438</v>
      </c>
    </row>
    <row r="11" spans="1:7" x14ac:dyDescent="0.3">
      <c r="A11" s="5" t="s">
        <v>469</v>
      </c>
      <c r="B11" s="6"/>
      <c r="C11" s="5"/>
      <c r="D11" s="5"/>
      <c r="E11" s="8">
        <v>126562</v>
      </c>
      <c r="F11" s="3" t="s">
        <v>470</v>
      </c>
    </row>
    <row r="12" spans="1:7" x14ac:dyDescent="0.3">
      <c r="A12" s="5" t="s">
        <v>494</v>
      </c>
      <c r="B12" s="6"/>
      <c r="C12" s="5" t="s">
        <v>496</v>
      </c>
      <c r="D12" s="3"/>
      <c r="E12" s="8">
        <v>7030</v>
      </c>
      <c r="F12" s="3" t="s">
        <v>495</v>
      </c>
    </row>
    <row r="13" spans="1:7" x14ac:dyDescent="0.3">
      <c r="A13" s="29" t="s">
        <v>613</v>
      </c>
      <c r="B13" s="6"/>
      <c r="C13" s="5" t="s">
        <v>614</v>
      </c>
      <c r="D13" s="3"/>
      <c r="E13" s="8">
        <v>10000</v>
      </c>
      <c r="F13" s="3" t="s">
        <v>615</v>
      </c>
    </row>
    <row r="14" spans="1:7" x14ac:dyDescent="0.3">
      <c r="A14" s="29" t="s">
        <v>697</v>
      </c>
      <c r="B14" s="6"/>
      <c r="C14" s="5" t="s">
        <v>699</v>
      </c>
      <c r="D14" s="3" t="s">
        <v>698</v>
      </c>
      <c r="E14" s="8">
        <v>50000</v>
      </c>
      <c r="F14" s="3" t="s">
        <v>690</v>
      </c>
    </row>
    <row r="15" spans="1:7" x14ac:dyDescent="0.3">
      <c r="A15" s="29" t="s">
        <v>697</v>
      </c>
      <c r="B15" s="6"/>
      <c r="C15" s="5" t="s">
        <v>708</v>
      </c>
      <c r="D15" s="3" t="s">
        <v>709</v>
      </c>
      <c r="E15" s="8">
        <v>11500</v>
      </c>
      <c r="F15" s="3"/>
    </row>
    <row r="16" spans="1:7" x14ac:dyDescent="0.3">
      <c r="A16" s="5" t="s">
        <v>748</v>
      </c>
      <c r="B16" s="6"/>
      <c r="C16" s="5"/>
      <c r="D16" s="3" t="s">
        <v>747</v>
      </c>
      <c r="E16" s="8">
        <v>3319.96</v>
      </c>
      <c r="F16" s="3"/>
    </row>
    <row r="17" spans="1:6" x14ac:dyDescent="0.3">
      <c r="A17" s="5" t="s">
        <v>749</v>
      </c>
      <c r="B17" s="6"/>
      <c r="C17" s="5" t="s">
        <v>750</v>
      </c>
      <c r="D17" s="3" t="s">
        <v>751</v>
      </c>
      <c r="E17" s="8">
        <v>1500</v>
      </c>
      <c r="F17" s="3" t="s">
        <v>752</v>
      </c>
    </row>
    <row r="18" spans="1:6" x14ac:dyDescent="0.3">
      <c r="A18" s="5" t="s">
        <v>763</v>
      </c>
      <c r="B18" s="6"/>
      <c r="C18" s="5" t="s">
        <v>765</v>
      </c>
      <c r="D18" s="19" t="s">
        <v>766</v>
      </c>
      <c r="E18" s="8">
        <v>11040</v>
      </c>
      <c r="F18" s="3" t="s">
        <v>764</v>
      </c>
    </row>
    <row r="19" spans="1:6" x14ac:dyDescent="0.3">
      <c r="A19" s="5" t="s">
        <v>816</v>
      </c>
      <c r="B19" s="6"/>
      <c r="C19" s="5" t="s">
        <v>614</v>
      </c>
      <c r="D19" s="3"/>
      <c r="E19" s="8">
        <v>10000</v>
      </c>
      <c r="F19" s="3" t="s">
        <v>615</v>
      </c>
    </row>
    <row r="20" spans="1:6" x14ac:dyDescent="0.3">
      <c r="A20" s="5" t="s">
        <v>820</v>
      </c>
      <c r="B20" s="6"/>
      <c r="C20" s="5" t="s">
        <v>822</v>
      </c>
      <c r="D20" s="3" t="s">
        <v>823</v>
      </c>
      <c r="E20" s="8">
        <v>85000</v>
      </c>
      <c r="F20" s="3" t="s">
        <v>821</v>
      </c>
    </row>
    <row r="21" spans="1:6" x14ac:dyDescent="0.3">
      <c r="A21" s="5" t="s">
        <v>834</v>
      </c>
      <c r="B21" s="6"/>
      <c r="C21" s="5" t="s">
        <v>835</v>
      </c>
      <c r="D21" s="5" t="s">
        <v>836</v>
      </c>
      <c r="E21" s="8">
        <v>9620</v>
      </c>
      <c r="F21" s="3"/>
    </row>
    <row r="22" spans="1:6" x14ac:dyDescent="0.3">
      <c r="A22" s="5" t="s">
        <v>900</v>
      </c>
      <c r="B22" s="6"/>
      <c r="C22" s="5" t="s">
        <v>901</v>
      </c>
      <c r="D22" s="5" t="s">
        <v>902</v>
      </c>
      <c r="E22" s="8">
        <v>21300</v>
      </c>
      <c r="F22" s="3"/>
    </row>
    <row r="23" spans="1:6" x14ac:dyDescent="0.3">
      <c r="A23" s="5"/>
      <c r="B23" s="6"/>
      <c r="C23" s="5"/>
      <c r="D23" s="5"/>
      <c r="E23" s="8">
        <v>1900</v>
      </c>
      <c r="F23" s="87" t="s">
        <v>899</v>
      </c>
    </row>
    <row r="24" spans="1:6" x14ac:dyDescent="0.3">
      <c r="A24" s="29" t="s">
        <v>916</v>
      </c>
      <c r="B24" s="6"/>
      <c r="C24" s="5" t="s">
        <v>699</v>
      </c>
      <c r="D24" s="3" t="s">
        <v>698</v>
      </c>
      <c r="E24" s="8">
        <v>19500</v>
      </c>
      <c r="F24" s="3" t="s">
        <v>690</v>
      </c>
    </row>
    <row r="25" spans="1:6" x14ac:dyDescent="0.3">
      <c r="A25" s="29">
        <v>41656</v>
      </c>
      <c r="B25" s="6"/>
      <c r="C25" s="5"/>
      <c r="D25" s="3"/>
      <c r="E25" s="8">
        <v>26690</v>
      </c>
      <c r="F25" s="3" t="s">
        <v>937</v>
      </c>
    </row>
    <row r="26" spans="1:6" x14ac:dyDescent="0.3">
      <c r="A26" s="29">
        <v>41656</v>
      </c>
      <c r="B26" s="6"/>
      <c r="C26" s="5"/>
      <c r="D26" s="3"/>
      <c r="E26" s="8">
        <v>68725</v>
      </c>
      <c r="F26" s="3" t="s">
        <v>937</v>
      </c>
    </row>
    <row r="27" spans="1:6" x14ac:dyDescent="0.3">
      <c r="A27" s="5" t="s">
        <v>1013</v>
      </c>
      <c r="B27" s="6"/>
      <c r="C27" s="285" t="s">
        <v>1015</v>
      </c>
      <c r="D27" s="241" t="s">
        <v>1016</v>
      </c>
      <c r="E27" s="8">
        <v>30000</v>
      </c>
      <c r="F27" s="237" t="s">
        <v>1014</v>
      </c>
    </row>
    <row r="28" spans="1:6" x14ac:dyDescent="0.3">
      <c r="A28" s="5" t="s">
        <v>1013</v>
      </c>
      <c r="B28" s="6"/>
      <c r="C28" s="286"/>
      <c r="D28" s="242"/>
      <c r="E28" s="8">
        <v>30000</v>
      </c>
      <c r="F28" s="239"/>
    </row>
    <row r="29" spans="1:6" x14ac:dyDescent="0.3">
      <c r="A29" s="5" t="s">
        <v>1013</v>
      </c>
      <c r="B29" s="6"/>
      <c r="C29" s="287"/>
      <c r="D29" s="243"/>
      <c r="E29" s="8">
        <v>30000</v>
      </c>
      <c r="F29" s="238"/>
    </row>
    <row r="30" spans="1:6" x14ac:dyDescent="0.3">
      <c r="A30" s="5" t="s">
        <v>1020</v>
      </c>
      <c r="B30" s="6"/>
      <c r="C30" s="5"/>
      <c r="D30" s="3"/>
      <c r="E30" s="8">
        <v>15216</v>
      </c>
      <c r="F30" s="3" t="s">
        <v>470</v>
      </c>
    </row>
    <row r="31" spans="1:6" x14ac:dyDescent="0.3">
      <c r="A31" s="5" t="s">
        <v>1072</v>
      </c>
      <c r="B31" s="6"/>
      <c r="C31" s="5"/>
      <c r="D31" s="3"/>
      <c r="E31" s="8">
        <v>1600</v>
      </c>
      <c r="F31" s="87" t="s">
        <v>1099</v>
      </c>
    </row>
    <row r="32" spans="1:6" x14ac:dyDescent="0.3">
      <c r="A32" s="5" t="s">
        <v>1085</v>
      </c>
      <c r="B32" s="6"/>
      <c r="C32" s="5"/>
      <c r="D32" s="3"/>
      <c r="E32" s="8">
        <v>2000</v>
      </c>
      <c r="F32" s="3" t="s">
        <v>1084</v>
      </c>
    </row>
    <row r="33" spans="1:6" x14ac:dyDescent="0.3">
      <c r="A33" s="5" t="s">
        <v>1098</v>
      </c>
      <c r="B33" s="6"/>
      <c r="C33" s="5"/>
      <c r="D33" s="3"/>
      <c r="E33" s="8">
        <v>14030</v>
      </c>
      <c r="F33" s="3" t="s">
        <v>1097</v>
      </c>
    </row>
    <row r="34" spans="1:6" x14ac:dyDescent="0.3">
      <c r="A34" s="5" t="s">
        <v>1113</v>
      </c>
      <c r="B34" s="6"/>
      <c r="C34" s="5"/>
      <c r="D34" s="3"/>
      <c r="E34" s="8">
        <v>6190.76</v>
      </c>
      <c r="F34" s="3"/>
    </row>
    <row r="35" spans="1:6" x14ac:dyDescent="0.3">
      <c r="A35" s="5" t="s">
        <v>1118</v>
      </c>
      <c r="B35" s="6"/>
      <c r="C35" s="5"/>
      <c r="D35" s="3"/>
      <c r="E35" s="8">
        <v>21640</v>
      </c>
      <c r="F35" s="3" t="s">
        <v>1119</v>
      </c>
    </row>
    <row r="36" spans="1:6" x14ac:dyDescent="0.3">
      <c r="A36" s="5" t="s">
        <v>1161</v>
      </c>
      <c r="B36" s="6"/>
      <c r="C36" s="5"/>
      <c r="D36" s="3"/>
      <c r="E36" s="8">
        <v>2000</v>
      </c>
      <c r="F36" s="3" t="s">
        <v>1162</v>
      </c>
    </row>
    <row r="37" spans="1:6" x14ac:dyDescent="0.3">
      <c r="A37" s="5" t="s">
        <v>1173</v>
      </c>
      <c r="B37" s="6"/>
      <c r="C37" s="5" t="s">
        <v>1175</v>
      </c>
      <c r="D37" s="3" t="s">
        <v>1174</v>
      </c>
      <c r="E37" s="8">
        <v>16500</v>
      </c>
    </row>
    <row r="38" spans="1:6" x14ac:dyDescent="0.3">
      <c r="A38" s="5" t="s">
        <v>1176</v>
      </c>
      <c r="B38" s="6"/>
      <c r="C38" s="5" t="s">
        <v>1178</v>
      </c>
      <c r="D38" s="20"/>
      <c r="E38" s="8">
        <v>12500</v>
      </c>
      <c r="F38" s="3" t="s">
        <v>1177</v>
      </c>
    </row>
    <row r="39" spans="1:6" x14ac:dyDescent="0.3">
      <c r="A39" s="5" t="s">
        <v>1191</v>
      </c>
      <c r="B39" s="6"/>
      <c r="C39" s="5" t="s">
        <v>1192</v>
      </c>
      <c r="D39" s="20" t="s">
        <v>1193</v>
      </c>
      <c r="E39" s="8">
        <v>20532</v>
      </c>
      <c r="F39" s="3"/>
    </row>
    <row r="40" spans="1:6" x14ac:dyDescent="0.3">
      <c r="A40" s="5" t="s">
        <v>1253</v>
      </c>
      <c r="B40" s="6"/>
      <c r="C40" s="5" t="s">
        <v>1255</v>
      </c>
      <c r="D40" s="3" t="s">
        <v>1256</v>
      </c>
      <c r="E40" s="8">
        <v>15245</v>
      </c>
      <c r="F40" s="3" t="s">
        <v>1254</v>
      </c>
    </row>
    <row r="41" spans="1:6" x14ac:dyDescent="0.3">
      <c r="A41" s="5" t="s">
        <v>1267</v>
      </c>
      <c r="B41" s="6"/>
      <c r="C41" s="5"/>
      <c r="D41" s="3" t="s">
        <v>1266</v>
      </c>
      <c r="E41" s="8">
        <v>35260</v>
      </c>
      <c r="F41" s="3"/>
    </row>
    <row r="42" spans="1:6" x14ac:dyDescent="0.3">
      <c r="A42" s="5" t="s">
        <v>1270</v>
      </c>
      <c r="B42" s="6"/>
      <c r="C42" s="5"/>
      <c r="D42" s="3" t="s">
        <v>1269</v>
      </c>
      <c r="E42" s="8">
        <v>6600</v>
      </c>
      <c r="F42" s="3"/>
    </row>
    <row r="43" spans="1:6" x14ac:dyDescent="0.3">
      <c r="A43" s="5" t="s">
        <v>1270</v>
      </c>
      <c r="B43" s="6"/>
      <c r="C43" s="5"/>
      <c r="D43" s="3" t="s">
        <v>1271</v>
      </c>
      <c r="E43" s="8">
        <v>3200</v>
      </c>
      <c r="F43" s="3"/>
    </row>
    <row r="44" spans="1:6" x14ac:dyDescent="0.3">
      <c r="A44" s="5" t="s">
        <v>1312</v>
      </c>
      <c r="B44" s="6"/>
      <c r="C44" s="5" t="s">
        <v>1314</v>
      </c>
      <c r="D44" s="3" t="s">
        <v>1315</v>
      </c>
      <c r="E44" s="8">
        <v>1000</v>
      </c>
      <c r="F44" s="3" t="s">
        <v>1084</v>
      </c>
    </row>
    <row r="45" spans="1:6" x14ac:dyDescent="0.3">
      <c r="A45" s="5" t="s">
        <v>1327</v>
      </c>
      <c r="B45" s="6"/>
      <c r="C45" s="5" t="s">
        <v>1329</v>
      </c>
      <c r="D45" s="3"/>
      <c r="E45" s="8">
        <v>5000</v>
      </c>
      <c r="F45" s="3"/>
    </row>
    <row r="46" spans="1:6" x14ac:dyDescent="0.3">
      <c r="A46" s="5" t="s">
        <v>1390</v>
      </c>
      <c r="B46" s="6"/>
      <c r="C46" s="5" t="s">
        <v>1399</v>
      </c>
      <c r="D46" s="3" t="s">
        <v>1400</v>
      </c>
      <c r="E46" s="8">
        <v>4000</v>
      </c>
      <c r="F46" s="3" t="s">
        <v>1398</v>
      </c>
    </row>
    <row r="47" spans="1:6" x14ac:dyDescent="0.3">
      <c r="A47" s="3" t="s">
        <v>1386</v>
      </c>
      <c r="B47" s="9"/>
      <c r="C47" s="3"/>
      <c r="D47" s="3"/>
      <c r="E47" s="4">
        <v>2000</v>
      </c>
      <c r="F47" s="9" t="s">
        <v>1084</v>
      </c>
    </row>
    <row r="48" spans="1:6" x14ac:dyDescent="0.3">
      <c r="A48" s="3" t="s">
        <v>1451</v>
      </c>
      <c r="B48" s="9"/>
      <c r="C48" s="3"/>
      <c r="D48" s="3"/>
      <c r="E48" s="4">
        <v>64225</v>
      </c>
      <c r="F48" s="9" t="s">
        <v>1469</v>
      </c>
    </row>
    <row r="49" spans="1:6" x14ac:dyDescent="0.3">
      <c r="A49" s="3" t="s">
        <v>1534</v>
      </c>
      <c r="B49" s="9"/>
      <c r="C49" s="3" t="s">
        <v>1535</v>
      </c>
      <c r="D49" s="3" t="s">
        <v>1536</v>
      </c>
      <c r="E49" s="4">
        <v>13460</v>
      </c>
      <c r="F49" s="9"/>
    </row>
    <row r="50" spans="1:6" x14ac:dyDescent="0.3">
      <c r="A50" s="3" t="s">
        <v>1740</v>
      </c>
      <c r="B50" s="9"/>
      <c r="C50" s="3" t="s">
        <v>1742</v>
      </c>
      <c r="D50" s="3" t="s">
        <v>1743</v>
      </c>
      <c r="E50" s="4">
        <v>22780</v>
      </c>
      <c r="F50" s="9" t="s">
        <v>1741</v>
      </c>
    </row>
    <row r="51" spans="1:6" x14ac:dyDescent="0.3">
      <c r="A51" s="3" t="s">
        <v>1759</v>
      </c>
      <c r="B51" s="9"/>
      <c r="C51" s="3" t="s">
        <v>1760</v>
      </c>
      <c r="D51" s="3" t="s">
        <v>1761</v>
      </c>
      <c r="E51" s="4">
        <v>9000</v>
      </c>
      <c r="F51" s="9"/>
    </row>
    <row r="52" spans="1:6" x14ac:dyDescent="0.3">
      <c r="A52" s="3" t="s">
        <v>2017</v>
      </c>
      <c r="B52" s="9"/>
      <c r="C52" s="3"/>
      <c r="D52" s="3"/>
      <c r="E52" s="4">
        <v>55472</v>
      </c>
      <c r="F52" s="9" t="s">
        <v>2018</v>
      </c>
    </row>
    <row r="53" spans="1:6" x14ac:dyDescent="0.3">
      <c r="A53" s="3" t="s">
        <v>2171</v>
      </c>
      <c r="B53" s="9"/>
      <c r="C53" s="3"/>
      <c r="D53" s="3"/>
      <c r="E53" s="4">
        <v>11592</v>
      </c>
      <c r="F53" s="9" t="s">
        <v>2178</v>
      </c>
    </row>
    <row r="54" spans="1:6" x14ac:dyDescent="0.3">
      <c r="A54" s="3" t="s">
        <v>2182</v>
      </c>
      <c r="B54" s="9"/>
      <c r="C54" s="3"/>
      <c r="D54" s="3"/>
      <c r="E54" s="4">
        <v>49000</v>
      </c>
      <c r="F54" s="9" t="s">
        <v>2189</v>
      </c>
    </row>
    <row r="55" spans="1:6" x14ac:dyDescent="0.3">
      <c r="A55" s="3" t="s">
        <v>2206</v>
      </c>
      <c r="B55" s="9"/>
      <c r="C55" s="3"/>
      <c r="D55" s="3"/>
      <c r="E55" s="4">
        <v>42000</v>
      </c>
      <c r="F55" s="9" t="s">
        <v>2207</v>
      </c>
    </row>
    <row r="56" spans="1:6" x14ac:dyDescent="0.3">
      <c r="A56" s="3" t="s">
        <v>2441</v>
      </c>
      <c r="B56" s="9"/>
      <c r="C56" s="3" t="s">
        <v>2444</v>
      </c>
      <c r="D56" s="3" t="s">
        <v>2443</v>
      </c>
      <c r="E56" s="4">
        <v>40000</v>
      </c>
      <c r="F56" s="9" t="s">
        <v>2442</v>
      </c>
    </row>
    <row r="57" spans="1:6" x14ac:dyDescent="0.3">
      <c r="A57" s="3" t="s">
        <v>2493</v>
      </c>
      <c r="B57" s="9"/>
      <c r="C57" s="3" t="s">
        <v>2519</v>
      </c>
      <c r="D57" s="3" t="s">
        <v>2521</v>
      </c>
      <c r="E57" s="4">
        <v>2000</v>
      </c>
      <c r="F57" s="9" t="s">
        <v>2520</v>
      </c>
    </row>
    <row r="58" spans="1:6" x14ac:dyDescent="0.3">
      <c r="A58" s="3" t="s">
        <v>2593</v>
      </c>
      <c r="B58" s="9"/>
      <c r="C58" s="3"/>
      <c r="D58" s="3"/>
      <c r="E58" s="4">
        <v>25000</v>
      </c>
      <c r="F58" s="9" t="s">
        <v>2597</v>
      </c>
    </row>
    <row r="59" spans="1:6" x14ac:dyDescent="0.3">
      <c r="A59" s="3" t="s">
        <v>2621</v>
      </c>
      <c r="B59" s="9"/>
      <c r="C59" s="3"/>
      <c r="D59" s="3"/>
      <c r="E59" s="4">
        <v>20000</v>
      </c>
      <c r="F59" s="9" t="s">
        <v>2622</v>
      </c>
    </row>
    <row r="60" spans="1:6" x14ac:dyDescent="0.3">
      <c r="A60" s="3" t="s">
        <v>2627</v>
      </c>
      <c r="B60" s="9"/>
      <c r="C60" s="3" t="s">
        <v>2630</v>
      </c>
      <c r="D60" s="3" t="s">
        <v>2629</v>
      </c>
      <c r="E60" s="4">
        <v>3000</v>
      </c>
      <c r="F60" s="9" t="s">
        <v>2628</v>
      </c>
    </row>
    <row r="61" spans="1:6" x14ac:dyDescent="0.3">
      <c r="A61" s="3" t="s">
        <v>2637</v>
      </c>
      <c r="B61" s="9"/>
      <c r="C61" s="3" t="s">
        <v>2639</v>
      </c>
      <c r="D61" s="3" t="s">
        <v>2638</v>
      </c>
      <c r="E61" s="4">
        <v>680</v>
      </c>
      <c r="F61" s="9"/>
    </row>
    <row r="62" spans="1:6" x14ac:dyDescent="0.3">
      <c r="A62" s="3" t="s">
        <v>2664</v>
      </c>
      <c r="B62" s="9"/>
      <c r="C62" s="3" t="s">
        <v>2667</v>
      </c>
      <c r="D62" s="3" t="s">
        <v>2638</v>
      </c>
      <c r="E62" s="4">
        <v>2700</v>
      </c>
      <c r="F62" s="9"/>
    </row>
    <row r="63" spans="1:6" x14ac:dyDescent="0.3">
      <c r="A63" s="3" t="s">
        <v>2668</v>
      </c>
      <c r="B63" s="9"/>
      <c r="C63" s="3" t="s">
        <v>2670</v>
      </c>
      <c r="D63" s="3"/>
      <c r="E63" s="4">
        <v>1450</v>
      </c>
      <c r="F63" s="9"/>
    </row>
    <row r="64" spans="1:6" x14ac:dyDescent="0.3">
      <c r="A64" s="3" t="s">
        <v>2694</v>
      </c>
      <c r="B64" s="9"/>
      <c r="C64" s="3"/>
      <c r="D64" s="3"/>
      <c r="E64" s="4">
        <v>10000</v>
      </c>
      <c r="F64" s="9" t="s">
        <v>2178</v>
      </c>
    </row>
    <row r="65" spans="1:6" x14ac:dyDescent="0.3">
      <c r="A65" s="3" t="s">
        <v>2785</v>
      </c>
      <c r="B65" s="9"/>
      <c r="C65" s="3" t="s">
        <v>2786</v>
      </c>
      <c r="D65" s="3" t="s">
        <v>2787</v>
      </c>
      <c r="E65" s="4">
        <v>24000</v>
      </c>
      <c r="F65" s="9"/>
    </row>
    <row r="66" spans="1:6" x14ac:dyDescent="0.3">
      <c r="A66" s="3" t="s">
        <v>3122</v>
      </c>
      <c r="B66" s="9"/>
      <c r="C66" s="3" t="s">
        <v>3125</v>
      </c>
      <c r="D66" s="3" t="s">
        <v>3124</v>
      </c>
      <c r="E66" s="4">
        <v>64500</v>
      </c>
      <c r="F66" s="9" t="s">
        <v>3123</v>
      </c>
    </row>
    <row r="67" spans="1:6" x14ac:dyDescent="0.3">
      <c r="A67" s="3"/>
      <c r="B67" s="9"/>
      <c r="C67" s="3"/>
      <c r="D67" s="3"/>
      <c r="E67" s="4">
        <v>14960</v>
      </c>
      <c r="F67" s="9"/>
    </row>
    <row r="68" spans="1:6" x14ac:dyDescent="0.3">
      <c r="A68" s="3"/>
      <c r="B68" s="9"/>
      <c r="C68" s="3"/>
      <c r="D68" s="3"/>
      <c r="E68" s="4"/>
      <c r="F68" s="9"/>
    </row>
    <row r="69" spans="1:6" x14ac:dyDescent="0.3">
      <c r="A69" s="3"/>
      <c r="B69" s="9"/>
      <c r="C69" s="3"/>
      <c r="D69" s="3"/>
      <c r="E69" s="4"/>
      <c r="F69" s="9"/>
    </row>
    <row r="70" spans="1:6" x14ac:dyDescent="0.3">
      <c r="A70" s="3"/>
      <c r="B70" s="9"/>
      <c r="C70" s="3"/>
      <c r="D70" s="3"/>
      <c r="E70" s="4"/>
      <c r="F70" s="9"/>
    </row>
  </sheetData>
  <mergeCells count="5">
    <mergeCell ref="D3:D4"/>
    <mergeCell ref="F3:F4"/>
    <mergeCell ref="F27:F29"/>
    <mergeCell ref="C27:C29"/>
    <mergeCell ref="D27:D29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FF"/>
  </sheetPr>
  <dimension ref="A1:L199"/>
  <sheetViews>
    <sheetView workbookViewId="0">
      <pane ySplit="2" topLeftCell="A180" activePane="bottomLeft" state="frozen"/>
      <selection pane="bottomLeft" activeCell="D192" sqref="D192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7" customWidth="1"/>
    <col min="4" max="4" width="22" style="17" customWidth="1"/>
    <col min="5" max="5" width="12.8984375" style="2" customWidth="1"/>
    <col min="6" max="6" width="17.09765625" style="2" customWidth="1"/>
    <col min="7" max="7" width="13.09765625" style="1" customWidth="1"/>
    <col min="8" max="8" width="13.3984375" style="39" customWidth="1"/>
    <col min="9" max="9" width="12.59765625" style="121" customWidth="1"/>
    <col min="10" max="10" width="11.09765625" style="1" bestFit="1" customWidth="1"/>
    <col min="11" max="16384" width="9.09765625" style="1"/>
  </cols>
  <sheetData>
    <row r="1" spans="1:9" s="37" customFormat="1" x14ac:dyDescent="0.3">
      <c r="A1" s="36" t="s">
        <v>230</v>
      </c>
      <c r="C1" s="38" t="s">
        <v>95</v>
      </c>
      <c r="D1" s="38"/>
      <c r="E1" s="39" t="s">
        <v>231</v>
      </c>
      <c r="F1" s="39"/>
      <c r="G1" s="40" t="s">
        <v>6545</v>
      </c>
      <c r="H1" s="39"/>
      <c r="I1" s="39"/>
    </row>
    <row r="2" spans="1:9" s="37" customFormat="1" ht="25.35" customHeight="1" x14ac:dyDescent="0.3">
      <c r="A2" s="41" t="s">
        <v>1</v>
      </c>
      <c r="B2" s="41" t="s">
        <v>2</v>
      </c>
      <c r="C2" s="41" t="s">
        <v>4</v>
      </c>
      <c r="D2" s="41" t="s">
        <v>5</v>
      </c>
      <c r="E2" s="42" t="s">
        <v>3</v>
      </c>
      <c r="F2" s="42" t="s">
        <v>16</v>
      </c>
      <c r="G2" s="43">
        <v>7.0000000000000007E-2</v>
      </c>
      <c r="H2" s="42" t="s">
        <v>15</v>
      </c>
      <c r="I2" s="42" t="s">
        <v>255</v>
      </c>
    </row>
    <row r="3" spans="1:9" x14ac:dyDescent="0.3">
      <c r="A3" s="18" t="s">
        <v>216</v>
      </c>
      <c r="C3" s="5" t="s">
        <v>217</v>
      </c>
      <c r="D3" s="18" t="s">
        <v>218</v>
      </c>
      <c r="E3" s="8">
        <v>3207.63</v>
      </c>
      <c r="F3" s="4">
        <f>(E3+12)/1.06</f>
        <v>3037.3867924528299</v>
      </c>
      <c r="G3" s="4">
        <f>F3*7%</f>
        <v>212.61707547169812</v>
      </c>
      <c r="H3" s="49">
        <f>F3+G3</f>
        <v>3250.0038679245281</v>
      </c>
      <c r="I3" s="121">
        <f>F3*1%</f>
        <v>30.373867924528298</v>
      </c>
    </row>
    <row r="4" spans="1:9" x14ac:dyDescent="0.3">
      <c r="A4" s="18" t="s">
        <v>219</v>
      </c>
      <c r="B4" s="6"/>
      <c r="C4" s="18" t="s">
        <v>220</v>
      </c>
      <c r="D4" s="18" t="s">
        <v>221</v>
      </c>
      <c r="E4" s="8">
        <v>17000</v>
      </c>
      <c r="F4" s="4"/>
      <c r="G4" s="4"/>
      <c r="H4" s="49"/>
    </row>
    <row r="5" spans="1:9" x14ac:dyDescent="0.3">
      <c r="A5" s="18" t="s">
        <v>222</v>
      </c>
      <c r="B5" s="6"/>
      <c r="C5" s="18" t="s">
        <v>232</v>
      </c>
      <c r="D5" s="18" t="s">
        <v>218</v>
      </c>
      <c r="E5" s="288">
        <v>34809</v>
      </c>
      <c r="F5" s="4">
        <v>12675</v>
      </c>
      <c r="G5" s="4">
        <f>F5*7%</f>
        <v>887.25000000000011</v>
      </c>
      <c r="H5" s="49">
        <f>F5+G5</f>
        <v>13562.25</v>
      </c>
      <c r="I5" s="121">
        <f>F5*1%</f>
        <v>126.75</v>
      </c>
    </row>
    <row r="6" spans="1:9" x14ac:dyDescent="0.3">
      <c r="A6" s="18"/>
      <c r="B6" s="6"/>
      <c r="C6" s="18" t="s">
        <v>233</v>
      </c>
      <c r="D6" s="18" t="s">
        <v>223</v>
      </c>
      <c r="E6" s="289"/>
      <c r="F6" s="4">
        <v>20175</v>
      </c>
      <c r="G6" s="4">
        <f>F6*7%</f>
        <v>1412.2500000000002</v>
      </c>
      <c r="H6" s="49">
        <f>F6+G6</f>
        <v>21587.25</v>
      </c>
      <c r="I6" s="121">
        <f>F6*1%</f>
        <v>201.75</v>
      </c>
    </row>
    <row r="7" spans="1:9" x14ac:dyDescent="0.3">
      <c r="A7" s="5" t="s">
        <v>224</v>
      </c>
      <c r="B7" s="6"/>
      <c r="C7" s="5" t="s">
        <v>228</v>
      </c>
      <c r="D7" s="18" t="s">
        <v>227</v>
      </c>
      <c r="E7" s="8">
        <v>14632.98</v>
      </c>
      <c r="F7" s="4">
        <f>(E7+12)/1.06</f>
        <v>13816.018867924528</v>
      </c>
      <c r="G7" s="4">
        <f>F7*7%</f>
        <v>967.12132075471698</v>
      </c>
      <c r="H7" s="49">
        <f>F7+G7</f>
        <v>14783.140188679245</v>
      </c>
      <c r="I7" s="121">
        <f>F7*1%</f>
        <v>138.16018867924527</v>
      </c>
    </row>
    <row r="8" spans="1:9" x14ac:dyDescent="0.3">
      <c r="A8" s="5" t="s">
        <v>225</v>
      </c>
      <c r="B8" s="6"/>
      <c r="C8" s="5" t="s">
        <v>229</v>
      </c>
      <c r="D8" s="18" t="s">
        <v>226</v>
      </c>
      <c r="E8" s="8">
        <v>3788.1</v>
      </c>
      <c r="F8" s="4">
        <f>(E8+12)/1.06</f>
        <v>3584.9999999999995</v>
      </c>
      <c r="G8" s="4">
        <f>F8*7%</f>
        <v>250.95</v>
      </c>
      <c r="H8" s="49">
        <f>F8+G8</f>
        <v>3835.9499999999994</v>
      </c>
      <c r="I8" s="121">
        <f>F8*1%</f>
        <v>35.849999999999994</v>
      </c>
    </row>
    <row r="9" spans="1:9" x14ac:dyDescent="0.3">
      <c r="A9" s="5" t="s">
        <v>235</v>
      </c>
      <c r="B9" s="6"/>
      <c r="C9" s="5" t="s">
        <v>247</v>
      </c>
      <c r="D9" s="18" t="s">
        <v>248</v>
      </c>
      <c r="E9" s="8">
        <v>12718.6</v>
      </c>
      <c r="F9" s="4">
        <f>(E9+12)/1.06</f>
        <v>12010</v>
      </c>
      <c r="G9" s="4">
        <f t="shared" ref="G9:G14" si="0">F9*7%</f>
        <v>840.7</v>
      </c>
      <c r="H9" s="49">
        <f t="shared" ref="H9:H14" si="1">F9+G9</f>
        <v>12850.7</v>
      </c>
      <c r="I9" s="121">
        <f>F9*1%</f>
        <v>120.10000000000001</v>
      </c>
    </row>
    <row r="10" spans="1:9" x14ac:dyDescent="0.3">
      <c r="A10" s="5" t="s">
        <v>235</v>
      </c>
      <c r="B10" s="6"/>
      <c r="C10" s="5" t="s">
        <v>251</v>
      </c>
      <c r="D10" s="18" t="s">
        <v>249</v>
      </c>
      <c r="E10" s="288">
        <v>47212.59</v>
      </c>
      <c r="F10" s="4">
        <v>18738.560000000001</v>
      </c>
      <c r="G10" s="4">
        <f t="shared" si="0"/>
        <v>1311.6992000000002</v>
      </c>
      <c r="H10" s="49">
        <f>F10+G10</f>
        <v>20050.2592</v>
      </c>
      <c r="I10" s="121">
        <f>(F10+F11)*1%</f>
        <v>445.51499999999999</v>
      </c>
    </row>
    <row r="11" spans="1:9" x14ac:dyDescent="0.3">
      <c r="A11" s="5"/>
      <c r="B11" s="6"/>
      <c r="C11" s="5" t="s">
        <v>252</v>
      </c>
      <c r="D11" s="18" t="s">
        <v>250</v>
      </c>
      <c r="E11" s="289"/>
      <c r="F11" s="4">
        <v>25812.94</v>
      </c>
      <c r="G11" s="4">
        <f t="shared" si="0"/>
        <v>1806.9058</v>
      </c>
      <c r="H11" s="49">
        <f>F11+G11</f>
        <v>27619.845799999999</v>
      </c>
    </row>
    <row r="12" spans="1:9" x14ac:dyDescent="0.3">
      <c r="A12" s="5" t="s">
        <v>235</v>
      </c>
      <c r="B12" s="6"/>
      <c r="C12" s="5" t="s">
        <v>253</v>
      </c>
      <c r="D12" s="18" t="s">
        <v>257</v>
      </c>
      <c r="E12" s="288">
        <v>14490.91</v>
      </c>
      <c r="F12" s="4">
        <v>10525.1</v>
      </c>
      <c r="G12" s="4">
        <f t="shared" si="0"/>
        <v>736.75700000000006</v>
      </c>
      <c r="H12" s="49">
        <f t="shared" si="1"/>
        <v>11261.857</v>
      </c>
      <c r="I12" s="121">
        <f>(F12+F13)*3%</f>
        <v>418.35300000000001</v>
      </c>
    </row>
    <row r="13" spans="1:9" x14ac:dyDescent="0.3">
      <c r="A13" s="29"/>
      <c r="B13" s="6"/>
      <c r="C13" s="5" t="s">
        <v>254</v>
      </c>
      <c r="D13" s="18" t="s">
        <v>258</v>
      </c>
      <c r="E13" s="289"/>
      <c r="F13" s="4">
        <v>3420</v>
      </c>
      <c r="G13" s="4">
        <f t="shared" si="0"/>
        <v>239.40000000000003</v>
      </c>
      <c r="H13" s="49">
        <f t="shared" si="1"/>
        <v>3659.4</v>
      </c>
    </row>
    <row r="14" spans="1:9" x14ac:dyDescent="0.3">
      <c r="A14" s="29" t="s">
        <v>351</v>
      </c>
      <c r="B14" s="6"/>
      <c r="C14" s="5" t="s">
        <v>352</v>
      </c>
      <c r="D14" s="3" t="s">
        <v>257</v>
      </c>
      <c r="E14" s="8">
        <v>2827.1</v>
      </c>
      <c r="F14" s="4">
        <f>(E14+12)/1.04</f>
        <v>2729.9038461538462</v>
      </c>
      <c r="G14" s="4">
        <f t="shared" si="0"/>
        <v>191.09326923076924</v>
      </c>
      <c r="H14" s="49">
        <f t="shared" si="1"/>
        <v>2920.9971153846154</v>
      </c>
      <c r="I14" s="121">
        <f>F14*3%</f>
        <v>81.89711538461539</v>
      </c>
    </row>
    <row r="15" spans="1:9" x14ac:dyDescent="0.3">
      <c r="A15" s="29">
        <v>41401</v>
      </c>
      <c r="B15" s="6"/>
      <c r="C15" s="5" t="s">
        <v>372</v>
      </c>
      <c r="D15" s="3" t="s">
        <v>257</v>
      </c>
      <c r="E15" s="50">
        <v>18722.52</v>
      </c>
      <c r="F15" s="4">
        <f>(E15+12)/1.04</f>
        <v>18013.961538461539</v>
      </c>
      <c r="G15" s="4">
        <f t="shared" ref="G15:G33" si="2">F15*7%</f>
        <v>1260.9773076923079</v>
      </c>
      <c r="H15" s="49">
        <f t="shared" ref="H15:H33" si="3">F15+G15</f>
        <v>19274.938846153847</v>
      </c>
      <c r="I15" s="121">
        <f>F15*3%</f>
        <v>540.41884615384618</v>
      </c>
    </row>
    <row r="16" spans="1:9" x14ac:dyDescent="0.3">
      <c r="A16" s="5" t="s">
        <v>416</v>
      </c>
      <c r="B16" s="6"/>
      <c r="C16" s="5" t="s">
        <v>417</v>
      </c>
      <c r="D16" s="18" t="s">
        <v>418</v>
      </c>
      <c r="E16" s="4">
        <v>6072.4</v>
      </c>
      <c r="F16" s="4">
        <f>(E16+12)/1.06</f>
        <v>5739.9999999999991</v>
      </c>
      <c r="G16" s="4">
        <f t="shared" si="2"/>
        <v>401.79999999999995</v>
      </c>
      <c r="H16" s="49">
        <f t="shared" si="3"/>
        <v>6141.7999999999993</v>
      </c>
      <c r="I16" s="121">
        <f>F16*1%</f>
        <v>57.399999999999991</v>
      </c>
    </row>
    <row r="17" spans="1:9" x14ac:dyDescent="0.3">
      <c r="A17" s="5" t="s">
        <v>416</v>
      </c>
      <c r="B17" s="6"/>
      <c r="C17" s="5" t="s">
        <v>419</v>
      </c>
      <c r="D17" s="18" t="s">
        <v>420</v>
      </c>
      <c r="E17" s="4">
        <v>5081.3</v>
      </c>
      <c r="F17" s="4">
        <f>(E17+12)/1.06</f>
        <v>4805</v>
      </c>
      <c r="G17" s="4">
        <f t="shared" si="2"/>
        <v>336.35</v>
      </c>
      <c r="H17" s="49">
        <f t="shared" si="3"/>
        <v>5141.3500000000004</v>
      </c>
      <c r="I17" s="121">
        <f>F17*1%</f>
        <v>48.050000000000004</v>
      </c>
    </row>
    <row r="18" spans="1:9" x14ac:dyDescent="0.3">
      <c r="A18" s="5" t="s">
        <v>452</v>
      </c>
      <c r="B18" s="6"/>
      <c r="C18" s="5" t="s">
        <v>454</v>
      </c>
      <c r="D18" s="18" t="s">
        <v>453</v>
      </c>
      <c r="E18" s="8">
        <v>1730</v>
      </c>
      <c r="F18" s="4">
        <f>(E18+12)/1.04</f>
        <v>1675</v>
      </c>
      <c r="G18" s="4">
        <f t="shared" si="2"/>
        <v>117.25000000000001</v>
      </c>
      <c r="H18" s="49">
        <f t="shared" si="3"/>
        <v>1792.25</v>
      </c>
      <c r="I18" s="121">
        <f>F18*3%</f>
        <v>50.25</v>
      </c>
    </row>
    <row r="19" spans="1:9" x14ac:dyDescent="0.3">
      <c r="A19" s="5" t="s">
        <v>469</v>
      </c>
      <c r="B19" s="6"/>
      <c r="C19" s="5" t="s">
        <v>471</v>
      </c>
      <c r="D19" s="18" t="s">
        <v>474</v>
      </c>
      <c r="E19" s="8">
        <v>18536.12</v>
      </c>
      <c r="F19" s="4">
        <f>(E19+12)/1.06</f>
        <v>17498.226415094337</v>
      </c>
      <c r="G19" s="4">
        <f t="shared" si="2"/>
        <v>1224.8758490566038</v>
      </c>
      <c r="H19" s="49">
        <f t="shared" si="3"/>
        <v>18723.102264150941</v>
      </c>
      <c r="I19" s="121">
        <f>F19*1%</f>
        <v>174.98226415094337</v>
      </c>
    </row>
    <row r="20" spans="1:9" x14ac:dyDescent="0.3">
      <c r="A20" s="5" t="s">
        <v>469</v>
      </c>
      <c r="B20" s="6"/>
      <c r="C20" s="5" t="s">
        <v>472</v>
      </c>
      <c r="D20" s="18" t="s">
        <v>248</v>
      </c>
      <c r="E20" s="8">
        <v>16829.12</v>
      </c>
      <c r="F20" s="4">
        <f>(E20+12)/1.06</f>
        <v>15887.849056603773</v>
      </c>
      <c r="G20" s="4">
        <f t="shared" si="2"/>
        <v>1112.1494339622641</v>
      </c>
      <c r="H20" s="49">
        <f t="shared" si="3"/>
        <v>16999.998490566039</v>
      </c>
      <c r="I20" s="121">
        <f>F20*1%</f>
        <v>158.87849056603773</v>
      </c>
    </row>
    <row r="21" spans="1:9" x14ac:dyDescent="0.3">
      <c r="A21" s="5" t="s">
        <v>469</v>
      </c>
      <c r="B21" s="6"/>
      <c r="C21" s="5" t="s">
        <v>473</v>
      </c>
      <c r="D21" s="18" t="s">
        <v>475</v>
      </c>
      <c r="E21" s="8">
        <v>10757.6</v>
      </c>
      <c r="F21" s="4">
        <f>(E21+12)/1.06</f>
        <v>10160</v>
      </c>
      <c r="G21" s="4">
        <f t="shared" si="2"/>
        <v>711.2</v>
      </c>
      <c r="H21" s="49">
        <f t="shared" si="3"/>
        <v>10871.2</v>
      </c>
      <c r="I21" s="121">
        <f>F21*1%</f>
        <v>101.60000000000001</v>
      </c>
    </row>
    <row r="22" spans="1:9" x14ac:dyDescent="0.3">
      <c r="A22" s="5" t="s">
        <v>487</v>
      </c>
      <c r="B22" s="6"/>
      <c r="C22" s="5" t="s">
        <v>492</v>
      </c>
      <c r="D22" s="18" t="s">
        <v>491</v>
      </c>
      <c r="E22" s="257">
        <v>6680.18</v>
      </c>
      <c r="F22" s="4">
        <v>4191.82</v>
      </c>
      <c r="G22" s="4">
        <f t="shared" si="2"/>
        <v>293.42740000000003</v>
      </c>
      <c r="H22" s="49">
        <f t="shared" si="3"/>
        <v>4485.2474000000002</v>
      </c>
      <c r="I22" s="121">
        <f>(F22+F23)*3%</f>
        <v>204.25919999999996</v>
      </c>
    </row>
    <row r="23" spans="1:9" x14ac:dyDescent="0.3">
      <c r="A23" s="5"/>
      <c r="B23" s="6"/>
      <c r="C23" s="5" t="s">
        <v>493</v>
      </c>
      <c r="D23" s="18" t="s">
        <v>490</v>
      </c>
      <c r="E23" s="258"/>
      <c r="F23" s="4">
        <v>2616.8200000000002</v>
      </c>
      <c r="G23" s="4">
        <f t="shared" si="2"/>
        <v>183.17740000000003</v>
      </c>
      <c r="H23" s="49">
        <f t="shared" si="3"/>
        <v>2799.9974000000002</v>
      </c>
    </row>
    <row r="24" spans="1:9" x14ac:dyDescent="0.3">
      <c r="A24" s="5" t="s">
        <v>488</v>
      </c>
      <c r="B24" s="6"/>
      <c r="C24" s="5" t="s">
        <v>489</v>
      </c>
      <c r="D24" s="18" t="s">
        <v>474</v>
      </c>
      <c r="E24" s="8">
        <v>1938.4</v>
      </c>
      <c r="F24" s="4">
        <f>(E24+12)/1.06</f>
        <v>1840</v>
      </c>
      <c r="G24" s="4">
        <f t="shared" si="2"/>
        <v>128.80000000000001</v>
      </c>
      <c r="H24" s="49">
        <f t="shared" si="3"/>
        <v>1968.8</v>
      </c>
      <c r="I24" s="121">
        <f>F24*1%</f>
        <v>18.400000000000002</v>
      </c>
    </row>
    <row r="25" spans="1:9" x14ac:dyDescent="0.3">
      <c r="A25" s="5" t="s">
        <v>494</v>
      </c>
      <c r="B25" s="6"/>
      <c r="C25" s="5" t="s">
        <v>512</v>
      </c>
      <c r="D25" s="18" t="s">
        <v>420</v>
      </c>
      <c r="E25" s="8">
        <v>20530.8</v>
      </c>
      <c r="F25" s="4">
        <f>(E25+12)/1.06</f>
        <v>19380</v>
      </c>
      <c r="G25" s="4">
        <f t="shared" si="2"/>
        <v>1356.6000000000001</v>
      </c>
      <c r="H25" s="49">
        <f t="shared" si="3"/>
        <v>20736.599999999999</v>
      </c>
      <c r="I25" s="121">
        <f>F25*1%</f>
        <v>193.8</v>
      </c>
    </row>
    <row r="26" spans="1:9" x14ac:dyDescent="0.3">
      <c r="A26" s="29" t="s">
        <v>511</v>
      </c>
      <c r="B26" s="6"/>
      <c r="C26" s="5" t="s">
        <v>513</v>
      </c>
      <c r="D26" s="3" t="s">
        <v>257</v>
      </c>
      <c r="E26" s="8">
        <v>5359.6</v>
      </c>
      <c r="F26" s="4">
        <f>(E26+12)/1.04</f>
        <v>5165</v>
      </c>
      <c r="G26" s="4">
        <f t="shared" si="2"/>
        <v>361.55</v>
      </c>
      <c r="H26" s="49">
        <f t="shared" si="3"/>
        <v>5526.55</v>
      </c>
      <c r="I26" s="121">
        <f>F26*3%</f>
        <v>154.94999999999999</v>
      </c>
    </row>
    <row r="27" spans="1:9" x14ac:dyDescent="0.3">
      <c r="A27" s="5" t="s">
        <v>539</v>
      </c>
      <c r="B27" s="6"/>
      <c r="C27" s="5" t="s">
        <v>540</v>
      </c>
      <c r="D27" s="18" t="s">
        <v>541</v>
      </c>
      <c r="E27" s="8">
        <v>4198.28</v>
      </c>
      <c r="F27" s="4">
        <f t="shared" ref="F27:F33" si="4">(E27+12)/1.06</f>
        <v>3971.9622641509432</v>
      </c>
      <c r="G27" s="4">
        <f t="shared" si="2"/>
        <v>278.03735849056602</v>
      </c>
      <c r="H27" s="49">
        <f t="shared" si="3"/>
        <v>4249.9996226415096</v>
      </c>
      <c r="I27" s="121">
        <f t="shared" ref="I27:I33" si="5">F27*1%</f>
        <v>39.719622641509432</v>
      </c>
    </row>
    <row r="28" spans="1:9" x14ac:dyDescent="0.3">
      <c r="A28" s="5" t="s">
        <v>539</v>
      </c>
      <c r="B28" s="6"/>
      <c r="C28" s="5" t="s">
        <v>542</v>
      </c>
      <c r="D28" s="18" t="s">
        <v>544</v>
      </c>
      <c r="E28" s="8">
        <v>2956</v>
      </c>
      <c r="F28" s="4">
        <f t="shared" si="4"/>
        <v>2800</v>
      </c>
      <c r="G28" s="4">
        <f t="shared" si="2"/>
        <v>196.00000000000003</v>
      </c>
      <c r="H28" s="49">
        <f t="shared" si="3"/>
        <v>2996</v>
      </c>
      <c r="I28" s="121">
        <f t="shared" si="5"/>
        <v>28</v>
      </c>
    </row>
    <row r="29" spans="1:9" x14ac:dyDescent="0.3">
      <c r="A29" s="5" t="s">
        <v>539</v>
      </c>
      <c r="B29" s="6"/>
      <c r="C29" s="5" t="s">
        <v>545</v>
      </c>
      <c r="D29" s="18" t="s">
        <v>543</v>
      </c>
      <c r="E29" s="8">
        <v>36143.65</v>
      </c>
      <c r="F29" s="4">
        <f t="shared" si="4"/>
        <v>34109.103773584902</v>
      </c>
      <c r="G29" s="4">
        <f t="shared" si="2"/>
        <v>2387.6372641509433</v>
      </c>
      <c r="H29" s="49">
        <f t="shared" si="3"/>
        <v>36496.741037735846</v>
      </c>
      <c r="I29" s="121">
        <f t="shared" si="5"/>
        <v>341.09103773584906</v>
      </c>
    </row>
    <row r="30" spans="1:9" x14ac:dyDescent="0.3">
      <c r="A30" s="5" t="s">
        <v>539</v>
      </c>
      <c r="B30" s="6"/>
      <c r="C30" s="5" t="s">
        <v>546</v>
      </c>
      <c r="D30" s="18" t="s">
        <v>541</v>
      </c>
      <c r="E30" s="8">
        <v>35230.879999999997</v>
      </c>
      <c r="F30" s="4">
        <f t="shared" si="4"/>
        <v>33247.999999999993</v>
      </c>
      <c r="G30" s="4">
        <f t="shared" si="2"/>
        <v>2327.3599999999997</v>
      </c>
      <c r="H30" s="49">
        <f t="shared" si="3"/>
        <v>35575.359999999993</v>
      </c>
      <c r="I30" s="121">
        <f t="shared" si="5"/>
        <v>332.47999999999996</v>
      </c>
    </row>
    <row r="31" spans="1:9" x14ac:dyDescent="0.3">
      <c r="A31" s="5" t="s">
        <v>539</v>
      </c>
      <c r="B31" s="6"/>
      <c r="C31" s="5" t="s">
        <v>547</v>
      </c>
      <c r="D31" s="18" t="s">
        <v>226</v>
      </c>
      <c r="E31" s="8">
        <v>12231</v>
      </c>
      <c r="F31" s="4">
        <f t="shared" si="4"/>
        <v>11550</v>
      </c>
      <c r="G31" s="4">
        <f t="shared" si="2"/>
        <v>808.50000000000011</v>
      </c>
      <c r="H31" s="49">
        <f t="shared" si="3"/>
        <v>12358.5</v>
      </c>
      <c r="I31" s="121">
        <f t="shared" si="5"/>
        <v>115.5</v>
      </c>
    </row>
    <row r="32" spans="1:9" x14ac:dyDescent="0.3">
      <c r="A32" s="5" t="s">
        <v>550</v>
      </c>
      <c r="B32" s="6"/>
      <c r="C32" s="5" t="s">
        <v>551</v>
      </c>
      <c r="D32" s="3" t="s">
        <v>552</v>
      </c>
      <c r="E32" s="8">
        <v>5134.3</v>
      </c>
      <c r="F32" s="4">
        <f t="shared" si="4"/>
        <v>4855</v>
      </c>
      <c r="G32" s="4">
        <f t="shared" si="2"/>
        <v>339.85</v>
      </c>
      <c r="H32" s="49">
        <f t="shared" si="3"/>
        <v>5194.8500000000004</v>
      </c>
      <c r="I32" s="121">
        <f t="shared" si="5"/>
        <v>48.550000000000004</v>
      </c>
    </row>
    <row r="33" spans="1:9" x14ac:dyDescent="0.3">
      <c r="A33" s="5" t="s">
        <v>602</v>
      </c>
      <c r="B33" s="6"/>
      <c r="C33" s="5" t="s">
        <v>609</v>
      </c>
      <c r="D33" s="3" t="s">
        <v>610</v>
      </c>
      <c r="E33" s="8">
        <v>23308</v>
      </c>
      <c r="F33" s="4">
        <f t="shared" si="4"/>
        <v>22000</v>
      </c>
      <c r="G33" s="4">
        <f t="shared" si="2"/>
        <v>1540.0000000000002</v>
      </c>
      <c r="H33" s="49">
        <f t="shared" si="3"/>
        <v>23540</v>
      </c>
      <c r="I33" s="121">
        <f t="shared" si="5"/>
        <v>220</v>
      </c>
    </row>
    <row r="34" spans="1:9" x14ac:dyDescent="0.3">
      <c r="A34" s="5" t="s">
        <v>613</v>
      </c>
      <c r="B34" s="6"/>
      <c r="C34" s="5"/>
      <c r="D34" s="3" t="s">
        <v>620</v>
      </c>
      <c r="E34" s="8">
        <v>20000</v>
      </c>
      <c r="F34" s="4"/>
      <c r="G34" s="4"/>
      <c r="H34" s="49"/>
    </row>
    <row r="35" spans="1:9" ht="14.15" customHeight="1" x14ac:dyDescent="0.3">
      <c r="A35" s="5" t="s">
        <v>635</v>
      </c>
      <c r="B35" s="6"/>
      <c r="C35" s="5" t="s">
        <v>648</v>
      </c>
      <c r="D35" s="3" t="s">
        <v>221</v>
      </c>
      <c r="E35" s="8">
        <v>17760</v>
      </c>
      <c r="F35" s="4"/>
      <c r="G35" s="4"/>
      <c r="H35" s="49"/>
    </row>
    <row r="36" spans="1:9" x14ac:dyDescent="0.3">
      <c r="A36" s="5" t="s">
        <v>636</v>
      </c>
      <c r="B36" s="6"/>
      <c r="C36" s="5" t="s">
        <v>637</v>
      </c>
      <c r="D36" s="3" t="s">
        <v>638</v>
      </c>
      <c r="E36" s="8">
        <v>14971.1</v>
      </c>
      <c r="F36" s="4">
        <f t="shared" ref="F36:F50" si="6">(E36+12)/1.06</f>
        <v>14135</v>
      </c>
      <c r="G36" s="4">
        <f t="shared" ref="G36:G52" si="7">F36*7%</f>
        <v>989.45</v>
      </c>
      <c r="H36" s="49">
        <f t="shared" ref="H36:H52" si="8">F36+G36</f>
        <v>15124.45</v>
      </c>
      <c r="I36" s="121">
        <f t="shared" ref="I36:I50" si="9">F36*1%</f>
        <v>141.35</v>
      </c>
    </row>
    <row r="37" spans="1:9" x14ac:dyDescent="0.3">
      <c r="A37" s="5" t="s">
        <v>636</v>
      </c>
      <c r="B37" s="6"/>
      <c r="C37" s="5" t="s">
        <v>639</v>
      </c>
      <c r="D37" s="20" t="s">
        <v>640</v>
      </c>
      <c r="E37" s="8">
        <v>16566.400000000001</v>
      </c>
      <c r="F37" s="4">
        <f t="shared" si="6"/>
        <v>15640</v>
      </c>
      <c r="G37" s="4">
        <f t="shared" si="7"/>
        <v>1094.8000000000002</v>
      </c>
      <c r="H37" s="49">
        <f t="shared" si="8"/>
        <v>16734.8</v>
      </c>
      <c r="I37" s="121">
        <f t="shared" si="9"/>
        <v>156.4</v>
      </c>
    </row>
    <row r="38" spans="1:9" x14ac:dyDescent="0.3">
      <c r="A38" s="5" t="s">
        <v>636</v>
      </c>
      <c r="B38" s="6"/>
      <c r="C38" s="5" t="s">
        <v>641</v>
      </c>
      <c r="D38" s="20" t="s">
        <v>642</v>
      </c>
      <c r="E38" s="8">
        <v>22223.46</v>
      </c>
      <c r="F38" s="4">
        <f t="shared" si="6"/>
        <v>20976.849056603773</v>
      </c>
      <c r="G38" s="4">
        <f t="shared" si="7"/>
        <v>1468.3794339622643</v>
      </c>
      <c r="H38" s="49">
        <f t="shared" si="8"/>
        <v>22445.228490566038</v>
      </c>
      <c r="I38" s="121">
        <f t="shared" si="9"/>
        <v>209.76849056603774</v>
      </c>
    </row>
    <row r="39" spans="1:9" x14ac:dyDescent="0.3">
      <c r="A39" s="5" t="s">
        <v>636</v>
      </c>
      <c r="B39" s="6"/>
      <c r="C39" s="5" t="s">
        <v>643</v>
      </c>
      <c r="D39" s="3" t="s">
        <v>644</v>
      </c>
      <c r="E39" s="8">
        <v>23365.11</v>
      </c>
      <c r="F39" s="4">
        <f t="shared" si="6"/>
        <v>22053.877358490565</v>
      </c>
      <c r="G39" s="4">
        <f t="shared" si="7"/>
        <v>1543.7714150943398</v>
      </c>
      <c r="H39" s="49">
        <f t="shared" si="8"/>
        <v>23597.648773584904</v>
      </c>
      <c r="I39" s="121">
        <f t="shared" si="9"/>
        <v>220.53877358490564</v>
      </c>
    </row>
    <row r="40" spans="1:9" x14ac:dyDescent="0.3">
      <c r="A40" s="5" t="s">
        <v>636</v>
      </c>
      <c r="B40" s="6"/>
      <c r="C40" s="5" t="s">
        <v>645</v>
      </c>
      <c r="D40" s="3" t="s">
        <v>420</v>
      </c>
      <c r="E40" s="8">
        <v>23944</v>
      </c>
      <c r="F40" s="4">
        <f t="shared" si="6"/>
        <v>22600</v>
      </c>
      <c r="G40" s="4">
        <f t="shared" si="7"/>
        <v>1582.0000000000002</v>
      </c>
      <c r="H40" s="49">
        <f t="shared" si="8"/>
        <v>24182</v>
      </c>
      <c r="I40" s="121">
        <f t="shared" si="9"/>
        <v>226</v>
      </c>
    </row>
    <row r="41" spans="1:9" x14ac:dyDescent="0.3">
      <c r="A41" s="5" t="s">
        <v>636</v>
      </c>
      <c r="B41" s="6"/>
      <c r="C41" s="5" t="s">
        <v>646</v>
      </c>
      <c r="D41" s="3" t="s">
        <v>647</v>
      </c>
      <c r="E41" s="8">
        <v>30383.5</v>
      </c>
      <c r="F41" s="4">
        <f t="shared" si="6"/>
        <v>28675</v>
      </c>
      <c r="G41" s="4">
        <f t="shared" si="7"/>
        <v>2007.2500000000002</v>
      </c>
      <c r="H41" s="49">
        <f t="shared" si="8"/>
        <v>30682.25</v>
      </c>
      <c r="I41" s="121">
        <f t="shared" si="9"/>
        <v>286.75</v>
      </c>
    </row>
    <row r="42" spans="1:9" x14ac:dyDescent="0.3">
      <c r="A42" s="5" t="s">
        <v>649</v>
      </c>
      <c r="B42" s="6"/>
      <c r="C42" s="5" t="s">
        <v>650</v>
      </c>
      <c r="D42" s="3" t="s">
        <v>651</v>
      </c>
      <c r="E42" s="8">
        <v>59507</v>
      </c>
      <c r="F42" s="4">
        <f t="shared" si="6"/>
        <v>56150</v>
      </c>
      <c r="G42" s="4">
        <f t="shared" si="7"/>
        <v>3930.5000000000005</v>
      </c>
      <c r="H42" s="49">
        <f t="shared" si="8"/>
        <v>60080.5</v>
      </c>
      <c r="I42" s="121">
        <f t="shared" si="9"/>
        <v>561.5</v>
      </c>
    </row>
    <row r="43" spans="1:9" x14ac:dyDescent="0.3">
      <c r="A43" s="5" t="s">
        <v>660</v>
      </c>
      <c r="B43" s="6"/>
      <c r="C43" s="5" t="s">
        <v>661</v>
      </c>
      <c r="D43" s="3" t="s">
        <v>662</v>
      </c>
      <c r="E43" s="8">
        <v>730</v>
      </c>
      <c r="F43" s="4">
        <f t="shared" si="6"/>
        <v>700</v>
      </c>
      <c r="G43" s="4">
        <f t="shared" si="7"/>
        <v>49.000000000000007</v>
      </c>
      <c r="H43" s="49">
        <f t="shared" si="8"/>
        <v>749</v>
      </c>
      <c r="I43" s="121">
        <f t="shared" si="9"/>
        <v>7</v>
      </c>
    </row>
    <row r="44" spans="1:9" x14ac:dyDescent="0.3">
      <c r="A44" s="5" t="s">
        <v>660</v>
      </c>
      <c r="B44" s="6"/>
      <c r="C44" s="5" t="s">
        <v>663</v>
      </c>
      <c r="D44" s="3" t="s">
        <v>664</v>
      </c>
      <c r="E44" s="8">
        <v>16186.96</v>
      </c>
      <c r="F44" s="4">
        <f t="shared" si="6"/>
        <v>15282.037735849055</v>
      </c>
      <c r="G44" s="4">
        <f t="shared" si="7"/>
        <v>1069.742641509434</v>
      </c>
      <c r="H44" s="49">
        <f t="shared" si="8"/>
        <v>16351.780377358489</v>
      </c>
      <c r="I44" s="121">
        <f t="shared" si="9"/>
        <v>152.82037735849056</v>
      </c>
    </row>
    <row r="45" spans="1:9" x14ac:dyDescent="0.3">
      <c r="A45" s="5" t="s">
        <v>660</v>
      </c>
      <c r="B45" s="6"/>
      <c r="C45" s="5" t="s">
        <v>665</v>
      </c>
      <c r="D45" s="3" t="s">
        <v>666</v>
      </c>
      <c r="E45" s="8">
        <v>18569.8</v>
      </c>
      <c r="F45" s="4">
        <f t="shared" si="6"/>
        <v>17530</v>
      </c>
      <c r="G45" s="4">
        <f t="shared" si="7"/>
        <v>1227.1000000000001</v>
      </c>
      <c r="H45" s="49">
        <f t="shared" si="8"/>
        <v>18757.099999999999</v>
      </c>
      <c r="I45" s="121">
        <f t="shared" si="9"/>
        <v>175.3</v>
      </c>
    </row>
    <row r="46" spans="1:9" x14ac:dyDescent="0.3">
      <c r="A46" s="5" t="s">
        <v>672</v>
      </c>
      <c r="B46" s="6"/>
      <c r="C46" s="5" t="s">
        <v>676</v>
      </c>
      <c r="D46" s="3" t="s">
        <v>673</v>
      </c>
      <c r="E46" s="8">
        <v>4021.3</v>
      </c>
      <c r="F46" s="4">
        <f t="shared" si="6"/>
        <v>3805</v>
      </c>
      <c r="G46" s="4">
        <f t="shared" si="7"/>
        <v>266.35000000000002</v>
      </c>
      <c r="H46" s="49">
        <f t="shared" si="8"/>
        <v>4071.35</v>
      </c>
      <c r="I46" s="121">
        <f t="shared" si="9"/>
        <v>38.050000000000004</v>
      </c>
    </row>
    <row r="47" spans="1:9" x14ac:dyDescent="0.3">
      <c r="A47" s="5" t="s">
        <v>672</v>
      </c>
      <c r="B47" s="6"/>
      <c r="C47" s="5" t="s">
        <v>677</v>
      </c>
      <c r="D47" s="3" t="s">
        <v>674</v>
      </c>
      <c r="E47" s="8">
        <v>5060.1000000000004</v>
      </c>
      <c r="F47" s="4">
        <f t="shared" si="6"/>
        <v>4785</v>
      </c>
      <c r="G47" s="4">
        <f t="shared" si="7"/>
        <v>334.95000000000005</v>
      </c>
      <c r="H47" s="49">
        <f t="shared" si="8"/>
        <v>5119.95</v>
      </c>
      <c r="I47" s="121">
        <f t="shared" si="9"/>
        <v>47.85</v>
      </c>
    </row>
    <row r="48" spans="1:9" x14ac:dyDescent="0.3">
      <c r="A48" s="5" t="s">
        <v>672</v>
      </c>
      <c r="B48" s="6"/>
      <c r="C48" s="5" t="s">
        <v>679</v>
      </c>
      <c r="D48" s="3" t="s">
        <v>675</v>
      </c>
      <c r="E48" s="257">
        <v>9686.5</v>
      </c>
      <c r="F48" s="4">
        <v>5177.57</v>
      </c>
      <c r="G48" s="4">
        <f t="shared" si="7"/>
        <v>362.42990000000003</v>
      </c>
      <c r="H48" s="49">
        <f t="shared" si="8"/>
        <v>5539.9998999999998</v>
      </c>
      <c r="I48" s="121">
        <v>91.5</v>
      </c>
    </row>
    <row r="49" spans="1:12" x14ac:dyDescent="0.3">
      <c r="A49" s="5"/>
      <c r="B49" s="6"/>
      <c r="C49" s="5" t="s">
        <v>680</v>
      </c>
      <c r="D49" s="3" t="s">
        <v>610</v>
      </c>
      <c r="E49" s="258"/>
      <c r="F49" s="4">
        <v>3971.96</v>
      </c>
      <c r="G49" s="4">
        <f t="shared" si="7"/>
        <v>278.03720000000004</v>
      </c>
      <c r="H49" s="49">
        <f t="shared" si="8"/>
        <v>4249.9971999999998</v>
      </c>
    </row>
    <row r="50" spans="1:12" x14ac:dyDescent="0.3">
      <c r="A50" s="5" t="s">
        <v>672</v>
      </c>
      <c r="B50" s="6"/>
      <c r="C50" s="5" t="s">
        <v>678</v>
      </c>
      <c r="D50" s="3" t="s">
        <v>647</v>
      </c>
      <c r="E50" s="8">
        <v>10964.45</v>
      </c>
      <c r="F50" s="4">
        <f t="shared" si="6"/>
        <v>10355.141509433963</v>
      </c>
      <c r="G50" s="4">
        <f t="shared" si="7"/>
        <v>724.85990566037742</v>
      </c>
      <c r="H50" s="49">
        <f t="shared" si="8"/>
        <v>11080.001415094341</v>
      </c>
      <c r="I50" s="121">
        <f t="shared" si="9"/>
        <v>103.55141509433963</v>
      </c>
    </row>
    <row r="51" spans="1:12" x14ac:dyDescent="0.3">
      <c r="A51" s="5" t="s">
        <v>672</v>
      </c>
      <c r="B51" s="6"/>
      <c r="C51" s="5" t="s">
        <v>686</v>
      </c>
      <c r="D51" s="3" t="s">
        <v>687</v>
      </c>
      <c r="E51" s="292">
        <v>27887</v>
      </c>
      <c r="F51" s="4">
        <v>2600</v>
      </c>
      <c r="G51" s="4">
        <f t="shared" si="7"/>
        <v>182.00000000000003</v>
      </c>
      <c r="H51" s="49">
        <f t="shared" si="8"/>
        <v>2782</v>
      </c>
      <c r="I51" s="121">
        <v>805.5</v>
      </c>
    </row>
    <row r="52" spans="1:12" x14ac:dyDescent="0.3">
      <c r="A52" s="3"/>
      <c r="B52" s="9"/>
      <c r="C52" s="5" t="s">
        <v>688</v>
      </c>
      <c r="D52" s="3" t="s">
        <v>689</v>
      </c>
      <c r="E52" s="292"/>
      <c r="F52" s="4">
        <v>24250</v>
      </c>
      <c r="G52" s="4">
        <f t="shared" si="7"/>
        <v>1697.5000000000002</v>
      </c>
      <c r="H52" s="49">
        <f t="shared" si="8"/>
        <v>25947.5</v>
      </c>
    </row>
    <row r="53" spans="1:12" x14ac:dyDescent="0.3">
      <c r="A53" s="5" t="s">
        <v>691</v>
      </c>
      <c r="B53" s="6"/>
      <c r="C53" s="5" t="s">
        <v>692</v>
      </c>
      <c r="D53" s="3" t="s">
        <v>693</v>
      </c>
      <c r="E53" s="8">
        <v>35001.879999999997</v>
      </c>
      <c r="F53" s="4">
        <f>(E53+12)/1.06</f>
        <v>33031.962264150941</v>
      </c>
      <c r="G53" s="4">
        <f>F53*7%</f>
        <v>2312.2373584905663</v>
      </c>
      <c r="H53" s="49">
        <f>F53+G53</f>
        <v>35344.199622641507</v>
      </c>
      <c r="I53" s="121">
        <f>F53*1%</f>
        <v>330.3196226415094</v>
      </c>
    </row>
    <row r="54" spans="1:12" x14ac:dyDescent="0.3">
      <c r="A54" s="5" t="s">
        <v>700</v>
      </c>
      <c r="B54" s="9"/>
      <c r="C54" s="5" t="s">
        <v>701</v>
      </c>
      <c r="D54" s="3" t="s">
        <v>702</v>
      </c>
      <c r="E54" s="8">
        <v>37999.599999999999</v>
      </c>
      <c r="F54" s="4">
        <f t="shared" ref="F54:F59" si="10">(E54+12)/1.06</f>
        <v>35860</v>
      </c>
      <c r="G54" s="4">
        <f t="shared" ref="G54:G59" si="11">F54*7%</f>
        <v>2510.2000000000003</v>
      </c>
      <c r="H54" s="49">
        <f t="shared" ref="H54:H59" si="12">F54+G54</f>
        <v>38370.199999999997</v>
      </c>
      <c r="I54" s="121">
        <f t="shared" ref="I54:I59" si="13">F54*1%</f>
        <v>358.6</v>
      </c>
    </row>
    <row r="55" spans="1:12" x14ac:dyDescent="0.3">
      <c r="A55" s="5" t="s">
        <v>700</v>
      </c>
      <c r="B55" s="9"/>
      <c r="C55" s="5" t="s">
        <v>703</v>
      </c>
      <c r="D55" s="3" t="s">
        <v>704</v>
      </c>
      <c r="E55" s="8">
        <v>37596.800000000003</v>
      </c>
      <c r="F55" s="4">
        <f t="shared" si="10"/>
        <v>35480</v>
      </c>
      <c r="G55" s="4">
        <f t="shared" si="11"/>
        <v>2483.6000000000004</v>
      </c>
      <c r="H55" s="49">
        <f t="shared" si="12"/>
        <v>37963.599999999999</v>
      </c>
      <c r="I55" s="121">
        <f t="shared" si="13"/>
        <v>354.8</v>
      </c>
    </row>
    <row r="56" spans="1:12" x14ac:dyDescent="0.3">
      <c r="A56" s="5" t="s">
        <v>700</v>
      </c>
      <c r="B56" s="9"/>
      <c r="C56" s="5" t="s">
        <v>705</v>
      </c>
      <c r="D56" s="3" t="s">
        <v>706</v>
      </c>
      <c r="E56" s="8">
        <v>19889.5</v>
      </c>
      <c r="F56" s="4">
        <f t="shared" si="10"/>
        <v>18775</v>
      </c>
      <c r="G56" s="4">
        <f t="shared" si="11"/>
        <v>1314.2500000000002</v>
      </c>
      <c r="H56" s="49">
        <f t="shared" si="12"/>
        <v>20089.25</v>
      </c>
      <c r="I56" s="121">
        <f t="shared" si="13"/>
        <v>187.75</v>
      </c>
    </row>
    <row r="57" spans="1:12" x14ac:dyDescent="0.3">
      <c r="A57" s="5" t="s">
        <v>700</v>
      </c>
      <c r="B57" s="9"/>
      <c r="C57" s="5" t="s">
        <v>707</v>
      </c>
      <c r="D57" s="3" t="s">
        <v>693</v>
      </c>
      <c r="E57" s="8">
        <v>5288</v>
      </c>
      <c r="F57" s="4">
        <f t="shared" si="10"/>
        <v>5000</v>
      </c>
      <c r="G57" s="4">
        <f t="shared" si="11"/>
        <v>350.00000000000006</v>
      </c>
      <c r="H57" s="49">
        <f t="shared" si="12"/>
        <v>5350</v>
      </c>
      <c r="I57" s="121">
        <f t="shared" si="13"/>
        <v>50</v>
      </c>
    </row>
    <row r="58" spans="1:12" x14ac:dyDescent="0.3">
      <c r="A58" s="5" t="s">
        <v>710</v>
      </c>
      <c r="B58" s="9"/>
      <c r="C58" s="5" t="s">
        <v>711</v>
      </c>
      <c r="D58" s="3" t="s">
        <v>713</v>
      </c>
      <c r="E58" s="8">
        <v>17880.8</v>
      </c>
      <c r="F58" s="4">
        <f t="shared" si="10"/>
        <v>16880</v>
      </c>
      <c r="G58" s="4">
        <f t="shared" si="11"/>
        <v>1181.6000000000001</v>
      </c>
      <c r="H58" s="49">
        <f t="shared" si="12"/>
        <v>18061.599999999999</v>
      </c>
      <c r="I58" s="121">
        <f t="shared" si="13"/>
        <v>168.8</v>
      </c>
    </row>
    <row r="59" spans="1:12" x14ac:dyDescent="0.3">
      <c r="A59" s="5" t="s">
        <v>710</v>
      </c>
      <c r="B59" s="9"/>
      <c r="C59" s="5" t="s">
        <v>712</v>
      </c>
      <c r="D59" s="3" t="s">
        <v>249</v>
      </c>
      <c r="E59" s="8">
        <v>7700.54</v>
      </c>
      <c r="F59" s="4">
        <f t="shared" si="10"/>
        <v>7275.9811320754716</v>
      </c>
      <c r="G59" s="4">
        <f t="shared" si="11"/>
        <v>509.31867924528308</v>
      </c>
      <c r="H59" s="49">
        <f t="shared" si="12"/>
        <v>7785.299811320755</v>
      </c>
      <c r="I59" s="121">
        <f t="shared" si="13"/>
        <v>72.759811320754721</v>
      </c>
    </row>
    <row r="60" spans="1:12" x14ac:dyDescent="0.3">
      <c r="A60" s="5" t="s">
        <v>728</v>
      </c>
      <c r="B60" s="9"/>
      <c r="C60" s="5" t="s">
        <v>729</v>
      </c>
      <c r="D60" s="3" t="s">
        <v>675</v>
      </c>
      <c r="E60" s="8">
        <v>21967.1</v>
      </c>
      <c r="F60" s="4">
        <f>(E60+12)/1.06</f>
        <v>20734.999999999996</v>
      </c>
      <c r="G60" s="4">
        <f>F60*7%</f>
        <v>1451.4499999999998</v>
      </c>
      <c r="H60" s="49">
        <f>F60+G60</f>
        <v>22186.449999999997</v>
      </c>
      <c r="I60" s="121">
        <f>F60*1%</f>
        <v>207.34999999999997</v>
      </c>
    </row>
    <row r="61" spans="1:12" x14ac:dyDescent="0.3">
      <c r="A61" s="5" t="s">
        <v>776</v>
      </c>
      <c r="B61" s="9"/>
      <c r="C61" s="5" t="s">
        <v>777</v>
      </c>
      <c r="D61" s="3" t="s">
        <v>420</v>
      </c>
      <c r="E61" s="8">
        <v>48354.65</v>
      </c>
      <c r="F61" s="4">
        <f>(E61+12)/1.06</f>
        <v>45628.915094339623</v>
      </c>
      <c r="G61" s="4">
        <f>F61*7%</f>
        <v>3194.0240566037742</v>
      </c>
      <c r="H61" s="49">
        <f>F61+G61</f>
        <v>48822.939150943399</v>
      </c>
      <c r="I61" s="121">
        <f>F61*1%</f>
        <v>456.28915094339624</v>
      </c>
    </row>
    <row r="62" spans="1:12" x14ac:dyDescent="0.3">
      <c r="A62" s="5" t="s">
        <v>776</v>
      </c>
      <c r="B62" s="9"/>
      <c r="C62" s="5" t="s">
        <v>778</v>
      </c>
      <c r="D62" s="3" t="s">
        <v>541</v>
      </c>
      <c r="E62" s="8">
        <v>16158.3</v>
      </c>
      <c r="F62" s="4">
        <f>(E62+12)/1.06</f>
        <v>15254.999999999998</v>
      </c>
      <c r="G62" s="4">
        <f>F62*7%</f>
        <v>1067.8499999999999</v>
      </c>
      <c r="H62" s="49">
        <f>F62+G62</f>
        <v>16322.849999999999</v>
      </c>
      <c r="I62" s="121">
        <f>F62*1%</f>
        <v>152.54999999999998</v>
      </c>
    </row>
    <row r="63" spans="1:12" x14ac:dyDescent="0.3">
      <c r="A63" s="5" t="s">
        <v>802</v>
      </c>
      <c r="B63" s="9"/>
      <c r="C63" s="5" t="s">
        <v>803</v>
      </c>
      <c r="D63" s="3" t="s">
        <v>804</v>
      </c>
      <c r="E63" s="8">
        <v>62576.29</v>
      </c>
      <c r="F63" s="4">
        <f t="shared" ref="F63:F69" si="14">(E63+12)/1.06</f>
        <v>59045.556603773584</v>
      </c>
      <c r="G63" s="4">
        <f t="shared" ref="G63:G69" si="15">F63*7%</f>
        <v>4133.1889622641511</v>
      </c>
      <c r="H63" s="49">
        <f t="shared" ref="H63:H69" si="16">F63+G63</f>
        <v>63178.745566037738</v>
      </c>
      <c r="I63" s="121">
        <f t="shared" ref="I63:I69" si="17">F63*1%</f>
        <v>590.45556603773582</v>
      </c>
      <c r="J63" s="82"/>
      <c r="K63" s="82"/>
      <c r="L63" s="82"/>
    </row>
    <row r="64" spans="1:12" x14ac:dyDescent="0.3">
      <c r="A64" s="5" t="s">
        <v>802</v>
      </c>
      <c r="B64" s="9"/>
      <c r="C64" s="5" t="s">
        <v>805</v>
      </c>
      <c r="D64" s="3" t="s">
        <v>806</v>
      </c>
      <c r="E64" s="8">
        <v>37544.9</v>
      </c>
      <c r="F64" s="4">
        <f t="shared" si="14"/>
        <v>35431.037735849059</v>
      </c>
      <c r="G64" s="4">
        <f t="shared" si="15"/>
        <v>2480.1726415094345</v>
      </c>
      <c r="H64" s="49">
        <f t="shared" si="16"/>
        <v>37911.210377358497</v>
      </c>
      <c r="I64" s="121">
        <f t="shared" si="17"/>
        <v>354.3103773584906</v>
      </c>
      <c r="K64" s="86"/>
      <c r="L64" s="85"/>
    </row>
    <row r="65" spans="1:12" x14ac:dyDescent="0.3">
      <c r="A65" s="5" t="s">
        <v>802</v>
      </c>
      <c r="B65" s="9"/>
      <c r="C65" s="5" t="s">
        <v>807</v>
      </c>
      <c r="D65" s="3" t="s">
        <v>808</v>
      </c>
      <c r="E65" s="8">
        <v>31686.36</v>
      </c>
      <c r="F65" s="4">
        <f t="shared" si="14"/>
        <v>29904.113207547169</v>
      </c>
      <c r="G65" s="4">
        <f t="shared" si="15"/>
        <v>2093.287924528302</v>
      </c>
      <c r="H65" s="49">
        <f t="shared" si="16"/>
        <v>31997.401132075473</v>
      </c>
      <c r="I65" s="121">
        <f t="shared" si="17"/>
        <v>299.04113207547169</v>
      </c>
      <c r="K65" s="83"/>
      <c r="L65" s="84"/>
    </row>
    <row r="66" spans="1:12" x14ac:dyDescent="0.3">
      <c r="A66" s="5" t="s">
        <v>802</v>
      </c>
      <c r="B66" s="9"/>
      <c r="C66" s="5" t="s">
        <v>809</v>
      </c>
      <c r="D66" s="3" t="s">
        <v>810</v>
      </c>
      <c r="E66" s="8">
        <v>24134.799999999999</v>
      </c>
      <c r="F66" s="4">
        <f t="shared" si="14"/>
        <v>22779.999999999996</v>
      </c>
      <c r="G66" s="4">
        <f t="shared" si="15"/>
        <v>1594.6</v>
      </c>
      <c r="H66" s="49">
        <f t="shared" si="16"/>
        <v>24374.599999999995</v>
      </c>
      <c r="I66" s="121">
        <f t="shared" si="17"/>
        <v>227.79999999999995</v>
      </c>
      <c r="K66" s="86"/>
      <c r="L66" s="85"/>
    </row>
    <row r="67" spans="1:12" x14ac:dyDescent="0.3">
      <c r="A67" s="5" t="s">
        <v>802</v>
      </c>
      <c r="B67" s="9"/>
      <c r="C67" s="5" t="s">
        <v>811</v>
      </c>
      <c r="D67" s="3" t="s">
        <v>704</v>
      </c>
      <c r="E67" s="8">
        <v>21980.54</v>
      </c>
      <c r="F67" s="4">
        <f t="shared" si="14"/>
        <v>20747.67924528302</v>
      </c>
      <c r="G67" s="4">
        <f t="shared" si="15"/>
        <v>1452.3375471698116</v>
      </c>
      <c r="H67" s="49">
        <f t="shared" si="16"/>
        <v>22200.016792452832</v>
      </c>
      <c r="I67" s="121">
        <f t="shared" si="17"/>
        <v>207.47679245283021</v>
      </c>
      <c r="K67" s="83"/>
      <c r="L67" s="84"/>
    </row>
    <row r="68" spans="1:12" x14ac:dyDescent="0.3">
      <c r="A68" s="5" t="s">
        <v>802</v>
      </c>
      <c r="B68" s="9"/>
      <c r="C68" s="5" t="s">
        <v>812</v>
      </c>
      <c r="D68" s="3" t="s">
        <v>666</v>
      </c>
      <c r="E68" s="8">
        <v>17600.830000000002</v>
      </c>
      <c r="F68" s="4">
        <f t="shared" si="14"/>
        <v>16615.877358490568</v>
      </c>
      <c r="G68" s="4">
        <f t="shared" si="15"/>
        <v>1163.1114150943399</v>
      </c>
      <c r="H68" s="49">
        <f t="shared" si="16"/>
        <v>17778.988773584908</v>
      </c>
      <c r="I68" s="121">
        <f t="shared" si="17"/>
        <v>166.15877358490567</v>
      </c>
      <c r="K68" s="86"/>
      <c r="L68" s="85"/>
    </row>
    <row r="69" spans="1:12" x14ac:dyDescent="0.3">
      <c r="A69" s="5" t="s">
        <v>802</v>
      </c>
      <c r="B69" s="9"/>
      <c r="C69" s="5" t="s">
        <v>813</v>
      </c>
      <c r="D69" s="3" t="s">
        <v>640</v>
      </c>
      <c r="E69" s="8">
        <v>10312.4</v>
      </c>
      <c r="F69" s="4">
        <f t="shared" si="14"/>
        <v>9740</v>
      </c>
      <c r="G69" s="4">
        <f t="shared" si="15"/>
        <v>681.80000000000007</v>
      </c>
      <c r="H69" s="49">
        <f t="shared" si="16"/>
        <v>10421.799999999999</v>
      </c>
      <c r="I69" s="121">
        <f t="shared" si="17"/>
        <v>97.4</v>
      </c>
      <c r="K69" s="82"/>
      <c r="L69" s="82"/>
    </row>
    <row r="70" spans="1:12" x14ac:dyDescent="0.3">
      <c r="A70" s="5" t="s">
        <v>816</v>
      </c>
      <c r="B70" s="9"/>
      <c r="C70" s="5" t="s">
        <v>817</v>
      </c>
      <c r="D70" s="3" t="s">
        <v>475</v>
      </c>
      <c r="E70" s="8">
        <v>16327.27</v>
      </c>
      <c r="F70" s="4">
        <f t="shared" ref="F70:F75" si="18">(E70+12)/1.06</f>
        <v>15414.405660377359</v>
      </c>
      <c r="G70" s="4">
        <f t="shared" ref="G70:G75" si="19">F70*7%</f>
        <v>1079.0083962264152</v>
      </c>
      <c r="H70" s="49">
        <f t="shared" ref="H70:H75" si="20">F70+G70</f>
        <v>16493.414056603775</v>
      </c>
      <c r="I70" s="121">
        <f t="shared" ref="I70:I75" si="21">F70*1%</f>
        <v>154.14405660377358</v>
      </c>
      <c r="K70" s="82"/>
      <c r="L70" s="82"/>
    </row>
    <row r="71" spans="1:12" x14ac:dyDescent="0.3">
      <c r="A71" s="5" t="s">
        <v>816</v>
      </c>
      <c r="B71" s="9"/>
      <c r="C71" s="5" t="s">
        <v>818</v>
      </c>
      <c r="D71" s="3" t="s">
        <v>662</v>
      </c>
      <c r="E71" s="8">
        <v>5466.32</v>
      </c>
      <c r="F71" s="4">
        <f t="shared" si="18"/>
        <v>5168.2264150943392</v>
      </c>
      <c r="G71" s="4">
        <f t="shared" si="19"/>
        <v>361.77584905660376</v>
      </c>
      <c r="H71" s="49">
        <f t="shared" si="20"/>
        <v>5530.0022641509431</v>
      </c>
      <c r="I71" s="121">
        <f t="shared" si="21"/>
        <v>51.682264150943396</v>
      </c>
    </row>
    <row r="72" spans="1:12" x14ac:dyDescent="0.3">
      <c r="A72" s="5" t="s">
        <v>816</v>
      </c>
      <c r="B72" s="9"/>
      <c r="C72" s="5" t="s">
        <v>819</v>
      </c>
      <c r="D72" s="3" t="s">
        <v>662</v>
      </c>
      <c r="E72" s="8">
        <v>5076</v>
      </c>
      <c r="F72" s="4">
        <f t="shared" si="18"/>
        <v>4800</v>
      </c>
      <c r="G72" s="4">
        <f t="shared" si="19"/>
        <v>336.00000000000006</v>
      </c>
      <c r="H72" s="49">
        <f t="shared" si="20"/>
        <v>5136</v>
      </c>
      <c r="I72" s="121">
        <f t="shared" si="21"/>
        <v>48</v>
      </c>
    </row>
    <row r="73" spans="1:12" x14ac:dyDescent="0.3">
      <c r="A73" s="5" t="s">
        <v>820</v>
      </c>
      <c r="B73" s="9"/>
      <c r="C73" s="5" t="s">
        <v>872</v>
      </c>
      <c r="D73" s="3" t="s">
        <v>873</v>
      </c>
      <c r="E73" s="8">
        <v>15798.83</v>
      </c>
      <c r="F73" s="4">
        <f t="shared" si="18"/>
        <v>14915.877358490565</v>
      </c>
      <c r="G73" s="4">
        <f t="shared" si="19"/>
        <v>1044.1114150943397</v>
      </c>
      <c r="H73" s="49">
        <f t="shared" si="20"/>
        <v>15959.988773584904</v>
      </c>
      <c r="I73" s="121">
        <f t="shared" si="21"/>
        <v>149.15877358490565</v>
      </c>
    </row>
    <row r="74" spans="1:12" x14ac:dyDescent="0.3">
      <c r="A74" s="5" t="s">
        <v>820</v>
      </c>
      <c r="B74" s="9"/>
      <c r="C74" s="5" t="s">
        <v>874</v>
      </c>
      <c r="D74" s="3" t="s">
        <v>541</v>
      </c>
      <c r="E74" s="8">
        <v>4545.01</v>
      </c>
      <c r="F74" s="4">
        <f t="shared" si="18"/>
        <v>4299.066037735849</v>
      </c>
      <c r="G74" s="4">
        <f t="shared" si="19"/>
        <v>300.93462264150946</v>
      </c>
      <c r="H74" s="49">
        <f t="shared" si="20"/>
        <v>4600.0006603773581</v>
      </c>
      <c r="I74" s="121">
        <f t="shared" si="21"/>
        <v>42.990660377358488</v>
      </c>
    </row>
    <row r="75" spans="1:12" x14ac:dyDescent="0.3">
      <c r="A75" s="5" t="s">
        <v>825</v>
      </c>
      <c r="B75" s="9"/>
      <c r="C75" s="5" t="s">
        <v>827</v>
      </c>
      <c r="D75" s="3" t="s">
        <v>675</v>
      </c>
      <c r="E75" s="8">
        <v>4954.1000000000004</v>
      </c>
      <c r="F75" s="4">
        <f t="shared" si="18"/>
        <v>4685</v>
      </c>
      <c r="G75" s="4">
        <f t="shared" si="19"/>
        <v>327.95000000000005</v>
      </c>
      <c r="H75" s="49">
        <f t="shared" si="20"/>
        <v>5012.95</v>
      </c>
      <c r="I75" s="121">
        <f t="shared" si="21"/>
        <v>46.85</v>
      </c>
    </row>
    <row r="76" spans="1:12" x14ac:dyDescent="0.3">
      <c r="A76" s="5" t="s">
        <v>825</v>
      </c>
      <c r="B76" s="9"/>
      <c r="C76" s="5"/>
      <c r="D76" s="3" t="s">
        <v>620</v>
      </c>
      <c r="E76" s="8">
        <v>20000</v>
      </c>
      <c r="F76" s="4"/>
      <c r="G76" s="4"/>
      <c r="H76" s="49"/>
    </row>
    <row r="77" spans="1:12" x14ac:dyDescent="0.3">
      <c r="A77" s="5" t="s">
        <v>860</v>
      </c>
      <c r="B77" s="9"/>
      <c r="C77" s="5" t="s">
        <v>861</v>
      </c>
      <c r="D77" s="3" t="s">
        <v>862</v>
      </c>
      <c r="E77" s="8">
        <v>35094.9</v>
      </c>
      <c r="F77" s="4">
        <f>(E77+12)/1.06</f>
        <v>33119.716981132078</v>
      </c>
      <c r="G77" s="4">
        <f>F77*7%</f>
        <v>2318.3801886792457</v>
      </c>
      <c r="H77" s="49">
        <f>F77+G77</f>
        <v>35438.097169811321</v>
      </c>
      <c r="I77" s="121">
        <f>F77*1%</f>
        <v>331.1971698113208</v>
      </c>
    </row>
    <row r="78" spans="1:12" x14ac:dyDescent="0.3">
      <c r="A78" s="5" t="s">
        <v>860</v>
      </c>
      <c r="B78" s="9"/>
      <c r="C78" s="5" t="s">
        <v>863</v>
      </c>
      <c r="D78" s="3" t="s">
        <v>864</v>
      </c>
      <c r="E78" s="8">
        <v>27124</v>
      </c>
      <c r="F78" s="4">
        <f>(E78+12)/1.06</f>
        <v>25600</v>
      </c>
      <c r="G78" s="4">
        <f>F78*7%</f>
        <v>1792.0000000000002</v>
      </c>
      <c r="H78" s="49">
        <f>F78+G78</f>
        <v>27392</v>
      </c>
      <c r="I78" s="121">
        <f>F78*1%</f>
        <v>256</v>
      </c>
    </row>
    <row r="79" spans="1:12" x14ac:dyDescent="0.3">
      <c r="A79" s="5" t="s">
        <v>866</v>
      </c>
      <c r="B79" s="9"/>
      <c r="C79" s="5" t="s">
        <v>871</v>
      </c>
      <c r="D79" s="3" t="s">
        <v>491</v>
      </c>
      <c r="E79" s="8">
        <v>2281.1999999999998</v>
      </c>
      <c r="F79" s="4">
        <f>(E79+12)/1.06</f>
        <v>2163.3962264150941</v>
      </c>
      <c r="G79" s="4">
        <f>F79*7%</f>
        <v>151.43773584905659</v>
      </c>
      <c r="H79" s="49">
        <f>F79+G79</f>
        <v>2314.8339622641506</v>
      </c>
      <c r="I79" s="121">
        <f>F79*1%</f>
        <v>21.633962264150941</v>
      </c>
    </row>
    <row r="80" spans="1:12" x14ac:dyDescent="0.3">
      <c r="A80" s="5" t="s">
        <v>879</v>
      </c>
      <c r="B80" s="9"/>
      <c r="C80" s="5"/>
      <c r="D80" s="3" t="s">
        <v>880</v>
      </c>
      <c r="E80" s="8">
        <v>24813.8</v>
      </c>
      <c r="F80" s="4">
        <v>23895</v>
      </c>
      <c r="G80" s="4">
        <f>F80*7%</f>
        <v>1672.65</v>
      </c>
      <c r="H80" s="49">
        <f>F80+G80</f>
        <v>25567.65</v>
      </c>
      <c r="I80" s="121">
        <f>F80*3%</f>
        <v>716.85</v>
      </c>
    </row>
    <row r="81" spans="1:9" x14ac:dyDescent="0.3">
      <c r="A81" s="5" t="s">
        <v>894</v>
      </c>
      <c r="B81" s="9"/>
      <c r="C81" s="5"/>
      <c r="D81" s="3" t="s">
        <v>620</v>
      </c>
      <c r="E81" s="8">
        <v>20000</v>
      </c>
      <c r="F81" s="4"/>
      <c r="G81" s="4"/>
      <c r="H81" s="49"/>
    </row>
    <row r="82" spans="1:9" x14ac:dyDescent="0.3">
      <c r="A82" s="3" t="s">
        <v>921</v>
      </c>
      <c r="B82" s="9"/>
      <c r="C82" s="3"/>
      <c r="D82" s="3" t="s">
        <v>880</v>
      </c>
      <c r="E82" s="102">
        <v>20565.400000000001</v>
      </c>
      <c r="F82" s="4"/>
      <c r="G82" s="9"/>
      <c r="H82" s="49"/>
    </row>
    <row r="83" spans="1:9" x14ac:dyDescent="0.3">
      <c r="A83" s="3" t="s">
        <v>967</v>
      </c>
      <c r="B83" s="9"/>
      <c r="C83" s="3"/>
      <c r="D83" s="3" t="s">
        <v>620</v>
      </c>
      <c r="E83" s="104">
        <v>37000</v>
      </c>
      <c r="F83" s="4"/>
      <c r="G83" s="9"/>
      <c r="H83" s="49"/>
    </row>
    <row r="84" spans="1:9" x14ac:dyDescent="0.3">
      <c r="A84" s="106" t="s">
        <v>982</v>
      </c>
      <c r="B84" s="114"/>
      <c r="C84" s="106" t="s">
        <v>1056</v>
      </c>
      <c r="D84" s="106" t="s">
        <v>988</v>
      </c>
      <c r="E84" s="115">
        <v>88710</v>
      </c>
      <c r="F84" s="108">
        <f>(E84+12)/1.06</f>
        <v>83700</v>
      </c>
      <c r="G84" s="108">
        <f>F84*7%</f>
        <v>5859.0000000000009</v>
      </c>
      <c r="H84" s="116">
        <f>F84+G84</f>
        <v>89559</v>
      </c>
      <c r="I84" s="121">
        <f>F84*1%</f>
        <v>837</v>
      </c>
    </row>
    <row r="85" spans="1:9" x14ac:dyDescent="0.3">
      <c r="A85" s="3" t="s">
        <v>982</v>
      </c>
      <c r="B85" s="9"/>
      <c r="C85" s="3" t="s">
        <v>983</v>
      </c>
      <c r="D85" s="3" t="s">
        <v>984</v>
      </c>
      <c r="E85" s="102">
        <v>66639.81</v>
      </c>
      <c r="F85" s="4">
        <f>(E85+12)/1.06</f>
        <v>62879.066037735844</v>
      </c>
      <c r="G85" s="4">
        <f>F85*7%</f>
        <v>4401.5346226415095</v>
      </c>
      <c r="H85" s="49">
        <f>F85+G85</f>
        <v>67280.600660377357</v>
      </c>
      <c r="I85" s="121">
        <f>F85*1%</f>
        <v>628.79066037735845</v>
      </c>
    </row>
    <row r="86" spans="1:9" x14ac:dyDescent="0.3">
      <c r="A86" s="3" t="s">
        <v>982</v>
      </c>
      <c r="B86" s="9"/>
      <c r="C86" s="3" t="s">
        <v>985</v>
      </c>
      <c r="D86" s="3" t="s">
        <v>223</v>
      </c>
      <c r="E86" s="102">
        <v>19317.099999999999</v>
      </c>
      <c r="F86" s="4">
        <f>(E86+12)/1.06</f>
        <v>18234.999999999996</v>
      </c>
      <c r="G86" s="4">
        <f>F86*7%</f>
        <v>1276.4499999999998</v>
      </c>
      <c r="H86" s="49">
        <f>F86+G86</f>
        <v>19511.449999999997</v>
      </c>
      <c r="I86" s="121">
        <f>F86*1%</f>
        <v>182.34999999999997</v>
      </c>
    </row>
    <row r="87" spans="1:9" x14ac:dyDescent="0.3">
      <c r="A87" s="3" t="s">
        <v>982</v>
      </c>
      <c r="B87" s="9"/>
      <c r="C87" s="3" t="s">
        <v>986</v>
      </c>
      <c r="D87" s="3" t="s">
        <v>987</v>
      </c>
      <c r="E87" s="102">
        <v>17995.52</v>
      </c>
      <c r="F87" s="4">
        <f>(E87+12)/1.06</f>
        <v>16988.226415094337</v>
      </c>
      <c r="G87" s="4">
        <f>F87*7%</f>
        <v>1189.1758490566037</v>
      </c>
      <c r="H87" s="49">
        <f>F87+G87</f>
        <v>18177.40226415094</v>
      </c>
      <c r="I87" s="121">
        <f>F87*1%</f>
        <v>169.88226415094337</v>
      </c>
    </row>
    <row r="88" spans="1:9" x14ac:dyDescent="0.3">
      <c r="A88" s="3" t="s">
        <v>989</v>
      </c>
      <c r="B88" s="9"/>
      <c r="C88" s="3" t="s">
        <v>992</v>
      </c>
      <c r="D88" s="3" t="s">
        <v>993</v>
      </c>
      <c r="E88" s="4">
        <v>8133.05</v>
      </c>
      <c r="F88" s="4"/>
      <c r="G88" s="9"/>
      <c r="H88" s="49"/>
    </row>
    <row r="89" spans="1:9" x14ac:dyDescent="0.3">
      <c r="A89" s="3" t="s">
        <v>997</v>
      </c>
      <c r="B89" s="9"/>
      <c r="C89" s="3"/>
      <c r="D89" s="3" t="s">
        <v>880</v>
      </c>
      <c r="E89" s="4">
        <v>23988</v>
      </c>
      <c r="F89" s="4">
        <f>(E89+12)/1.06</f>
        <v>22641.509433962263</v>
      </c>
      <c r="G89" s="4">
        <f>F89*7%</f>
        <v>1584.9056603773586</v>
      </c>
      <c r="H89" s="49">
        <f>F89+G89</f>
        <v>24226.41509433962</v>
      </c>
      <c r="I89" s="121">
        <f>F89*1%</f>
        <v>226.41509433962264</v>
      </c>
    </row>
    <row r="90" spans="1:9" x14ac:dyDescent="0.3">
      <c r="A90" s="3" t="s">
        <v>997</v>
      </c>
      <c r="B90" s="9"/>
      <c r="C90" s="3" t="s">
        <v>995</v>
      </c>
      <c r="D90" s="3" t="s">
        <v>864</v>
      </c>
      <c r="E90" s="4">
        <v>5466.32</v>
      </c>
      <c r="F90" s="4">
        <f t="shared" ref="F90:F97" si="22">(E90+12)/1.06</f>
        <v>5168.2264150943392</v>
      </c>
      <c r="G90" s="4">
        <f t="shared" ref="G90:G97" si="23">F90*7%</f>
        <v>361.77584905660376</v>
      </c>
      <c r="H90" s="49">
        <f t="shared" ref="H90:H97" si="24">F90+G90</f>
        <v>5530.0022641509431</v>
      </c>
      <c r="I90" s="121">
        <f t="shared" ref="I90:I97" si="25">F90*1%</f>
        <v>51.682264150943396</v>
      </c>
    </row>
    <row r="91" spans="1:9" x14ac:dyDescent="0.3">
      <c r="A91" s="3" t="s">
        <v>997</v>
      </c>
      <c r="B91" s="9"/>
      <c r="C91" s="3" t="s">
        <v>996</v>
      </c>
      <c r="D91" s="3" t="s">
        <v>541</v>
      </c>
      <c r="E91" s="4">
        <v>4397.6000000000004</v>
      </c>
      <c r="F91" s="4">
        <f t="shared" si="22"/>
        <v>4160</v>
      </c>
      <c r="G91" s="4">
        <f t="shared" si="23"/>
        <v>291.20000000000005</v>
      </c>
      <c r="H91" s="49">
        <f t="shared" si="24"/>
        <v>4451.2</v>
      </c>
      <c r="I91" s="121">
        <f t="shared" si="25"/>
        <v>41.6</v>
      </c>
    </row>
    <row r="92" spans="1:9" x14ac:dyDescent="0.3">
      <c r="A92" s="3" t="s">
        <v>1001</v>
      </c>
      <c r="B92" s="9"/>
      <c r="C92" s="3" t="s">
        <v>1002</v>
      </c>
      <c r="D92" s="3" t="s">
        <v>475</v>
      </c>
      <c r="E92" s="4">
        <v>36737.21</v>
      </c>
      <c r="F92" s="4">
        <f t="shared" si="22"/>
        <v>34669.066037735844</v>
      </c>
      <c r="G92" s="9">
        <f t="shared" si="23"/>
        <v>2426.8346226415092</v>
      </c>
      <c r="H92" s="49">
        <f t="shared" si="24"/>
        <v>37095.900660377352</v>
      </c>
      <c r="I92" s="121">
        <f t="shared" si="25"/>
        <v>346.69066037735843</v>
      </c>
    </row>
    <row r="93" spans="1:9" x14ac:dyDescent="0.3">
      <c r="A93" s="3" t="s">
        <v>1001</v>
      </c>
      <c r="B93" s="9"/>
      <c r="C93" s="3" t="s">
        <v>1003</v>
      </c>
      <c r="D93" s="3" t="s">
        <v>706</v>
      </c>
      <c r="E93" s="4">
        <v>4743.1400000000003</v>
      </c>
      <c r="F93" s="4">
        <f t="shared" si="22"/>
        <v>4485.9811320754716</v>
      </c>
      <c r="G93" s="9">
        <f t="shared" si="23"/>
        <v>314.01867924528307</v>
      </c>
      <c r="H93" s="49">
        <f t="shared" si="24"/>
        <v>4799.9998113207548</v>
      </c>
      <c r="I93" s="121">
        <f t="shared" si="25"/>
        <v>44.859811320754716</v>
      </c>
    </row>
    <row r="94" spans="1:9" x14ac:dyDescent="0.3">
      <c r="A94" s="3" t="s">
        <v>1001</v>
      </c>
      <c r="B94" s="9"/>
      <c r="C94" s="3" t="s">
        <v>1004</v>
      </c>
      <c r="D94" s="3" t="s">
        <v>1005</v>
      </c>
      <c r="E94" s="4">
        <v>3960.52</v>
      </c>
      <c r="F94" s="4">
        <f t="shared" si="22"/>
        <v>3747.6603773584902</v>
      </c>
      <c r="G94" s="9">
        <f t="shared" si="23"/>
        <v>262.33622641509436</v>
      </c>
      <c r="H94" s="49">
        <f t="shared" si="24"/>
        <v>4009.9966037735844</v>
      </c>
      <c r="I94" s="121">
        <f t="shared" si="25"/>
        <v>37.476603773584905</v>
      </c>
    </row>
    <row r="95" spans="1:9" x14ac:dyDescent="0.3">
      <c r="A95" s="3" t="s">
        <v>1001</v>
      </c>
      <c r="B95" s="9"/>
      <c r="C95" s="3" t="s">
        <v>1006</v>
      </c>
      <c r="D95" s="3" t="s">
        <v>674</v>
      </c>
      <c r="E95" s="4">
        <v>2775.8</v>
      </c>
      <c r="F95" s="4">
        <f t="shared" si="22"/>
        <v>2630</v>
      </c>
      <c r="G95" s="9">
        <f t="shared" si="23"/>
        <v>184.10000000000002</v>
      </c>
      <c r="H95" s="49">
        <f t="shared" si="24"/>
        <v>2814.1</v>
      </c>
      <c r="I95" s="121">
        <f t="shared" si="25"/>
        <v>26.3</v>
      </c>
    </row>
    <row r="96" spans="1:9" x14ac:dyDescent="0.3">
      <c r="A96" s="3" t="s">
        <v>1020</v>
      </c>
      <c r="B96" s="9"/>
      <c r="C96" s="3"/>
      <c r="D96" s="3" t="s">
        <v>1027</v>
      </c>
      <c r="E96" s="4">
        <v>26451.24</v>
      </c>
      <c r="F96" s="4"/>
      <c r="G96" s="9"/>
      <c r="H96" s="49"/>
    </row>
    <row r="97" spans="1:10" x14ac:dyDescent="0.3">
      <c r="A97" s="3" t="s">
        <v>1020</v>
      </c>
      <c r="B97" s="9"/>
      <c r="C97" s="3" t="s">
        <v>1021</v>
      </c>
      <c r="D97" s="3" t="s">
        <v>1022</v>
      </c>
      <c r="E97" s="4">
        <v>32987.96</v>
      </c>
      <c r="F97" s="4">
        <f t="shared" si="22"/>
        <v>31132.037735849055</v>
      </c>
      <c r="G97" s="9">
        <f t="shared" si="23"/>
        <v>2179.2426415094342</v>
      </c>
      <c r="H97" s="49">
        <f t="shared" si="24"/>
        <v>33311.280377358489</v>
      </c>
      <c r="I97" s="121">
        <f t="shared" si="25"/>
        <v>311.32037735849053</v>
      </c>
    </row>
    <row r="98" spans="1:10" x14ac:dyDescent="0.3">
      <c r="A98" s="3" t="s">
        <v>1031</v>
      </c>
      <c r="B98" s="9"/>
      <c r="C98" s="3"/>
      <c r="D98" s="3" t="s">
        <v>1032</v>
      </c>
      <c r="E98" s="4">
        <v>38461</v>
      </c>
      <c r="F98" s="4"/>
      <c r="G98" s="9"/>
      <c r="H98" s="49"/>
    </row>
    <row r="99" spans="1:10" x14ac:dyDescent="0.3">
      <c r="A99" s="3" t="s">
        <v>1040</v>
      </c>
      <c r="B99" s="9"/>
      <c r="C99" s="3" t="s">
        <v>1041</v>
      </c>
      <c r="D99" s="3" t="s">
        <v>693</v>
      </c>
      <c r="E99" s="4">
        <v>50984.6</v>
      </c>
      <c r="F99" s="4">
        <f>(E99+12)/1.06</f>
        <v>48109.999999999993</v>
      </c>
      <c r="G99" s="9">
        <f>F99*7%</f>
        <v>3367.7</v>
      </c>
      <c r="H99" s="49">
        <f>F99+G99</f>
        <v>51477.69999999999</v>
      </c>
      <c r="I99" s="121">
        <f>F99*1%</f>
        <v>481.09999999999991</v>
      </c>
      <c r="J99" s="73">
        <f>SUM(E99:E105)</f>
        <v>220381.59000000003</v>
      </c>
    </row>
    <row r="100" spans="1:10" x14ac:dyDescent="0.3">
      <c r="A100" s="3" t="s">
        <v>1040</v>
      </c>
      <c r="B100" s="9"/>
      <c r="C100" s="3" t="s">
        <v>1042</v>
      </c>
      <c r="D100" s="3" t="s">
        <v>1043</v>
      </c>
      <c r="E100" s="4">
        <v>39192.1</v>
      </c>
      <c r="F100" s="4">
        <f t="shared" ref="F100:F107" si="26">(E100+12)/1.06</f>
        <v>36985</v>
      </c>
      <c r="G100" s="4">
        <f t="shared" ref="G100:G107" si="27">F100*7%</f>
        <v>2588.9500000000003</v>
      </c>
      <c r="H100" s="49">
        <f t="shared" ref="H100:H107" si="28">F100+G100</f>
        <v>39573.949999999997</v>
      </c>
      <c r="I100" s="121">
        <f t="shared" ref="I100:I107" si="29">F100*1%</f>
        <v>369.85</v>
      </c>
    </row>
    <row r="101" spans="1:10" x14ac:dyDescent="0.3">
      <c r="A101" s="3" t="s">
        <v>1040</v>
      </c>
      <c r="B101" s="9"/>
      <c r="C101" s="3" t="s">
        <v>1044</v>
      </c>
      <c r="D101" s="3" t="s">
        <v>1045</v>
      </c>
      <c r="E101" s="4">
        <v>35019.120000000003</v>
      </c>
      <c r="F101" s="4">
        <f t="shared" si="26"/>
        <v>33048.226415094337</v>
      </c>
      <c r="G101" s="4">
        <f t="shared" si="27"/>
        <v>2313.3758490566038</v>
      </c>
      <c r="H101" s="49">
        <f t="shared" si="28"/>
        <v>35361.602264150941</v>
      </c>
      <c r="I101" s="121">
        <f t="shared" si="29"/>
        <v>330.48226415094337</v>
      </c>
    </row>
    <row r="102" spans="1:10" x14ac:dyDescent="0.3">
      <c r="A102" s="3" t="s">
        <v>1040</v>
      </c>
      <c r="B102" s="9"/>
      <c r="C102" s="3" t="s">
        <v>1046</v>
      </c>
      <c r="D102" s="3" t="s">
        <v>1047</v>
      </c>
      <c r="E102" s="4">
        <v>31438.45</v>
      </c>
      <c r="F102" s="4">
        <f t="shared" si="26"/>
        <v>29670.235849056604</v>
      </c>
      <c r="G102" s="4">
        <f t="shared" si="27"/>
        <v>2076.9165094339623</v>
      </c>
      <c r="H102" s="49">
        <f t="shared" si="28"/>
        <v>31747.152358490566</v>
      </c>
      <c r="I102" s="121">
        <f t="shared" si="29"/>
        <v>296.70235849056604</v>
      </c>
    </row>
    <row r="103" spans="1:10" x14ac:dyDescent="0.3">
      <c r="A103" s="3" t="s">
        <v>1040</v>
      </c>
      <c r="B103" s="9"/>
      <c r="C103" s="3" t="s">
        <v>1048</v>
      </c>
      <c r="D103" s="3" t="s">
        <v>248</v>
      </c>
      <c r="E103" s="4">
        <v>27298.9</v>
      </c>
      <c r="F103" s="4">
        <f t="shared" si="26"/>
        <v>25765</v>
      </c>
      <c r="G103" s="4">
        <f t="shared" si="27"/>
        <v>1803.5500000000002</v>
      </c>
      <c r="H103" s="49">
        <f t="shared" si="28"/>
        <v>27568.55</v>
      </c>
      <c r="I103" s="121">
        <f t="shared" si="29"/>
        <v>257.64999999999998</v>
      </c>
    </row>
    <row r="104" spans="1:10" x14ac:dyDescent="0.3">
      <c r="A104" s="3" t="s">
        <v>1040</v>
      </c>
      <c r="B104" s="9"/>
      <c r="C104" s="3" t="s">
        <v>1049</v>
      </c>
      <c r="D104" s="3" t="s">
        <v>1050</v>
      </c>
      <c r="E104" s="4">
        <v>20253.32</v>
      </c>
      <c r="F104" s="4">
        <f t="shared" si="26"/>
        <v>19118.226415094337</v>
      </c>
      <c r="G104" s="4">
        <f t="shared" si="27"/>
        <v>1338.2758490566036</v>
      </c>
      <c r="H104" s="49">
        <f t="shared" si="28"/>
        <v>20456.502264150942</v>
      </c>
      <c r="I104" s="121">
        <f t="shared" si="29"/>
        <v>191.18226415094338</v>
      </c>
    </row>
    <row r="105" spans="1:10" x14ac:dyDescent="0.3">
      <c r="A105" s="3" t="s">
        <v>1040</v>
      </c>
      <c r="B105" s="9"/>
      <c r="C105" s="3" t="s">
        <v>1051</v>
      </c>
      <c r="D105" s="3" t="s">
        <v>552</v>
      </c>
      <c r="E105" s="4">
        <v>16195.1</v>
      </c>
      <c r="F105" s="4">
        <f t="shared" si="26"/>
        <v>15289.716981132075</v>
      </c>
      <c r="G105" s="4">
        <f t="shared" si="27"/>
        <v>1070.2801886792454</v>
      </c>
      <c r="H105" s="49">
        <f t="shared" si="28"/>
        <v>16359.99716981132</v>
      </c>
      <c r="I105" s="121">
        <f t="shared" si="29"/>
        <v>152.89716981132074</v>
      </c>
    </row>
    <row r="106" spans="1:10" x14ac:dyDescent="0.3">
      <c r="A106" s="3" t="s">
        <v>1053</v>
      </c>
      <c r="B106" s="9"/>
      <c r="C106" s="3" t="s">
        <v>1054</v>
      </c>
      <c r="D106" s="3" t="s">
        <v>418</v>
      </c>
      <c r="E106" s="4">
        <v>11142.62</v>
      </c>
      <c r="F106" s="4">
        <f t="shared" si="26"/>
        <v>10523.226415094339</v>
      </c>
      <c r="G106" s="4">
        <f t="shared" si="27"/>
        <v>736.62584905660378</v>
      </c>
      <c r="H106" s="49">
        <f t="shared" si="28"/>
        <v>11259.852264150943</v>
      </c>
      <c r="I106" s="121">
        <f t="shared" si="29"/>
        <v>105.23226415094339</v>
      </c>
    </row>
    <row r="107" spans="1:10" x14ac:dyDescent="0.3">
      <c r="A107" s="3" t="s">
        <v>1053</v>
      </c>
      <c r="B107" s="9"/>
      <c r="C107" s="3" t="s">
        <v>1055</v>
      </c>
      <c r="D107" s="3" t="s">
        <v>666</v>
      </c>
      <c r="E107" s="4">
        <v>9687</v>
      </c>
      <c r="F107" s="4">
        <f t="shared" si="26"/>
        <v>9150</v>
      </c>
      <c r="G107" s="4">
        <f t="shared" si="27"/>
        <v>640.50000000000011</v>
      </c>
      <c r="H107" s="49">
        <f t="shared" si="28"/>
        <v>9790.5</v>
      </c>
      <c r="I107" s="121">
        <f t="shared" si="29"/>
        <v>91.5</v>
      </c>
    </row>
    <row r="108" spans="1:10" x14ac:dyDescent="0.3">
      <c r="A108" s="3" t="s">
        <v>1058</v>
      </c>
      <c r="B108" s="9"/>
      <c r="C108" s="3"/>
      <c r="D108" s="3" t="s">
        <v>1032</v>
      </c>
      <c r="E108" s="4">
        <v>9792</v>
      </c>
      <c r="F108" s="4"/>
      <c r="G108" s="4"/>
      <c r="H108" s="49"/>
    </row>
    <row r="109" spans="1:10" x14ac:dyDescent="0.3">
      <c r="A109" s="3" t="s">
        <v>1057</v>
      </c>
      <c r="B109" s="9"/>
      <c r="C109" s="3" t="s">
        <v>1059</v>
      </c>
      <c r="D109" s="3" t="s">
        <v>1060</v>
      </c>
      <c r="E109" s="4">
        <v>16195.4</v>
      </c>
      <c r="F109" s="4">
        <f t="shared" ref="F109:F115" si="30">(E109+12)/1.06</f>
        <v>15289.999999999998</v>
      </c>
      <c r="G109" s="4">
        <f t="shared" ref="G109:G117" si="31">F109*7%</f>
        <v>1070.3</v>
      </c>
      <c r="H109" s="49">
        <f t="shared" ref="H109:H117" si="32">F109+G109</f>
        <v>16360.299999999997</v>
      </c>
      <c r="I109" s="121">
        <f t="shared" ref="I109:I115" si="33">F109*1%</f>
        <v>152.89999999999998</v>
      </c>
    </row>
    <row r="110" spans="1:10" x14ac:dyDescent="0.3">
      <c r="A110" s="3" t="s">
        <v>1070</v>
      </c>
      <c r="B110" s="9"/>
      <c r="C110" s="3" t="s">
        <v>1071</v>
      </c>
      <c r="D110" s="3" t="s">
        <v>218</v>
      </c>
      <c r="E110" s="4">
        <v>22905.200000000001</v>
      </c>
      <c r="F110" s="4">
        <f t="shared" si="30"/>
        <v>21620</v>
      </c>
      <c r="G110" s="4">
        <f t="shared" si="31"/>
        <v>1513.4</v>
      </c>
      <c r="H110" s="49">
        <f t="shared" si="32"/>
        <v>23133.4</v>
      </c>
      <c r="I110" s="121">
        <f t="shared" si="33"/>
        <v>216.20000000000002</v>
      </c>
    </row>
    <row r="111" spans="1:10" x14ac:dyDescent="0.3">
      <c r="A111" s="3" t="s">
        <v>1072</v>
      </c>
      <c r="B111" s="9"/>
      <c r="C111" s="3" t="s">
        <v>1074</v>
      </c>
      <c r="D111" s="3" t="s">
        <v>1073</v>
      </c>
      <c r="E111" s="4">
        <v>18958.86</v>
      </c>
      <c r="F111" s="4">
        <f t="shared" si="30"/>
        <v>17897.037735849055</v>
      </c>
      <c r="G111" s="4">
        <f t="shared" si="31"/>
        <v>1252.7926415094339</v>
      </c>
      <c r="H111" s="49">
        <f t="shared" si="32"/>
        <v>19149.830377358488</v>
      </c>
      <c r="I111" s="121">
        <f t="shared" si="33"/>
        <v>178.97037735849057</v>
      </c>
    </row>
    <row r="112" spans="1:10" x14ac:dyDescent="0.3">
      <c r="A112" s="3" t="s">
        <v>1086</v>
      </c>
      <c r="B112" s="9"/>
      <c r="C112" s="3" t="s">
        <v>1087</v>
      </c>
      <c r="D112" s="3" t="s">
        <v>552</v>
      </c>
      <c r="E112" s="4">
        <v>5537.1</v>
      </c>
      <c r="F112" s="4">
        <f t="shared" si="30"/>
        <v>5235</v>
      </c>
      <c r="G112" s="4">
        <f t="shared" si="31"/>
        <v>366.45000000000005</v>
      </c>
      <c r="H112" s="49">
        <f t="shared" si="32"/>
        <v>5601.45</v>
      </c>
      <c r="I112" s="121">
        <f t="shared" si="33"/>
        <v>52.35</v>
      </c>
    </row>
    <row r="113" spans="1:9" x14ac:dyDescent="0.3">
      <c r="A113" s="3" t="s">
        <v>1089</v>
      </c>
      <c r="B113" s="9"/>
      <c r="C113" s="3" t="s">
        <v>1090</v>
      </c>
      <c r="D113" s="3" t="s">
        <v>1022</v>
      </c>
      <c r="E113" s="4">
        <v>18278.3</v>
      </c>
      <c r="F113" s="4">
        <f t="shared" si="30"/>
        <v>17255</v>
      </c>
      <c r="G113" s="4">
        <f t="shared" si="31"/>
        <v>1207.8500000000001</v>
      </c>
      <c r="H113" s="49">
        <f t="shared" si="32"/>
        <v>18462.849999999999</v>
      </c>
      <c r="I113" s="121">
        <f t="shared" si="33"/>
        <v>172.55</v>
      </c>
    </row>
    <row r="114" spans="1:9" x14ac:dyDescent="0.3">
      <c r="A114" s="3" t="s">
        <v>1089</v>
      </c>
      <c r="B114" s="9"/>
      <c r="C114" s="3" t="s">
        <v>1091</v>
      </c>
      <c r="D114" s="3" t="s">
        <v>541</v>
      </c>
      <c r="E114" s="4">
        <v>8420.2999999999993</v>
      </c>
      <c r="F114" s="4">
        <f t="shared" si="30"/>
        <v>7954.9999999999991</v>
      </c>
      <c r="G114" s="4">
        <f t="shared" si="31"/>
        <v>556.85</v>
      </c>
      <c r="H114" s="49">
        <f t="shared" si="32"/>
        <v>8511.8499999999985</v>
      </c>
      <c r="I114" s="121">
        <f t="shared" si="33"/>
        <v>79.55</v>
      </c>
    </row>
    <row r="115" spans="1:9" x14ac:dyDescent="0.3">
      <c r="A115" s="3" t="s">
        <v>1100</v>
      </c>
      <c r="B115" s="9"/>
      <c r="C115" s="3" t="s">
        <v>1105</v>
      </c>
      <c r="D115" s="3" t="s">
        <v>1106</v>
      </c>
      <c r="E115" s="4">
        <v>45536.2</v>
      </c>
      <c r="F115" s="4">
        <f t="shared" si="30"/>
        <v>42969.999999999993</v>
      </c>
      <c r="G115" s="4">
        <f t="shared" si="31"/>
        <v>3007.8999999999996</v>
      </c>
      <c r="H115" s="49">
        <f t="shared" si="32"/>
        <v>45977.899999999994</v>
      </c>
      <c r="I115" s="121">
        <f t="shared" si="33"/>
        <v>429.69999999999993</v>
      </c>
    </row>
    <row r="116" spans="1:9" x14ac:dyDescent="0.3">
      <c r="A116" s="277" t="s">
        <v>1109</v>
      </c>
      <c r="B116" s="277"/>
      <c r="C116" s="3" t="s">
        <v>1110</v>
      </c>
      <c r="D116" s="3" t="s">
        <v>1112</v>
      </c>
      <c r="E116" s="235">
        <v>62988.800000000003</v>
      </c>
      <c r="F116" s="4">
        <v>36459.72</v>
      </c>
      <c r="G116" s="4">
        <f t="shared" si="31"/>
        <v>2552.1804000000002</v>
      </c>
      <c r="H116" s="49">
        <f t="shared" si="32"/>
        <v>39011.900399999999</v>
      </c>
      <c r="I116" s="290">
        <v>594.35</v>
      </c>
    </row>
    <row r="117" spans="1:9" x14ac:dyDescent="0.3">
      <c r="A117" s="277"/>
      <c r="B117" s="277"/>
      <c r="C117" s="3" t="s">
        <v>1111</v>
      </c>
      <c r="D117" s="3" t="s">
        <v>543</v>
      </c>
      <c r="E117" s="236"/>
      <c r="F117" s="4">
        <v>22975</v>
      </c>
      <c r="G117" s="9">
        <f t="shared" si="31"/>
        <v>1608.2500000000002</v>
      </c>
      <c r="H117" s="49">
        <f t="shared" si="32"/>
        <v>24583.25</v>
      </c>
      <c r="I117" s="291"/>
    </row>
    <row r="118" spans="1:9" x14ac:dyDescent="0.3">
      <c r="A118" s="3" t="s">
        <v>1211</v>
      </c>
      <c r="B118" s="9"/>
      <c r="C118" s="3"/>
      <c r="D118" s="3" t="s">
        <v>880</v>
      </c>
      <c r="E118" s="4">
        <v>34310</v>
      </c>
      <c r="F118" s="4"/>
      <c r="G118" s="9"/>
      <c r="H118" s="49"/>
    </row>
    <row r="119" spans="1:9" x14ac:dyDescent="0.3">
      <c r="A119" s="3" t="s">
        <v>1310</v>
      </c>
      <c r="B119" s="9"/>
      <c r="C119" s="3"/>
      <c r="D119" s="3" t="s">
        <v>1311</v>
      </c>
      <c r="E119" s="4">
        <v>2569.2800000000002</v>
      </c>
      <c r="F119" s="4"/>
      <c r="G119" s="9"/>
      <c r="H119" s="49"/>
    </row>
    <row r="120" spans="1:9" x14ac:dyDescent="0.3">
      <c r="A120" s="3" t="s">
        <v>1268</v>
      </c>
      <c r="B120" s="9"/>
      <c r="C120" s="3"/>
      <c r="D120" s="3" t="s">
        <v>1311</v>
      </c>
      <c r="E120" s="4">
        <v>1981.68</v>
      </c>
      <c r="F120" s="4"/>
      <c r="G120" s="9"/>
      <c r="H120" s="49"/>
    </row>
    <row r="121" spans="1:9" x14ac:dyDescent="0.3">
      <c r="A121" s="3" t="s">
        <v>1348</v>
      </c>
      <c r="B121" s="9"/>
      <c r="C121" s="3"/>
      <c r="D121" s="3" t="s">
        <v>1311</v>
      </c>
      <c r="E121" s="4">
        <v>13344.72</v>
      </c>
      <c r="F121" s="4"/>
      <c r="G121" s="9"/>
      <c r="H121" s="49"/>
    </row>
    <row r="122" spans="1:9" x14ac:dyDescent="0.3">
      <c r="A122" s="3" t="s">
        <v>1355</v>
      </c>
      <c r="B122" s="9"/>
      <c r="C122" s="3"/>
      <c r="D122" s="3" t="s">
        <v>880</v>
      </c>
      <c r="E122" s="4">
        <v>5190</v>
      </c>
      <c r="F122" s="4"/>
      <c r="G122" s="9"/>
      <c r="H122" s="49"/>
    </row>
    <row r="123" spans="1:9" x14ac:dyDescent="0.3">
      <c r="A123" s="3" t="s">
        <v>1451</v>
      </c>
      <c r="B123" s="9"/>
      <c r="C123" s="3"/>
      <c r="D123" s="3" t="s">
        <v>1311</v>
      </c>
      <c r="E123" s="4">
        <v>7597.5</v>
      </c>
      <c r="F123" s="4"/>
      <c r="G123" s="9"/>
      <c r="H123" s="49"/>
    </row>
    <row r="124" spans="1:9" x14ac:dyDescent="0.3">
      <c r="A124" s="3" t="s">
        <v>1472</v>
      </c>
      <c r="B124" s="9"/>
      <c r="C124" s="3"/>
      <c r="D124" s="3" t="s">
        <v>880</v>
      </c>
      <c r="E124" s="4">
        <v>21102</v>
      </c>
      <c r="F124" s="4"/>
      <c r="G124" s="9"/>
      <c r="H124" s="49"/>
    </row>
    <row r="125" spans="1:9" x14ac:dyDescent="0.3">
      <c r="A125" s="3" t="s">
        <v>1529</v>
      </c>
      <c r="B125" s="9"/>
      <c r="C125" s="3"/>
      <c r="D125" s="3" t="s">
        <v>880</v>
      </c>
      <c r="E125" s="4">
        <v>17908.71</v>
      </c>
      <c r="F125" s="4"/>
      <c r="G125" s="9"/>
      <c r="H125" s="49"/>
    </row>
    <row r="126" spans="1:9" x14ac:dyDescent="0.3">
      <c r="A126" s="3" t="s">
        <v>1631</v>
      </c>
      <c r="B126" s="9"/>
      <c r="C126" s="3"/>
      <c r="D126" s="3" t="s">
        <v>1311</v>
      </c>
      <c r="E126" s="4">
        <v>12014.56</v>
      </c>
      <c r="F126" s="4"/>
      <c r="G126" s="9"/>
      <c r="H126" s="49"/>
    </row>
    <row r="127" spans="1:9" x14ac:dyDescent="0.3">
      <c r="A127" s="3" t="s">
        <v>1644</v>
      </c>
      <c r="B127" s="9"/>
      <c r="C127" s="3"/>
      <c r="D127" s="3" t="s">
        <v>880</v>
      </c>
      <c r="E127" s="4">
        <v>61521.599999999999</v>
      </c>
      <c r="F127" s="4"/>
      <c r="G127" s="9"/>
      <c r="H127" s="49"/>
    </row>
    <row r="128" spans="1:9" x14ac:dyDescent="0.3">
      <c r="A128" s="3" t="s">
        <v>1732</v>
      </c>
      <c r="B128" s="9"/>
      <c r="C128" s="3"/>
      <c r="D128" s="3" t="s">
        <v>1733</v>
      </c>
      <c r="E128" s="4">
        <v>7400</v>
      </c>
      <c r="F128" s="4"/>
      <c r="G128" s="9"/>
      <c r="H128" s="49"/>
    </row>
    <row r="129" spans="1:8" x14ac:dyDescent="0.3">
      <c r="A129" s="3" t="s">
        <v>1684</v>
      </c>
      <c r="B129" s="9"/>
      <c r="C129" s="3"/>
      <c r="D129" s="3" t="s">
        <v>880</v>
      </c>
      <c r="E129" s="4">
        <v>11274</v>
      </c>
      <c r="F129" s="4"/>
      <c r="G129" s="9"/>
      <c r="H129" s="49"/>
    </row>
    <row r="130" spans="1:8" x14ac:dyDescent="0.3">
      <c r="A130" s="3" t="s">
        <v>1723</v>
      </c>
      <c r="B130" s="9"/>
      <c r="C130" s="3"/>
      <c r="D130" s="3" t="s">
        <v>1311</v>
      </c>
      <c r="E130" s="4">
        <v>3678.96</v>
      </c>
      <c r="F130" s="4"/>
      <c r="G130" s="9"/>
      <c r="H130" s="49"/>
    </row>
    <row r="131" spans="1:8" x14ac:dyDescent="0.3">
      <c r="A131" s="3" t="s">
        <v>1734</v>
      </c>
      <c r="B131" s="9"/>
      <c r="C131" s="3"/>
      <c r="D131" s="3" t="s">
        <v>880</v>
      </c>
      <c r="E131" s="4">
        <v>9766</v>
      </c>
      <c r="F131" s="4"/>
      <c r="G131" s="9"/>
      <c r="H131" s="49"/>
    </row>
    <row r="132" spans="1:8" x14ac:dyDescent="0.3">
      <c r="A132" s="3" t="s">
        <v>1930</v>
      </c>
      <c r="B132" s="9"/>
      <c r="C132" s="3"/>
      <c r="D132" s="3" t="s">
        <v>880</v>
      </c>
      <c r="E132" s="4">
        <v>11678.56</v>
      </c>
      <c r="F132" s="4"/>
      <c r="G132" s="9"/>
      <c r="H132" s="49"/>
    </row>
    <row r="133" spans="1:8" x14ac:dyDescent="0.3">
      <c r="A133" s="3" t="s">
        <v>1952</v>
      </c>
      <c r="B133" s="9"/>
      <c r="C133" s="3"/>
      <c r="D133" s="3" t="s">
        <v>1311</v>
      </c>
      <c r="E133" s="4">
        <v>18999.59</v>
      </c>
      <c r="F133" s="4"/>
      <c r="G133" s="9"/>
      <c r="H133" s="49"/>
    </row>
    <row r="134" spans="1:8" x14ac:dyDescent="0.3">
      <c r="A134" s="3" t="s">
        <v>2016</v>
      </c>
      <c r="B134" s="9"/>
      <c r="C134" s="3"/>
      <c r="D134" s="3" t="s">
        <v>880</v>
      </c>
      <c r="E134" s="4">
        <v>73680.28</v>
      </c>
      <c r="F134" s="4"/>
      <c r="G134" s="9"/>
      <c r="H134" s="49"/>
    </row>
    <row r="135" spans="1:8" x14ac:dyDescent="0.3">
      <c r="A135" s="3" t="s">
        <v>1988</v>
      </c>
      <c r="B135" s="9"/>
      <c r="C135" s="3" t="s">
        <v>2077</v>
      </c>
      <c r="D135" s="3" t="s">
        <v>2078</v>
      </c>
      <c r="E135" s="4">
        <v>9250</v>
      </c>
      <c r="F135" s="4"/>
      <c r="G135" s="9"/>
      <c r="H135" s="49"/>
    </row>
    <row r="136" spans="1:8" x14ac:dyDescent="0.3">
      <c r="A136" s="3" t="s">
        <v>2079</v>
      </c>
      <c r="B136" s="9"/>
      <c r="C136" s="3"/>
      <c r="D136" s="3" t="s">
        <v>2481</v>
      </c>
      <c r="E136" s="4">
        <v>107475.04</v>
      </c>
      <c r="F136" s="4"/>
      <c r="G136" s="9"/>
      <c r="H136" s="49"/>
    </row>
    <row r="137" spans="1:8" x14ac:dyDescent="0.3">
      <c r="A137" s="129" t="s">
        <v>2020</v>
      </c>
      <c r="B137" s="9"/>
      <c r="C137" s="3"/>
      <c r="D137" s="3"/>
      <c r="E137" s="4">
        <v>3302</v>
      </c>
      <c r="F137" s="4"/>
      <c r="G137" s="9"/>
      <c r="H137" s="49"/>
    </row>
    <row r="138" spans="1:8" x14ac:dyDescent="0.3">
      <c r="A138" s="129" t="s">
        <v>2084</v>
      </c>
      <c r="B138" s="9"/>
      <c r="C138" s="3" t="s">
        <v>2125</v>
      </c>
      <c r="D138" s="3" t="s">
        <v>2124</v>
      </c>
      <c r="E138" s="4">
        <v>12200</v>
      </c>
      <c r="F138" s="4"/>
      <c r="G138" s="9"/>
      <c r="H138" s="49"/>
    </row>
    <row r="139" spans="1:8" x14ac:dyDescent="0.3">
      <c r="A139" s="3" t="s">
        <v>2111</v>
      </c>
      <c r="B139" s="9"/>
      <c r="C139" s="3"/>
      <c r="D139" s="3" t="s">
        <v>880</v>
      </c>
      <c r="E139" s="4">
        <v>25118.92</v>
      </c>
      <c r="F139" s="4"/>
      <c r="G139" s="9"/>
      <c r="H139" s="49"/>
    </row>
    <row r="140" spans="1:8" x14ac:dyDescent="0.3">
      <c r="A140" s="3" t="s">
        <v>2215</v>
      </c>
      <c r="B140" s="9"/>
      <c r="C140" s="3"/>
      <c r="D140" s="3" t="s">
        <v>1311</v>
      </c>
      <c r="E140" s="4">
        <v>3128.8</v>
      </c>
      <c r="F140" s="4"/>
      <c r="G140" s="9"/>
      <c r="H140" s="49"/>
    </row>
    <row r="141" spans="1:8" x14ac:dyDescent="0.3">
      <c r="A141" s="3" t="s">
        <v>2200</v>
      </c>
      <c r="B141" s="9"/>
      <c r="C141" s="3"/>
      <c r="D141" s="3" t="s">
        <v>880</v>
      </c>
      <c r="E141" s="4">
        <v>61343.68</v>
      </c>
      <c r="F141" s="4"/>
      <c r="G141" s="9"/>
      <c r="H141" s="49"/>
    </row>
    <row r="142" spans="1:8" x14ac:dyDescent="0.3">
      <c r="A142" s="3" t="s">
        <v>2315</v>
      </c>
      <c r="B142" s="9"/>
      <c r="C142" s="3"/>
      <c r="D142" s="3"/>
      <c r="E142" s="4">
        <v>5908.2</v>
      </c>
      <c r="F142" s="4"/>
      <c r="G142" s="9"/>
      <c r="H142" s="49"/>
    </row>
    <row r="143" spans="1:8" x14ac:dyDescent="0.3">
      <c r="A143" s="3" t="s">
        <v>2271</v>
      </c>
      <c r="B143" s="9"/>
      <c r="C143" s="3"/>
      <c r="D143" s="3" t="s">
        <v>880</v>
      </c>
      <c r="E143" s="4">
        <v>22092</v>
      </c>
      <c r="F143" s="4"/>
      <c r="G143" s="9"/>
      <c r="H143" s="49"/>
    </row>
    <row r="144" spans="1:8" x14ac:dyDescent="0.3">
      <c r="A144" s="3" t="s">
        <v>2441</v>
      </c>
      <c r="B144" s="9"/>
      <c r="C144" s="3"/>
      <c r="D144" s="3" t="s">
        <v>880</v>
      </c>
      <c r="E144" s="4">
        <v>12721.6</v>
      </c>
      <c r="F144" s="4"/>
      <c r="G144" s="9"/>
      <c r="H144" s="49"/>
    </row>
    <row r="145" spans="1:8" x14ac:dyDescent="0.3">
      <c r="A145" s="3" t="s">
        <v>2480</v>
      </c>
      <c r="B145" s="9"/>
      <c r="C145" s="3"/>
      <c r="D145" s="3" t="s">
        <v>2481</v>
      </c>
      <c r="E145" s="4">
        <v>202818.45</v>
      </c>
      <c r="F145" s="4"/>
      <c r="G145" s="9"/>
      <c r="H145" s="49"/>
    </row>
    <row r="146" spans="1:8" x14ac:dyDescent="0.3">
      <c r="A146" s="3" t="s">
        <v>2464</v>
      </c>
      <c r="B146" s="9"/>
      <c r="C146" s="3"/>
      <c r="D146" s="3" t="s">
        <v>1311</v>
      </c>
      <c r="E146" s="4">
        <v>5474</v>
      </c>
      <c r="F146" s="4"/>
      <c r="G146" s="9"/>
      <c r="H146" s="49"/>
    </row>
    <row r="147" spans="1:8" x14ac:dyDescent="0.3">
      <c r="A147" s="3" t="s">
        <v>2466</v>
      </c>
      <c r="B147" s="9"/>
      <c r="C147" s="3"/>
      <c r="D147" s="3" t="s">
        <v>880</v>
      </c>
      <c r="E147" s="4">
        <v>16933.599999999999</v>
      </c>
      <c r="F147" s="4"/>
      <c r="G147" s="9"/>
      <c r="H147" s="49"/>
    </row>
    <row r="148" spans="1:8" x14ac:dyDescent="0.3">
      <c r="A148" s="3" t="s">
        <v>2543</v>
      </c>
      <c r="B148" s="9"/>
      <c r="C148" s="3" t="s">
        <v>2549</v>
      </c>
      <c r="D148" s="3" t="s">
        <v>2550</v>
      </c>
      <c r="E148" s="4">
        <v>22789.93</v>
      </c>
      <c r="F148" s="4"/>
      <c r="G148" s="9"/>
      <c r="H148" s="49"/>
    </row>
    <row r="149" spans="1:8" x14ac:dyDescent="0.3">
      <c r="A149" s="3" t="s">
        <v>2543</v>
      </c>
      <c r="B149" s="9"/>
      <c r="C149" s="3"/>
      <c r="D149" s="3" t="s">
        <v>880</v>
      </c>
      <c r="E149" s="4">
        <v>14183.84</v>
      </c>
      <c r="F149" s="4"/>
      <c r="G149" s="9"/>
      <c r="H149" s="49"/>
    </row>
    <row r="150" spans="1:8" x14ac:dyDescent="0.3">
      <c r="A150" s="3" t="s">
        <v>2575</v>
      </c>
      <c r="B150" s="9"/>
      <c r="C150" s="3"/>
      <c r="D150" s="3" t="s">
        <v>1311</v>
      </c>
      <c r="E150" s="4">
        <v>16014.4</v>
      </c>
      <c r="F150" s="4"/>
      <c r="G150" s="9"/>
      <c r="H150" s="49"/>
    </row>
    <row r="151" spans="1:8" x14ac:dyDescent="0.3">
      <c r="A151" s="3" t="s">
        <v>2602</v>
      </c>
      <c r="B151" s="9"/>
      <c r="C151" s="3"/>
      <c r="D151" s="3" t="s">
        <v>1311</v>
      </c>
      <c r="E151" s="4">
        <v>9770.25</v>
      </c>
      <c r="F151" s="4"/>
      <c r="G151" s="9"/>
      <c r="H151" s="49"/>
    </row>
    <row r="152" spans="1:8" x14ac:dyDescent="0.3">
      <c r="A152" s="3" t="s">
        <v>2609</v>
      </c>
      <c r="B152" s="9"/>
      <c r="C152" s="3"/>
      <c r="D152" s="3" t="s">
        <v>880</v>
      </c>
      <c r="E152" s="4">
        <v>17591.919999999998</v>
      </c>
      <c r="F152" s="4"/>
      <c r="G152" s="9"/>
      <c r="H152" s="49"/>
    </row>
    <row r="153" spans="1:8" x14ac:dyDescent="0.3">
      <c r="A153" s="3" t="s">
        <v>2681</v>
      </c>
      <c r="B153" s="9"/>
      <c r="C153" s="3"/>
      <c r="D153" s="3" t="s">
        <v>880</v>
      </c>
      <c r="E153" s="4">
        <v>52557.24</v>
      </c>
      <c r="F153" s="4"/>
      <c r="G153" s="9"/>
      <c r="H153" s="49"/>
    </row>
    <row r="154" spans="1:8" x14ac:dyDescent="0.3">
      <c r="A154" s="3" t="s">
        <v>2681</v>
      </c>
      <c r="B154" s="9"/>
      <c r="C154" s="3"/>
      <c r="D154" s="3" t="s">
        <v>2696</v>
      </c>
      <c r="E154" s="4">
        <v>14400</v>
      </c>
      <c r="F154" s="4"/>
      <c r="G154" s="9"/>
      <c r="H154" s="49"/>
    </row>
    <row r="155" spans="1:8" x14ac:dyDescent="0.3">
      <c r="A155" s="129">
        <v>42450</v>
      </c>
      <c r="B155" s="9"/>
      <c r="C155" s="3"/>
      <c r="D155" s="3" t="s">
        <v>1311</v>
      </c>
      <c r="E155" s="4">
        <v>7737.04</v>
      </c>
      <c r="F155" s="4"/>
      <c r="G155" s="9"/>
      <c r="H155" s="49"/>
    </row>
    <row r="156" spans="1:8" x14ac:dyDescent="0.3">
      <c r="A156" s="3" t="s">
        <v>2732</v>
      </c>
      <c r="B156" s="9"/>
      <c r="C156" s="3"/>
      <c r="D156" s="3" t="s">
        <v>880</v>
      </c>
      <c r="E156" s="4">
        <v>22192.36</v>
      </c>
      <c r="F156" s="4"/>
      <c r="G156" s="9"/>
      <c r="H156" s="49"/>
    </row>
    <row r="157" spans="1:8" x14ac:dyDescent="0.3">
      <c r="A157" s="3" t="s">
        <v>2744</v>
      </c>
      <c r="B157" s="9"/>
      <c r="C157" s="3"/>
      <c r="D157" s="3" t="s">
        <v>1733</v>
      </c>
      <c r="E157" s="4">
        <v>8500</v>
      </c>
      <c r="F157" s="4"/>
      <c r="G157" s="9"/>
      <c r="H157" s="49"/>
    </row>
    <row r="158" spans="1:8" x14ac:dyDescent="0.3">
      <c r="A158" s="3" t="s">
        <v>2759</v>
      </c>
      <c r="B158" s="9"/>
      <c r="C158" s="3"/>
      <c r="D158" s="3" t="s">
        <v>880</v>
      </c>
      <c r="E158" s="4">
        <v>12638.92</v>
      </c>
      <c r="F158" s="4"/>
      <c r="G158" s="9"/>
      <c r="H158" s="49"/>
    </row>
    <row r="159" spans="1:8" x14ac:dyDescent="0.3">
      <c r="A159" s="3" t="s">
        <v>2811</v>
      </c>
      <c r="B159" s="9"/>
      <c r="C159" s="3"/>
      <c r="D159" s="3" t="s">
        <v>880</v>
      </c>
      <c r="E159" s="4">
        <v>53018.55</v>
      </c>
      <c r="F159" s="4"/>
      <c r="G159" s="9"/>
      <c r="H159" s="49"/>
    </row>
    <row r="160" spans="1:8" x14ac:dyDescent="0.3">
      <c r="A160" s="3" t="s">
        <v>2892</v>
      </c>
      <c r="B160" s="9"/>
      <c r="C160" s="3"/>
      <c r="D160" s="3" t="s">
        <v>1311</v>
      </c>
      <c r="E160" s="4">
        <v>10072.84</v>
      </c>
      <c r="F160" s="4"/>
      <c r="G160" s="9"/>
      <c r="H160" s="49"/>
    </row>
    <row r="161" spans="1:9" x14ac:dyDescent="0.3">
      <c r="A161" s="3" t="s">
        <v>2862</v>
      </c>
      <c r="B161" s="9"/>
      <c r="C161" s="3"/>
      <c r="D161" s="3" t="s">
        <v>880</v>
      </c>
      <c r="E161" s="4">
        <v>20771.2</v>
      </c>
      <c r="F161" s="4"/>
      <c r="G161" s="9"/>
      <c r="H161" s="49"/>
    </row>
    <row r="162" spans="1:9" x14ac:dyDescent="0.3">
      <c r="A162" s="3" t="s">
        <v>2946</v>
      </c>
      <c r="B162" s="9"/>
      <c r="C162" s="3"/>
      <c r="D162" s="3"/>
      <c r="E162" s="4">
        <v>4374</v>
      </c>
      <c r="F162" s="4"/>
      <c r="G162" s="9"/>
      <c r="H162" s="49"/>
    </row>
    <row r="163" spans="1:9" x14ac:dyDescent="0.3">
      <c r="A163" s="3" t="s">
        <v>2945</v>
      </c>
      <c r="B163" s="9"/>
      <c r="C163" s="3"/>
      <c r="D163" s="3" t="s">
        <v>1311</v>
      </c>
      <c r="E163" s="4">
        <v>16628</v>
      </c>
      <c r="F163" s="4"/>
      <c r="G163" s="9"/>
      <c r="H163" s="49"/>
    </row>
    <row r="164" spans="1:9" x14ac:dyDescent="0.3">
      <c r="A164" s="3" t="s">
        <v>2929</v>
      </c>
      <c r="B164" s="9"/>
      <c r="C164" s="3"/>
      <c r="D164" s="3" t="s">
        <v>880</v>
      </c>
      <c r="E164" s="4">
        <v>13767.84</v>
      </c>
      <c r="F164" s="4"/>
      <c r="G164" s="9"/>
      <c r="H164" s="49"/>
    </row>
    <row r="165" spans="1:9" x14ac:dyDescent="0.3">
      <c r="A165" s="3" t="s">
        <v>3022</v>
      </c>
      <c r="B165" s="9"/>
      <c r="C165" s="3" t="s">
        <v>3024</v>
      </c>
      <c r="D165" s="3" t="s">
        <v>3023</v>
      </c>
      <c r="E165" s="4">
        <v>6878</v>
      </c>
      <c r="F165" s="4"/>
      <c r="G165" s="9"/>
      <c r="H165" s="49"/>
    </row>
    <row r="166" spans="1:9" x14ac:dyDescent="0.3">
      <c r="A166" s="3" t="s">
        <v>3022</v>
      </c>
      <c r="B166" s="9"/>
      <c r="C166" s="3"/>
      <c r="D166" s="3" t="s">
        <v>2481</v>
      </c>
      <c r="E166" s="4">
        <v>54766.71</v>
      </c>
      <c r="F166" s="4"/>
      <c r="G166" s="9"/>
      <c r="H166" s="49"/>
    </row>
    <row r="167" spans="1:9" x14ac:dyDescent="0.3">
      <c r="A167" s="3" t="s">
        <v>3008</v>
      </c>
      <c r="B167" s="9"/>
      <c r="C167" s="3"/>
      <c r="D167" s="3" t="s">
        <v>880</v>
      </c>
      <c r="E167" s="4">
        <v>44058.28</v>
      </c>
      <c r="F167" s="4"/>
      <c r="G167" s="9"/>
      <c r="H167" s="49"/>
    </row>
    <row r="168" spans="1:9" x14ac:dyDescent="0.3">
      <c r="A168" s="3" t="s">
        <v>3025</v>
      </c>
      <c r="B168" s="9"/>
      <c r="C168" s="3" t="s">
        <v>3051</v>
      </c>
      <c r="D168" s="3" t="s">
        <v>474</v>
      </c>
      <c r="E168" s="4">
        <v>4879.8999999999996</v>
      </c>
      <c r="F168" s="4">
        <f>(E168+12)/1.06</f>
        <v>4614.9999999999991</v>
      </c>
      <c r="G168" s="4">
        <f>F168*7%</f>
        <v>323.04999999999995</v>
      </c>
      <c r="H168" s="49">
        <f>F168+G168</f>
        <v>4938.0499999999993</v>
      </c>
      <c r="I168" s="121">
        <f>F168*1%</f>
        <v>46.149999999999991</v>
      </c>
    </row>
    <row r="169" spans="1:9" x14ac:dyDescent="0.3">
      <c r="A169" s="3" t="s">
        <v>3046</v>
      </c>
      <c r="B169" s="9"/>
      <c r="C169" s="3" t="s">
        <v>3052</v>
      </c>
      <c r="D169" s="3" t="s">
        <v>1278</v>
      </c>
      <c r="E169" s="4">
        <v>3173.3</v>
      </c>
      <c r="F169" s="4">
        <f>(E169+12)/1.06</f>
        <v>3005</v>
      </c>
      <c r="G169" s="4">
        <f>F169*7%</f>
        <v>210.35000000000002</v>
      </c>
      <c r="H169" s="49">
        <f>F169+G169</f>
        <v>3215.35</v>
      </c>
      <c r="I169" s="121">
        <f>F169*1%</f>
        <v>30.05</v>
      </c>
    </row>
    <row r="170" spans="1:9" x14ac:dyDescent="0.3">
      <c r="A170" s="3" t="s">
        <v>3109</v>
      </c>
      <c r="B170" s="9"/>
      <c r="C170" s="3"/>
      <c r="D170" s="3" t="s">
        <v>1311</v>
      </c>
      <c r="E170" s="4">
        <v>2888</v>
      </c>
      <c r="F170" s="4"/>
      <c r="G170" s="4"/>
      <c r="H170" s="49"/>
    </row>
    <row r="171" spans="1:9" x14ac:dyDescent="0.3">
      <c r="A171" s="3" t="s">
        <v>3126</v>
      </c>
      <c r="B171" s="9"/>
      <c r="C171" s="3"/>
      <c r="D171" s="3" t="s">
        <v>880</v>
      </c>
      <c r="E171" s="4">
        <v>25344.080000000002</v>
      </c>
      <c r="F171" s="4"/>
      <c r="G171" s="9"/>
      <c r="H171" s="49"/>
    </row>
    <row r="172" spans="1:9" x14ac:dyDescent="0.3">
      <c r="A172" s="3" t="s">
        <v>3148</v>
      </c>
      <c r="B172" s="9"/>
      <c r="C172" s="3" t="s">
        <v>3176</v>
      </c>
      <c r="D172" s="3" t="s">
        <v>541</v>
      </c>
      <c r="E172" s="4">
        <v>2240.5</v>
      </c>
      <c r="F172" s="4">
        <f>(E172+12)/1.06</f>
        <v>2125</v>
      </c>
      <c r="G172" s="4">
        <f>F172*7%</f>
        <v>148.75</v>
      </c>
      <c r="H172" s="49">
        <f>F172+G172</f>
        <v>2273.75</v>
      </c>
      <c r="I172" s="121">
        <f>F172*1%</f>
        <v>21.25</v>
      </c>
    </row>
    <row r="173" spans="1:9" x14ac:dyDescent="0.3">
      <c r="A173" s="3" t="s">
        <v>3198</v>
      </c>
      <c r="B173" s="9"/>
      <c r="C173" s="3"/>
      <c r="D173" s="3" t="s">
        <v>2481</v>
      </c>
      <c r="E173" s="4">
        <v>147490.69</v>
      </c>
      <c r="F173" s="4"/>
      <c r="G173" s="4"/>
      <c r="H173" s="49"/>
    </row>
    <row r="174" spans="1:9" x14ac:dyDescent="0.3">
      <c r="A174" s="3" t="s">
        <v>3189</v>
      </c>
      <c r="B174" s="9"/>
      <c r="C174" s="3"/>
      <c r="D174" s="3" t="s">
        <v>880</v>
      </c>
      <c r="E174" s="4">
        <v>8603.2000000000007</v>
      </c>
      <c r="F174" s="4"/>
      <c r="G174" s="9"/>
      <c r="H174" s="49"/>
    </row>
    <row r="175" spans="1:9" x14ac:dyDescent="0.3">
      <c r="A175" s="3" t="s">
        <v>3226</v>
      </c>
      <c r="B175" s="9"/>
      <c r="C175" s="3"/>
      <c r="D175" s="3" t="s">
        <v>2481</v>
      </c>
      <c r="E175" s="4">
        <v>80363.78</v>
      </c>
      <c r="F175" s="4"/>
      <c r="G175" s="9"/>
      <c r="H175" s="49"/>
    </row>
    <row r="176" spans="1:9" x14ac:dyDescent="0.3">
      <c r="A176" s="3" t="s">
        <v>3212</v>
      </c>
      <c r="B176" s="9"/>
      <c r="C176" s="3"/>
      <c r="D176" s="3" t="s">
        <v>880</v>
      </c>
      <c r="E176" s="4">
        <v>29271.119999999999</v>
      </c>
      <c r="F176" s="4"/>
      <c r="G176" s="9"/>
      <c r="H176" s="49"/>
    </row>
    <row r="177" spans="1:9" x14ac:dyDescent="0.3">
      <c r="A177" s="129">
        <v>42730</v>
      </c>
      <c r="B177" s="9"/>
      <c r="C177" s="3"/>
      <c r="D177" s="3" t="s">
        <v>880</v>
      </c>
      <c r="E177" s="4">
        <v>3652.8</v>
      </c>
      <c r="F177" s="4"/>
      <c r="G177" s="9"/>
      <c r="H177" s="49"/>
    </row>
    <row r="178" spans="1:9" x14ac:dyDescent="0.3">
      <c r="A178" s="3" t="s">
        <v>3826</v>
      </c>
      <c r="B178" s="9"/>
      <c r="C178" s="3"/>
      <c r="D178" s="3" t="s">
        <v>1311</v>
      </c>
      <c r="E178" s="4">
        <v>12388</v>
      </c>
      <c r="F178" s="4"/>
      <c r="G178" s="9"/>
      <c r="H178" s="49"/>
    </row>
    <row r="179" spans="1:9" x14ac:dyDescent="0.3">
      <c r="A179" s="3" t="s">
        <v>3838</v>
      </c>
      <c r="B179" s="9"/>
      <c r="C179" s="3"/>
      <c r="D179" s="3"/>
      <c r="E179" s="4">
        <v>4817.6000000000004</v>
      </c>
      <c r="F179" s="4"/>
      <c r="G179" s="9"/>
      <c r="H179" s="49"/>
    </row>
    <row r="180" spans="1:9" x14ac:dyDescent="0.3">
      <c r="A180" s="3" t="s">
        <v>4038</v>
      </c>
      <c r="B180" s="9"/>
      <c r="C180" s="3"/>
      <c r="D180" s="3"/>
      <c r="E180" s="4">
        <v>3626</v>
      </c>
      <c r="F180" s="4"/>
      <c r="G180" s="9"/>
      <c r="H180" s="49"/>
    </row>
    <row r="181" spans="1:9" x14ac:dyDescent="0.3">
      <c r="A181" s="3" t="s">
        <v>3992</v>
      </c>
      <c r="B181" s="9"/>
      <c r="C181" s="3"/>
      <c r="D181" s="3" t="s">
        <v>2696</v>
      </c>
      <c r="E181" s="4">
        <v>7100</v>
      </c>
      <c r="F181" s="4"/>
      <c r="G181" s="9"/>
      <c r="H181" s="49"/>
    </row>
    <row r="182" spans="1:9" x14ac:dyDescent="0.3">
      <c r="A182" s="3" t="s">
        <v>4137</v>
      </c>
      <c r="B182" s="9"/>
      <c r="C182" s="3"/>
      <c r="D182" s="3" t="s">
        <v>880</v>
      </c>
      <c r="E182" s="4">
        <v>76010.38</v>
      </c>
      <c r="F182" s="4"/>
      <c r="G182" s="9"/>
      <c r="H182" s="49"/>
    </row>
    <row r="183" spans="1:9" x14ac:dyDescent="0.3">
      <c r="A183" s="3" t="s">
        <v>4330</v>
      </c>
      <c r="B183" s="9"/>
      <c r="C183" s="3"/>
      <c r="D183" s="3"/>
      <c r="E183" s="4">
        <v>4988</v>
      </c>
      <c r="F183" s="4"/>
      <c r="G183" s="9"/>
      <c r="H183" s="49"/>
    </row>
    <row r="184" spans="1:9" x14ac:dyDescent="0.3">
      <c r="A184" s="3" t="s">
        <v>4328</v>
      </c>
      <c r="B184" s="9"/>
      <c r="C184" s="3"/>
      <c r="D184" s="3" t="s">
        <v>880</v>
      </c>
      <c r="E184" s="4">
        <v>6152.79</v>
      </c>
      <c r="F184" s="4"/>
      <c r="G184" s="9"/>
      <c r="H184" s="49"/>
    </row>
    <row r="185" spans="1:9" x14ac:dyDescent="0.3">
      <c r="A185" s="3" t="s">
        <v>4370</v>
      </c>
      <c r="B185" s="9"/>
      <c r="C185" s="3"/>
      <c r="D185" s="3" t="s">
        <v>880</v>
      </c>
      <c r="E185" s="4">
        <v>7854.4</v>
      </c>
      <c r="F185" s="4"/>
      <c r="G185" s="9"/>
      <c r="H185" s="49"/>
    </row>
    <row r="186" spans="1:9" x14ac:dyDescent="0.3">
      <c r="A186" s="3">
        <v>43717</v>
      </c>
      <c r="B186" s="9"/>
      <c r="C186" s="3"/>
      <c r="D186" s="3" t="s">
        <v>1311</v>
      </c>
      <c r="E186" s="4">
        <v>11988.01</v>
      </c>
      <c r="F186" s="4"/>
      <c r="G186" s="9"/>
      <c r="H186" s="49"/>
    </row>
    <row r="187" spans="1:9" x14ac:dyDescent="0.3">
      <c r="A187" s="3"/>
      <c r="B187" s="9"/>
      <c r="C187" s="3"/>
      <c r="D187" s="3"/>
      <c r="E187" s="4"/>
      <c r="F187" s="4"/>
      <c r="G187" s="9"/>
      <c r="H187" s="49"/>
    </row>
    <row r="188" spans="1:9" x14ac:dyDescent="0.3">
      <c r="A188" s="3" t="s">
        <v>6196</v>
      </c>
      <c r="B188" s="9"/>
      <c r="C188" s="3" t="s">
        <v>6227</v>
      </c>
      <c r="D188" s="3" t="s">
        <v>6228</v>
      </c>
      <c r="E188" s="4">
        <v>3702.95</v>
      </c>
      <c r="F188" s="4">
        <f>(E188+12)/1.06</f>
        <v>3504.6698113207544</v>
      </c>
      <c r="G188" s="4">
        <f>F188*7%</f>
        <v>245.32688679245283</v>
      </c>
      <c r="H188" s="49">
        <f>F188+G188</f>
        <v>3749.9966981132075</v>
      </c>
      <c r="I188" s="121">
        <f>F188*1%</f>
        <v>35.046698113207547</v>
      </c>
    </row>
    <row r="189" spans="1:9" x14ac:dyDescent="0.3">
      <c r="A189" s="3" t="s">
        <v>6519</v>
      </c>
      <c r="B189" s="9"/>
      <c r="C189" s="3" t="s">
        <v>6557</v>
      </c>
      <c r="D189" s="3" t="s">
        <v>1096</v>
      </c>
      <c r="E189" s="4">
        <v>37665.699999999997</v>
      </c>
      <c r="F189" s="4">
        <f>(E189+12)/1.06</f>
        <v>35544.999999999993</v>
      </c>
      <c r="G189" s="4">
        <f>F189*7%</f>
        <v>2488.1499999999996</v>
      </c>
      <c r="H189" s="49">
        <f>F189+G189</f>
        <v>38033.149999999994</v>
      </c>
      <c r="I189" s="121">
        <f>F189*1%</f>
        <v>355.44999999999993</v>
      </c>
    </row>
    <row r="190" spans="1:9" x14ac:dyDescent="0.3">
      <c r="A190" s="3" t="s">
        <v>6519</v>
      </c>
      <c r="B190" s="9"/>
      <c r="C190" s="3" t="s">
        <v>6556</v>
      </c>
      <c r="D190" s="3" t="s">
        <v>4016</v>
      </c>
      <c r="E190" s="4">
        <v>57490.52</v>
      </c>
      <c r="F190" s="4">
        <f t="shared" ref="F190:F191" si="34">(E190+12)/1.06</f>
        <v>54247.660377358487</v>
      </c>
      <c r="G190" s="4">
        <f t="shared" ref="G190:G191" si="35">F190*7%</f>
        <v>3797.3362264150946</v>
      </c>
      <c r="H190" s="49">
        <f t="shared" ref="H190:H191" si="36">F190+G190</f>
        <v>58044.996603773579</v>
      </c>
      <c r="I190" s="121">
        <f t="shared" ref="I190:I191" si="37">F190*1%</f>
        <v>542.47660377358488</v>
      </c>
    </row>
    <row r="191" spans="1:9" x14ac:dyDescent="0.3">
      <c r="A191" s="3" t="s">
        <v>6527</v>
      </c>
      <c r="B191" s="9"/>
      <c r="C191" s="3" t="s">
        <v>6558</v>
      </c>
      <c r="D191" s="3" t="s">
        <v>3245</v>
      </c>
      <c r="E191" s="4">
        <v>24346.799999999999</v>
      </c>
      <c r="F191" s="4">
        <f t="shared" si="34"/>
        <v>22979.999999999996</v>
      </c>
      <c r="G191" s="4">
        <f t="shared" si="35"/>
        <v>1608.6</v>
      </c>
      <c r="H191" s="49">
        <f t="shared" si="36"/>
        <v>24588.599999999995</v>
      </c>
      <c r="I191" s="121">
        <f t="shared" si="37"/>
        <v>229.79999999999995</v>
      </c>
    </row>
    <row r="192" spans="1:9" x14ac:dyDescent="0.3">
      <c r="A192" s="3"/>
      <c r="B192" s="9"/>
      <c r="C192" s="3"/>
      <c r="D192" s="3"/>
      <c r="E192" s="4"/>
      <c r="F192" s="4"/>
      <c r="G192" s="9"/>
      <c r="H192" s="49"/>
    </row>
    <row r="193" spans="1:8" x14ac:dyDescent="0.3">
      <c r="A193" s="3"/>
      <c r="B193" s="9"/>
      <c r="C193" s="3"/>
      <c r="D193" s="3"/>
      <c r="E193" s="4"/>
      <c r="F193" s="4"/>
      <c r="G193" s="9"/>
      <c r="H193" s="49"/>
    </row>
    <row r="194" spans="1:8" x14ac:dyDescent="0.3">
      <c r="A194" s="3"/>
      <c r="B194" s="9"/>
      <c r="C194" s="3"/>
      <c r="D194" s="3"/>
      <c r="E194" s="4"/>
      <c r="F194" s="4"/>
      <c r="G194" s="9"/>
      <c r="H194" s="49"/>
    </row>
    <row r="195" spans="1:8" x14ac:dyDescent="0.3">
      <c r="A195" s="3"/>
      <c r="B195" s="9"/>
      <c r="C195" s="3"/>
      <c r="D195" s="3"/>
      <c r="E195" s="4"/>
      <c r="F195" s="4"/>
      <c r="G195" s="9"/>
      <c r="H195" s="49"/>
    </row>
    <row r="196" spans="1:8" x14ac:dyDescent="0.3">
      <c r="A196" s="3"/>
      <c r="B196" s="9"/>
      <c r="C196" s="3"/>
      <c r="D196" s="3"/>
      <c r="E196" s="4"/>
      <c r="F196" s="4"/>
      <c r="G196" s="9"/>
      <c r="H196" s="49"/>
    </row>
    <row r="197" spans="1:8" x14ac:dyDescent="0.3">
      <c r="A197" s="3"/>
      <c r="B197" s="9"/>
      <c r="C197" s="3"/>
      <c r="D197" s="3"/>
      <c r="E197" s="4"/>
      <c r="F197" s="4"/>
      <c r="G197" s="9"/>
      <c r="H197" s="49"/>
    </row>
    <row r="198" spans="1:8" x14ac:dyDescent="0.3">
      <c r="A198" s="3"/>
      <c r="B198" s="9"/>
      <c r="C198" s="3"/>
      <c r="D198" s="3"/>
      <c r="E198" s="4"/>
      <c r="F198" s="4"/>
      <c r="G198" s="9"/>
      <c r="H198" s="49"/>
    </row>
    <row r="199" spans="1:8" x14ac:dyDescent="0.3">
      <c r="A199" s="3"/>
      <c r="B199" s="9"/>
      <c r="C199" s="3"/>
      <c r="D199" s="3"/>
      <c r="E199" s="4"/>
      <c r="F199" s="4"/>
      <c r="G199" s="9"/>
      <c r="H199" s="49"/>
    </row>
  </sheetData>
  <mergeCells count="10">
    <mergeCell ref="E116:E117"/>
    <mergeCell ref="I116:I117"/>
    <mergeCell ref="A116:A117"/>
    <mergeCell ref="B116:B117"/>
    <mergeCell ref="E51:E52"/>
    <mergeCell ref="E48:E49"/>
    <mergeCell ref="E22:E23"/>
    <mergeCell ref="E5:E6"/>
    <mergeCell ref="E10:E11"/>
    <mergeCell ref="E12:E13"/>
  </mergeCells>
  <phoneticPr fontId="0" type="noConversion"/>
  <pageMargins left="0.7" right="0.7" top="0.75" bottom="0.75" header="0.3" footer="0.3"/>
  <pageSetup paperSize="9" orientation="portrait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K44"/>
  <sheetViews>
    <sheetView workbookViewId="0">
      <selection activeCell="E8" sqref="E8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" customWidth="1"/>
    <col min="4" max="4" width="18.09765625" style="17" customWidth="1"/>
    <col min="5" max="5" width="12.8984375" style="2" customWidth="1"/>
    <col min="6" max="6" width="21.59765625" style="1" customWidth="1"/>
    <col min="7" max="16384" width="9.09765625" style="1"/>
  </cols>
  <sheetData>
    <row r="1" spans="1:11" s="57" customFormat="1" x14ac:dyDescent="0.3">
      <c r="A1" s="58" t="s">
        <v>230</v>
      </c>
      <c r="B1" s="59"/>
      <c r="C1" s="59" t="s">
        <v>95</v>
      </c>
      <c r="D1" s="60" t="s">
        <v>394</v>
      </c>
      <c r="E1" s="61" t="s">
        <v>402</v>
      </c>
      <c r="F1" s="59"/>
    </row>
    <row r="2" spans="1:11" s="57" customFormat="1" ht="25.35" customHeight="1" x14ac:dyDescent="0.3">
      <c r="A2" s="62" t="s">
        <v>1</v>
      </c>
      <c r="B2" s="62" t="s">
        <v>2</v>
      </c>
      <c r="C2" s="62" t="s">
        <v>4</v>
      </c>
      <c r="D2" s="62" t="s">
        <v>5</v>
      </c>
      <c r="E2" s="63" t="s">
        <v>3</v>
      </c>
      <c r="F2" s="62" t="s">
        <v>173</v>
      </c>
    </row>
    <row r="3" spans="1:11" x14ac:dyDescent="0.3">
      <c r="A3" s="54" t="s">
        <v>348</v>
      </c>
      <c r="B3" s="3"/>
      <c r="C3" s="54" t="s">
        <v>349</v>
      </c>
      <c r="D3" s="3"/>
      <c r="E3" s="53">
        <v>10400</v>
      </c>
      <c r="F3" s="51" t="s">
        <v>350</v>
      </c>
      <c r="G3" s="1" t="s">
        <v>867</v>
      </c>
      <c r="I3" s="1">
        <v>15600</v>
      </c>
      <c r="J3" s="1" t="s">
        <v>868</v>
      </c>
      <c r="K3" s="1" t="s">
        <v>869</v>
      </c>
    </row>
    <row r="4" spans="1:11" x14ac:dyDescent="0.3">
      <c r="A4" s="54" t="s">
        <v>561</v>
      </c>
      <c r="B4" s="3"/>
      <c r="C4" s="54" t="s">
        <v>563</v>
      </c>
      <c r="D4" s="3" t="s">
        <v>564</v>
      </c>
      <c r="E4" s="53">
        <v>14400</v>
      </c>
      <c r="F4" s="51" t="s">
        <v>562</v>
      </c>
    </row>
    <row r="5" spans="1:11" x14ac:dyDescent="0.3">
      <c r="A5" s="52" t="s">
        <v>575</v>
      </c>
      <c r="B5" s="3"/>
      <c r="C5" s="54"/>
      <c r="D5" s="3"/>
      <c r="E5" s="75">
        <v>6740</v>
      </c>
      <c r="F5" s="51" t="s">
        <v>576</v>
      </c>
    </row>
    <row r="6" spans="1:11" x14ac:dyDescent="0.3">
      <c r="A6" s="52" t="s">
        <v>602</v>
      </c>
      <c r="B6" s="3"/>
      <c r="C6" s="54" t="s">
        <v>603</v>
      </c>
      <c r="D6" s="3" t="s">
        <v>604</v>
      </c>
      <c r="E6" s="75">
        <v>3150</v>
      </c>
      <c r="F6" s="51"/>
    </row>
    <row r="7" spans="1:11" x14ac:dyDescent="0.3">
      <c r="A7" s="5"/>
      <c r="B7" s="6"/>
      <c r="C7" s="5"/>
      <c r="D7" s="5"/>
      <c r="E7" s="53">
        <v>1600</v>
      </c>
      <c r="F7" s="19" t="s">
        <v>824</v>
      </c>
    </row>
    <row r="8" spans="1:11" x14ac:dyDescent="0.3">
      <c r="A8" s="5"/>
      <c r="B8" s="6"/>
      <c r="C8" s="5"/>
      <c r="D8" s="5"/>
      <c r="E8" s="8">
        <v>7000</v>
      </c>
      <c r="F8" s="3" t="s">
        <v>831</v>
      </c>
    </row>
    <row r="9" spans="1:11" x14ac:dyDescent="0.3">
      <c r="A9" s="5" t="s">
        <v>881</v>
      </c>
      <c r="B9" s="6"/>
      <c r="C9" s="5"/>
      <c r="D9" s="5"/>
      <c r="E9" s="8">
        <v>6000</v>
      </c>
      <c r="F9" s="3" t="s">
        <v>831</v>
      </c>
    </row>
    <row r="10" spans="1:11" ht="23.3" x14ac:dyDescent="0.3">
      <c r="A10" s="5" t="s">
        <v>909</v>
      </c>
      <c r="B10" s="6"/>
      <c r="C10" s="5" t="s">
        <v>910</v>
      </c>
      <c r="D10" s="5" t="s">
        <v>350</v>
      </c>
      <c r="E10" s="8">
        <v>3490</v>
      </c>
      <c r="F10" s="3"/>
    </row>
    <row r="11" spans="1:11" x14ac:dyDescent="0.3">
      <c r="A11" s="5" t="s">
        <v>947</v>
      </c>
      <c r="B11" s="6"/>
      <c r="C11" s="5"/>
      <c r="D11" s="5"/>
      <c r="E11" s="8">
        <v>7000</v>
      </c>
      <c r="F11" s="3" t="s">
        <v>831</v>
      </c>
    </row>
    <row r="12" spans="1:11" x14ac:dyDescent="0.3">
      <c r="A12" s="5" t="s">
        <v>946</v>
      </c>
      <c r="B12" s="6"/>
      <c r="C12" s="7"/>
      <c r="D12" s="3"/>
      <c r="E12" s="8">
        <v>7000</v>
      </c>
      <c r="F12" s="3" t="s">
        <v>831</v>
      </c>
    </row>
    <row r="13" spans="1:11" x14ac:dyDescent="0.3">
      <c r="A13" s="29" t="s">
        <v>1020</v>
      </c>
      <c r="B13" s="6"/>
      <c r="C13" s="7"/>
      <c r="D13" s="3"/>
      <c r="E13" s="8">
        <v>7000</v>
      </c>
      <c r="F13" s="3" t="s">
        <v>831</v>
      </c>
    </row>
    <row r="14" spans="1:11" x14ac:dyDescent="0.3">
      <c r="A14" s="29" t="s">
        <v>1326</v>
      </c>
      <c r="B14" s="6"/>
      <c r="C14" s="7"/>
      <c r="D14" s="3"/>
      <c r="E14" s="8">
        <v>24470</v>
      </c>
      <c r="F14" s="3" t="s">
        <v>1325</v>
      </c>
      <c r="G14" s="125"/>
    </row>
    <row r="15" spans="1:11" x14ac:dyDescent="0.3">
      <c r="A15" s="29" t="s">
        <v>1654</v>
      </c>
      <c r="B15" s="6"/>
      <c r="C15" s="7" t="s">
        <v>1655</v>
      </c>
      <c r="D15" s="3"/>
      <c r="E15" s="8">
        <v>11262</v>
      </c>
      <c r="F15" s="3" t="s">
        <v>576</v>
      </c>
    </row>
    <row r="16" spans="1:11" x14ac:dyDescent="0.3">
      <c r="A16" s="5" t="s">
        <v>2551</v>
      </c>
      <c r="B16" s="6"/>
      <c r="C16" s="7" t="s">
        <v>2552</v>
      </c>
      <c r="D16" s="3" t="s">
        <v>2554</v>
      </c>
      <c r="E16" s="8">
        <v>11200</v>
      </c>
      <c r="F16" s="3" t="s">
        <v>2553</v>
      </c>
    </row>
    <row r="17" spans="1:7" x14ac:dyDescent="0.3">
      <c r="A17" s="5" t="s">
        <v>3008</v>
      </c>
      <c r="B17" s="6"/>
      <c r="C17" s="7" t="s">
        <v>2977</v>
      </c>
      <c r="D17" s="3" t="s">
        <v>2978</v>
      </c>
      <c r="E17" s="8">
        <v>25840</v>
      </c>
      <c r="F17" s="3" t="s">
        <v>2976</v>
      </c>
      <c r="G17" s="125"/>
    </row>
    <row r="18" spans="1:7" x14ac:dyDescent="0.3">
      <c r="A18" s="5" t="s">
        <v>3180</v>
      </c>
      <c r="B18" s="6"/>
      <c r="C18" s="7" t="s">
        <v>3182</v>
      </c>
      <c r="D18" s="19" t="s">
        <v>3181</v>
      </c>
      <c r="E18" s="8">
        <v>95000</v>
      </c>
      <c r="F18" s="3" t="s">
        <v>3183</v>
      </c>
    </row>
    <row r="19" spans="1:7" x14ac:dyDescent="0.3">
      <c r="A19" s="5" t="s">
        <v>3190</v>
      </c>
      <c r="B19" s="6"/>
      <c r="C19" s="7" t="s">
        <v>3191</v>
      </c>
      <c r="D19" s="19" t="s">
        <v>3192</v>
      </c>
      <c r="E19" s="8">
        <v>56000</v>
      </c>
      <c r="F19" s="3" t="s">
        <v>3183</v>
      </c>
    </row>
    <row r="20" spans="1:7" x14ac:dyDescent="0.3">
      <c r="A20" s="5"/>
      <c r="B20" s="6"/>
      <c r="C20" s="7"/>
      <c r="D20" s="5"/>
      <c r="E20" s="8"/>
      <c r="F20" s="3"/>
    </row>
    <row r="21" spans="1:7" x14ac:dyDescent="0.3">
      <c r="A21" s="5"/>
      <c r="B21" s="6"/>
      <c r="C21" s="7"/>
      <c r="D21" s="5"/>
      <c r="E21" s="8"/>
      <c r="F21" s="3"/>
    </row>
    <row r="22" spans="1:7" x14ac:dyDescent="0.3">
      <c r="A22" s="5"/>
      <c r="B22" s="6"/>
      <c r="C22" s="7"/>
      <c r="D22" s="5"/>
      <c r="E22" s="8"/>
      <c r="F22" s="3"/>
    </row>
    <row r="23" spans="1:7" x14ac:dyDescent="0.3">
      <c r="A23" s="29"/>
      <c r="B23" s="6"/>
      <c r="C23" s="7"/>
      <c r="D23" s="3"/>
      <c r="E23" s="8"/>
      <c r="F23" s="3"/>
    </row>
    <row r="24" spans="1:7" x14ac:dyDescent="0.3">
      <c r="A24" s="29"/>
      <c r="B24" s="6"/>
      <c r="C24" s="7"/>
      <c r="D24" s="3"/>
      <c r="E24" s="8"/>
      <c r="F24" s="3"/>
    </row>
    <row r="25" spans="1:7" x14ac:dyDescent="0.3">
      <c r="A25" s="29"/>
      <c r="B25" s="6"/>
      <c r="C25" s="7"/>
      <c r="D25" s="3"/>
      <c r="E25" s="8"/>
      <c r="F25" s="3"/>
    </row>
    <row r="26" spans="1:7" x14ac:dyDescent="0.3">
      <c r="A26" s="5"/>
      <c r="B26" s="6"/>
      <c r="C26" s="7"/>
      <c r="D26" s="3"/>
      <c r="E26" s="8"/>
      <c r="F26" s="3"/>
    </row>
    <row r="27" spans="1:7" x14ac:dyDescent="0.3">
      <c r="A27" s="5"/>
      <c r="B27" s="6"/>
      <c r="C27" s="7"/>
      <c r="D27" s="3"/>
      <c r="E27" s="8"/>
      <c r="F27" s="3"/>
    </row>
    <row r="28" spans="1:7" x14ac:dyDescent="0.3">
      <c r="A28" s="5"/>
      <c r="B28" s="6"/>
      <c r="C28" s="3"/>
      <c r="D28" s="3"/>
      <c r="E28" s="8"/>
      <c r="F28" s="3"/>
    </row>
    <row r="29" spans="1:7" x14ac:dyDescent="0.3">
      <c r="A29" s="5"/>
      <c r="B29" s="6"/>
      <c r="C29" s="7"/>
      <c r="D29" s="3"/>
      <c r="E29" s="8"/>
      <c r="F29" s="3"/>
    </row>
    <row r="30" spans="1:7" x14ac:dyDescent="0.3">
      <c r="A30" s="5"/>
      <c r="B30" s="6"/>
      <c r="C30" s="7"/>
      <c r="D30" s="3"/>
      <c r="E30" s="8"/>
      <c r="F30" s="3"/>
    </row>
    <row r="31" spans="1:7" x14ac:dyDescent="0.3">
      <c r="A31" s="5"/>
      <c r="B31" s="6"/>
      <c r="C31" s="7"/>
      <c r="D31" s="3"/>
      <c r="E31" s="8"/>
      <c r="F31" s="3"/>
    </row>
    <row r="32" spans="1:7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3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20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  <row r="44" spans="1:6" x14ac:dyDescent="0.3">
      <c r="A44" s="5"/>
      <c r="B44" s="6"/>
      <c r="C44" s="7"/>
      <c r="D44" s="3"/>
      <c r="E44" s="8"/>
      <c r="F44" s="3"/>
    </row>
  </sheetData>
  <phoneticPr fontId="0" type="noConversion"/>
  <pageMargins left="0.7" right="0.7" top="0.75" bottom="0.75" header="0.3" footer="0.3"/>
  <pageSetup paperSize="9" orientation="portrait" verticalDpi="18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</sheetPr>
  <dimension ref="A1:G44"/>
  <sheetViews>
    <sheetView workbookViewId="0">
      <selection activeCell="F29" sqref="F29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" customWidth="1"/>
    <col min="4" max="4" width="18.09765625" style="17" customWidth="1"/>
    <col min="5" max="5" width="12.8984375" style="2" customWidth="1"/>
    <col min="6" max="6" width="24.3984375" style="1" customWidth="1"/>
    <col min="7" max="16384" width="9.09765625" style="1"/>
  </cols>
  <sheetData>
    <row r="1" spans="1:7" s="184" customFormat="1" x14ac:dyDescent="0.3">
      <c r="A1" s="183" t="s">
        <v>399</v>
      </c>
      <c r="C1" s="184" t="s">
        <v>95</v>
      </c>
      <c r="D1" s="185" t="s">
        <v>394</v>
      </c>
      <c r="E1" s="186" t="s">
        <v>398</v>
      </c>
      <c r="G1" s="184" t="s">
        <v>605</v>
      </c>
    </row>
    <row r="2" spans="1:7" s="184" customFormat="1" ht="25.35" customHeight="1" x14ac:dyDescent="0.3">
      <c r="A2" s="187" t="s">
        <v>1</v>
      </c>
      <c r="B2" s="187" t="s">
        <v>2</v>
      </c>
      <c r="C2" s="187" t="s">
        <v>4</v>
      </c>
      <c r="D2" s="187" t="s">
        <v>5</v>
      </c>
      <c r="E2" s="188" t="s">
        <v>3</v>
      </c>
      <c r="F2" s="187" t="s">
        <v>173</v>
      </c>
    </row>
    <row r="3" spans="1:7" x14ac:dyDescent="0.3">
      <c r="A3" s="5" t="s">
        <v>297</v>
      </c>
      <c r="B3" s="6"/>
      <c r="C3" s="5" t="s">
        <v>298</v>
      </c>
      <c r="D3" s="5" t="s">
        <v>397</v>
      </c>
      <c r="E3" s="8">
        <v>37210</v>
      </c>
      <c r="F3" s="3" t="s">
        <v>396</v>
      </c>
    </row>
    <row r="4" spans="1:7" x14ac:dyDescent="0.3">
      <c r="A4" s="5" t="s">
        <v>368</v>
      </c>
      <c r="B4" s="6"/>
      <c r="C4" s="5" t="s">
        <v>369</v>
      </c>
      <c r="D4" s="5"/>
      <c r="E4" s="8">
        <v>3700</v>
      </c>
      <c r="F4" s="3" t="s">
        <v>370</v>
      </c>
    </row>
    <row r="5" spans="1:7" x14ac:dyDescent="0.3">
      <c r="A5" s="5" t="s">
        <v>395</v>
      </c>
      <c r="B5" s="6"/>
      <c r="C5" s="5" t="s">
        <v>391</v>
      </c>
      <c r="D5" s="5"/>
      <c r="E5" s="257">
        <v>19293.98</v>
      </c>
      <c r="F5" s="3" t="s">
        <v>392</v>
      </c>
    </row>
    <row r="6" spans="1:7" x14ac:dyDescent="0.3">
      <c r="A6" s="5"/>
      <c r="B6" s="6"/>
      <c r="C6" s="5" t="s">
        <v>389</v>
      </c>
      <c r="D6" s="5"/>
      <c r="E6" s="258"/>
      <c r="F6" s="3" t="s">
        <v>390</v>
      </c>
    </row>
    <row r="7" spans="1:7" x14ac:dyDescent="0.3">
      <c r="A7" s="5" t="s">
        <v>606</v>
      </c>
      <c r="B7" s="6"/>
      <c r="C7" s="5" t="s">
        <v>608</v>
      </c>
      <c r="D7" s="5"/>
      <c r="E7" s="8">
        <v>2000</v>
      </c>
      <c r="F7" s="3" t="s">
        <v>607</v>
      </c>
    </row>
    <row r="8" spans="1:7" x14ac:dyDescent="0.3">
      <c r="A8" s="3"/>
      <c r="B8" s="9"/>
      <c r="C8" s="9"/>
      <c r="D8" s="3"/>
      <c r="E8" s="4"/>
      <c r="F8" s="9"/>
    </row>
    <row r="9" spans="1:7" x14ac:dyDescent="0.3">
      <c r="A9" s="5" t="s">
        <v>724</v>
      </c>
      <c r="B9" s="6"/>
      <c r="C9" s="5" t="s">
        <v>731</v>
      </c>
      <c r="D9" s="5" t="s">
        <v>732</v>
      </c>
      <c r="E9" s="8">
        <v>27600</v>
      </c>
      <c r="F9" s="3" t="s">
        <v>730</v>
      </c>
    </row>
    <row r="10" spans="1:7" ht="57.6" x14ac:dyDescent="0.3">
      <c r="A10" s="5" t="s">
        <v>938</v>
      </c>
      <c r="B10" s="6"/>
      <c r="C10" s="5"/>
      <c r="D10" s="5"/>
      <c r="E10" s="8">
        <v>1955</v>
      </c>
      <c r="F10" s="19" t="s">
        <v>945</v>
      </c>
    </row>
    <row r="11" spans="1:7" x14ac:dyDescent="0.3">
      <c r="A11" s="29">
        <v>41667</v>
      </c>
      <c r="B11" s="6"/>
      <c r="C11" s="7" t="s">
        <v>940</v>
      </c>
      <c r="D11" s="3" t="s">
        <v>941</v>
      </c>
      <c r="E11" s="8">
        <v>1175</v>
      </c>
      <c r="F11" s="3"/>
    </row>
    <row r="12" spans="1:7" x14ac:dyDescent="0.3">
      <c r="A12" s="29" t="s">
        <v>1017</v>
      </c>
      <c r="B12" s="6"/>
      <c r="C12" s="7"/>
      <c r="D12" s="3" t="s">
        <v>1019</v>
      </c>
      <c r="E12" s="8">
        <v>2100</v>
      </c>
      <c r="F12" s="3" t="s">
        <v>1018</v>
      </c>
    </row>
    <row r="13" spans="1:7" x14ac:dyDescent="0.3">
      <c r="A13" s="29" t="s">
        <v>1107</v>
      </c>
      <c r="B13" s="6"/>
      <c r="C13" s="7"/>
      <c r="D13" s="3"/>
      <c r="E13" s="8">
        <v>5200</v>
      </c>
      <c r="F13" s="3" t="s">
        <v>1108</v>
      </c>
    </row>
    <row r="14" spans="1:7" x14ac:dyDescent="0.3">
      <c r="A14" s="29" t="s">
        <v>1086</v>
      </c>
      <c r="B14" s="6"/>
      <c r="C14" s="7"/>
      <c r="D14" s="3"/>
      <c r="E14" s="8">
        <v>7560</v>
      </c>
      <c r="F14" s="3" t="s">
        <v>1018</v>
      </c>
    </row>
    <row r="15" spans="1:7" x14ac:dyDescent="0.3">
      <c r="A15" s="29" t="s">
        <v>1120</v>
      </c>
      <c r="B15" s="6"/>
      <c r="C15" s="7"/>
      <c r="D15" s="3"/>
      <c r="E15" s="8">
        <v>8100</v>
      </c>
      <c r="F15" s="3" t="s">
        <v>1251</v>
      </c>
    </row>
    <row r="16" spans="1:7" x14ac:dyDescent="0.3">
      <c r="A16" s="5" t="s">
        <v>1412</v>
      </c>
      <c r="B16" s="6"/>
      <c r="C16" s="7" t="s">
        <v>1418</v>
      </c>
      <c r="D16" s="3" t="s">
        <v>1419</v>
      </c>
      <c r="E16" s="8">
        <v>1000</v>
      </c>
      <c r="F16" s="3" t="s">
        <v>1417</v>
      </c>
    </row>
    <row r="17" spans="1:6" x14ac:dyDescent="0.3">
      <c r="A17" s="5"/>
      <c r="B17" s="6"/>
      <c r="C17" s="7"/>
      <c r="D17" s="3"/>
      <c r="E17" s="8">
        <v>1701.3</v>
      </c>
      <c r="F17" s="3" t="s">
        <v>1538</v>
      </c>
    </row>
    <row r="18" spans="1:6" x14ac:dyDescent="0.3">
      <c r="A18" s="5" t="s">
        <v>1637</v>
      </c>
      <c r="B18" s="6"/>
      <c r="C18" s="7"/>
      <c r="D18" s="19"/>
      <c r="E18" s="8">
        <v>19500</v>
      </c>
      <c r="F18" s="3" t="s">
        <v>1636</v>
      </c>
    </row>
    <row r="19" spans="1:6" x14ac:dyDescent="0.3">
      <c r="A19" s="5"/>
      <c r="B19" s="6"/>
      <c r="C19" s="7"/>
      <c r="D19" s="5"/>
      <c r="E19" s="8">
        <v>630</v>
      </c>
      <c r="F19" s="3" t="s">
        <v>1850</v>
      </c>
    </row>
    <row r="20" spans="1:6" x14ac:dyDescent="0.3">
      <c r="A20" s="5" t="s">
        <v>1867</v>
      </c>
      <c r="C20" s="6" t="s">
        <v>1870</v>
      </c>
      <c r="D20" s="3" t="s">
        <v>1871</v>
      </c>
      <c r="E20" s="8">
        <v>18300</v>
      </c>
      <c r="F20" s="3" t="s">
        <v>1869</v>
      </c>
    </row>
    <row r="21" spans="1:6" x14ac:dyDescent="0.3">
      <c r="A21" s="5" t="s">
        <v>2664</v>
      </c>
      <c r="B21" s="6"/>
      <c r="C21" s="7" t="s">
        <v>2666</v>
      </c>
      <c r="D21" s="5"/>
      <c r="E21" s="8">
        <v>86042</v>
      </c>
      <c r="F21" s="3" t="s">
        <v>2665</v>
      </c>
    </row>
    <row r="22" spans="1:6" x14ac:dyDescent="0.3">
      <c r="A22" s="5" t="s">
        <v>2668</v>
      </c>
      <c r="B22" s="6"/>
      <c r="C22" s="7"/>
      <c r="D22" s="5"/>
      <c r="E22" s="8">
        <v>3000</v>
      </c>
      <c r="F22" s="3" t="s">
        <v>2669</v>
      </c>
    </row>
    <row r="23" spans="1:6" x14ac:dyDescent="0.3">
      <c r="A23" s="29" t="s">
        <v>2702</v>
      </c>
      <c r="B23" s="6"/>
      <c r="C23" s="7" t="s">
        <v>2703</v>
      </c>
      <c r="D23" s="3" t="s">
        <v>2704</v>
      </c>
      <c r="E23" s="8">
        <v>5780</v>
      </c>
      <c r="F23" s="3" t="s">
        <v>2665</v>
      </c>
    </row>
    <row r="24" spans="1:6" x14ac:dyDescent="0.3">
      <c r="A24" s="29" t="s">
        <v>2720</v>
      </c>
      <c r="B24" s="6"/>
      <c r="C24" s="7" t="s">
        <v>2721</v>
      </c>
      <c r="D24" s="3"/>
      <c r="E24" s="8">
        <v>4500</v>
      </c>
      <c r="F24" s="3" t="s">
        <v>1108</v>
      </c>
    </row>
    <row r="25" spans="1:6" x14ac:dyDescent="0.3">
      <c r="A25" s="29" t="s">
        <v>2896</v>
      </c>
      <c r="B25" s="6"/>
      <c r="C25" s="7" t="s">
        <v>2897</v>
      </c>
      <c r="D25" s="3"/>
      <c r="E25" s="8">
        <v>3500</v>
      </c>
      <c r="F25" s="3" t="s">
        <v>876</v>
      </c>
    </row>
    <row r="26" spans="1:6" x14ac:dyDescent="0.3">
      <c r="A26" s="5" t="s">
        <v>2947</v>
      </c>
      <c r="B26" s="6"/>
      <c r="C26" s="7" t="s">
        <v>2948</v>
      </c>
      <c r="D26" s="3" t="s">
        <v>2949</v>
      </c>
      <c r="E26" s="8">
        <v>5600</v>
      </c>
      <c r="F26" s="3" t="s">
        <v>2950</v>
      </c>
    </row>
    <row r="27" spans="1:6" x14ac:dyDescent="0.3">
      <c r="A27" s="5" t="s">
        <v>3035</v>
      </c>
      <c r="B27" s="6"/>
      <c r="C27" s="7" t="s">
        <v>3037</v>
      </c>
      <c r="D27" s="3"/>
      <c r="E27" s="8">
        <v>3140</v>
      </c>
      <c r="F27" s="3" t="s">
        <v>1108</v>
      </c>
    </row>
    <row r="28" spans="1:6" x14ac:dyDescent="0.3">
      <c r="A28" s="5" t="s">
        <v>3202</v>
      </c>
      <c r="B28" s="6"/>
      <c r="C28" s="3" t="s">
        <v>3203</v>
      </c>
      <c r="D28" s="3" t="s">
        <v>3204</v>
      </c>
      <c r="E28" s="8">
        <v>11460</v>
      </c>
      <c r="F28" s="3" t="s">
        <v>3205</v>
      </c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3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20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  <row r="44" spans="1:6" x14ac:dyDescent="0.3">
      <c r="A44" s="5"/>
      <c r="B44" s="6"/>
      <c r="C44" s="7"/>
      <c r="D44" s="3"/>
      <c r="E44" s="8"/>
      <c r="F44" s="3"/>
    </row>
  </sheetData>
  <mergeCells count="1">
    <mergeCell ref="E5:E6"/>
  </mergeCells>
  <phoneticPr fontId="0" type="noConversion"/>
  <pageMargins left="0.7" right="0.7" top="0.75" bottom="0.75" header="0.3" footer="0.3"/>
  <pageSetup paperSize="9" orientation="portrait" horizontalDpi="4294967293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70C0"/>
  </sheetPr>
  <dimension ref="A1:F43"/>
  <sheetViews>
    <sheetView workbookViewId="0">
      <selection activeCell="B22" sqref="B22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" customWidth="1"/>
    <col min="4" max="4" width="18.09765625" style="17" customWidth="1"/>
    <col min="5" max="5" width="12.8984375" style="2" customWidth="1"/>
    <col min="6" max="6" width="21.59765625" style="1" customWidth="1"/>
    <col min="7" max="16384" width="9.09765625" style="1"/>
  </cols>
  <sheetData>
    <row r="1" spans="1:6" s="56" customFormat="1" x14ac:dyDescent="0.3">
      <c r="A1" s="64" t="s">
        <v>12</v>
      </c>
      <c r="B1" s="65"/>
      <c r="C1" s="65" t="s">
        <v>95</v>
      </c>
      <c r="D1" s="66" t="s">
        <v>394</v>
      </c>
      <c r="E1" s="67" t="s">
        <v>403</v>
      </c>
      <c r="F1" s="65"/>
    </row>
    <row r="2" spans="1:6" s="56" customFormat="1" x14ac:dyDescent="0.3">
      <c r="A2" s="68" t="s">
        <v>1</v>
      </c>
      <c r="B2" s="68" t="s">
        <v>2</v>
      </c>
      <c r="C2" s="68" t="s">
        <v>4</v>
      </c>
      <c r="D2" s="68" t="s">
        <v>5</v>
      </c>
      <c r="E2" s="69" t="s">
        <v>3</v>
      </c>
      <c r="F2" s="68" t="s">
        <v>173</v>
      </c>
    </row>
    <row r="3" spans="1:6" x14ac:dyDescent="0.3">
      <c r="A3" s="54" t="s">
        <v>302</v>
      </c>
      <c r="B3" s="9"/>
      <c r="C3" s="51"/>
      <c r="D3" s="9"/>
      <c r="E3" s="53">
        <v>4366.82</v>
      </c>
      <c r="F3" s="51" t="s">
        <v>303</v>
      </c>
    </row>
    <row r="4" spans="1:6" x14ac:dyDescent="0.3">
      <c r="A4" s="54" t="s">
        <v>313</v>
      </c>
      <c r="B4" s="9"/>
      <c r="C4" s="51" t="s">
        <v>315</v>
      </c>
      <c r="D4" s="9"/>
      <c r="E4" s="53">
        <v>2270</v>
      </c>
      <c r="F4" s="51" t="s">
        <v>314</v>
      </c>
    </row>
    <row r="5" spans="1:6" x14ac:dyDescent="0.3">
      <c r="A5" s="54" t="s">
        <v>348</v>
      </c>
      <c r="B5" s="9"/>
      <c r="C5" s="51" t="s">
        <v>378</v>
      </c>
      <c r="D5" s="9"/>
      <c r="E5" s="53">
        <v>30000</v>
      </c>
      <c r="F5" s="51" t="s">
        <v>379</v>
      </c>
    </row>
    <row r="6" spans="1:6" x14ac:dyDescent="0.3">
      <c r="A6" s="52" t="s">
        <v>404</v>
      </c>
      <c r="B6" s="9"/>
      <c r="C6" s="51"/>
      <c r="D6" s="9"/>
      <c r="E6" s="53">
        <v>7500</v>
      </c>
      <c r="F6" s="51" t="s">
        <v>380</v>
      </c>
    </row>
    <row r="7" spans="1:6" ht="34.35" x14ac:dyDescent="0.3">
      <c r="A7" s="95">
        <v>41590</v>
      </c>
      <c r="B7" s="93" t="s">
        <v>518</v>
      </c>
      <c r="C7" s="94"/>
      <c r="D7" s="3"/>
      <c r="E7" s="94" t="s">
        <v>889</v>
      </c>
      <c r="F7" s="3" t="s">
        <v>890</v>
      </c>
    </row>
    <row r="8" spans="1:6" x14ac:dyDescent="0.3">
      <c r="A8" s="10" t="s">
        <v>974</v>
      </c>
      <c r="B8" s="11"/>
      <c r="C8" s="10"/>
      <c r="D8" s="10"/>
      <c r="E8" s="15">
        <v>1000</v>
      </c>
      <c r="F8" s="113" t="s">
        <v>975</v>
      </c>
    </row>
    <row r="9" spans="1:6" x14ac:dyDescent="0.3">
      <c r="A9" s="5" t="s">
        <v>1525</v>
      </c>
      <c r="B9" s="6"/>
      <c r="C9" s="5" t="s">
        <v>1526</v>
      </c>
      <c r="D9" s="5" t="s">
        <v>1527</v>
      </c>
      <c r="E9" s="8">
        <v>39853</v>
      </c>
      <c r="F9" s="3"/>
    </row>
    <row r="10" spans="1:6" x14ac:dyDescent="0.3">
      <c r="A10" s="5" t="s">
        <v>1528</v>
      </c>
      <c r="B10" s="6"/>
      <c r="C10" s="5"/>
      <c r="D10" s="5"/>
      <c r="E10" s="8">
        <v>1000</v>
      </c>
      <c r="F10" s="113" t="s">
        <v>975</v>
      </c>
    </row>
    <row r="11" spans="1:6" x14ac:dyDescent="0.3">
      <c r="A11" s="5" t="s">
        <v>1531</v>
      </c>
      <c r="B11" s="6"/>
      <c r="C11" s="7" t="s">
        <v>1532</v>
      </c>
      <c r="D11" s="3" t="s">
        <v>1533</v>
      </c>
      <c r="E11" s="8">
        <v>5260</v>
      </c>
      <c r="F11" s="3"/>
    </row>
    <row r="12" spans="1:6" x14ac:dyDescent="0.3">
      <c r="A12" s="29" t="s">
        <v>1642</v>
      </c>
      <c r="B12" s="6"/>
      <c r="C12" s="7" t="s">
        <v>1643</v>
      </c>
      <c r="D12" s="3"/>
      <c r="E12" s="8">
        <v>3380</v>
      </c>
      <c r="F12" s="3"/>
    </row>
    <row r="13" spans="1:6" x14ac:dyDescent="0.3">
      <c r="A13" s="29"/>
      <c r="B13" s="6"/>
      <c r="C13" s="7"/>
      <c r="D13" s="3"/>
      <c r="E13" s="8"/>
      <c r="F13" s="3"/>
    </row>
    <row r="14" spans="1:6" x14ac:dyDescent="0.3">
      <c r="A14" s="29"/>
      <c r="B14" s="6"/>
      <c r="C14" s="7"/>
      <c r="D14" s="3"/>
      <c r="E14" s="8"/>
      <c r="F14" s="3"/>
    </row>
    <row r="15" spans="1:6" x14ac:dyDescent="0.3">
      <c r="A15" s="5"/>
      <c r="B15" s="6"/>
      <c r="C15" s="7"/>
      <c r="D15" s="3"/>
      <c r="E15" s="8"/>
      <c r="F15" s="3"/>
    </row>
    <row r="16" spans="1:6" x14ac:dyDescent="0.3">
      <c r="A16" s="5"/>
      <c r="B16" s="6"/>
      <c r="C16" s="7"/>
      <c r="D16" s="3"/>
      <c r="E16" s="8"/>
      <c r="F16" s="3"/>
    </row>
    <row r="17" spans="1:6" x14ac:dyDescent="0.3">
      <c r="A17" s="5"/>
      <c r="B17" s="6"/>
      <c r="C17" s="7"/>
      <c r="D17" s="19"/>
      <c r="E17" s="8"/>
      <c r="F17" s="3"/>
    </row>
    <row r="18" spans="1:6" x14ac:dyDescent="0.3">
      <c r="A18" s="5"/>
      <c r="B18" s="6"/>
      <c r="C18" s="7"/>
      <c r="D18" s="5"/>
      <c r="E18" s="8"/>
      <c r="F18" s="3"/>
    </row>
    <row r="19" spans="1:6" x14ac:dyDescent="0.3">
      <c r="A19" s="5"/>
      <c r="B19" s="6"/>
      <c r="C19" s="7"/>
      <c r="D19" s="5"/>
      <c r="E19" s="8"/>
      <c r="F19" s="3"/>
    </row>
    <row r="20" spans="1:6" x14ac:dyDescent="0.3">
      <c r="A20" s="5"/>
      <c r="B20" s="6"/>
      <c r="C20" s="7"/>
      <c r="D20" s="5"/>
      <c r="E20" s="8"/>
      <c r="F20" s="3"/>
    </row>
    <row r="21" spans="1:6" x14ac:dyDescent="0.3">
      <c r="A21" s="5"/>
      <c r="B21" s="6"/>
      <c r="C21" s="7"/>
      <c r="D21" s="5"/>
      <c r="E21" s="8"/>
      <c r="F21" s="3"/>
    </row>
    <row r="22" spans="1:6" x14ac:dyDescent="0.3">
      <c r="A22" s="29"/>
      <c r="B22" s="6"/>
      <c r="C22" s="7"/>
      <c r="D22" s="3"/>
      <c r="E22" s="8"/>
      <c r="F22" s="3"/>
    </row>
    <row r="23" spans="1:6" x14ac:dyDescent="0.3">
      <c r="A23" s="29"/>
      <c r="B23" s="6"/>
      <c r="C23" s="7"/>
      <c r="D23" s="3"/>
      <c r="E23" s="8"/>
      <c r="F23" s="3"/>
    </row>
    <row r="24" spans="1:6" x14ac:dyDescent="0.3">
      <c r="A24" s="29"/>
      <c r="B24" s="6"/>
      <c r="C24" s="7"/>
      <c r="D24" s="3"/>
      <c r="E24" s="8"/>
      <c r="F24" s="3"/>
    </row>
    <row r="25" spans="1:6" x14ac:dyDescent="0.3">
      <c r="A25" s="5"/>
      <c r="B25" s="6"/>
      <c r="C25" s="7"/>
      <c r="D25" s="3"/>
      <c r="E25" s="8"/>
      <c r="F25" s="3"/>
    </row>
    <row r="26" spans="1:6" x14ac:dyDescent="0.3">
      <c r="A26" s="5"/>
      <c r="B26" s="6"/>
      <c r="C26" s="7"/>
      <c r="D26" s="3"/>
      <c r="E26" s="8"/>
      <c r="F26" s="3"/>
    </row>
    <row r="27" spans="1:6" x14ac:dyDescent="0.3">
      <c r="A27" s="5"/>
      <c r="B27" s="6"/>
      <c r="C27" s="3"/>
      <c r="D27" s="3"/>
      <c r="E27" s="8"/>
      <c r="F27" s="3"/>
    </row>
    <row r="28" spans="1:6" x14ac:dyDescent="0.3">
      <c r="A28" s="5"/>
      <c r="B28" s="6"/>
      <c r="C28" s="7"/>
      <c r="D28" s="3"/>
      <c r="E28" s="8"/>
      <c r="F28" s="3"/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3"/>
      <c r="E34" s="8"/>
      <c r="F34" s="3"/>
    </row>
    <row r="35" spans="1:6" x14ac:dyDescent="0.3">
      <c r="A35" s="5"/>
      <c r="B35" s="6"/>
      <c r="C35" s="7"/>
      <c r="D35" s="20"/>
      <c r="E35" s="8"/>
      <c r="F35" s="3"/>
    </row>
    <row r="36" spans="1:6" x14ac:dyDescent="0.3">
      <c r="A36" s="5"/>
      <c r="B36" s="6"/>
      <c r="C36" s="7"/>
      <c r="D36" s="20"/>
      <c r="E36" s="8"/>
      <c r="F36" s="3"/>
    </row>
    <row r="37" spans="1:6" x14ac:dyDescent="0.3">
      <c r="A37" s="5"/>
      <c r="B37" s="6"/>
      <c r="C37" s="7"/>
      <c r="D37" s="3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  <row r="43" spans="1:6" x14ac:dyDescent="0.3">
      <c r="A43" s="5"/>
      <c r="B43" s="6"/>
      <c r="C43" s="7"/>
      <c r="D43" s="3"/>
      <c r="E43" s="8"/>
      <c r="F43" s="3"/>
    </row>
  </sheetData>
  <phoneticPr fontId="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42"/>
  <sheetViews>
    <sheetView workbookViewId="0">
      <selection activeCell="D18" sqref="D18"/>
    </sheetView>
  </sheetViews>
  <sheetFormatPr defaultColWidth="9.09765625" defaultRowHeight="14.4" x14ac:dyDescent="0.3"/>
  <cols>
    <col min="1" max="1" width="13.09765625" style="17" customWidth="1"/>
    <col min="2" max="2" width="10.59765625" style="1" customWidth="1"/>
    <col min="3" max="3" width="12.09765625" style="1" customWidth="1"/>
    <col min="4" max="4" width="18.09765625" style="17" customWidth="1"/>
    <col min="5" max="5" width="12.8984375" style="2" customWidth="1"/>
    <col min="6" max="6" width="21.59765625" style="1" customWidth="1"/>
    <col min="7" max="16384" width="9.09765625" style="1"/>
  </cols>
  <sheetData>
    <row r="1" spans="1:6" s="22" customFormat="1" x14ac:dyDescent="0.3">
      <c r="A1" s="55" t="s">
        <v>400</v>
      </c>
      <c r="C1" s="22" t="s">
        <v>95</v>
      </c>
      <c r="D1" s="23" t="s">
        <v>394</v>
      </c>
      <c r="E1" s="24" t="s">
        <v>401</v>
      </c>
    </row>
    <row r="2" spans="1:6" s="22" customFormat="1" ht="25.35" customHeight="1" x14ac:dyDescent="0.3">
      <c r="A2" s="25" t="s">
        <v>1</v>
      </c>
      <c r="B2" s="25" t="s">
        <v>2</v>
      </c>
      <c r="C2" s="25" t="s">
        <v>4</v>
      </c>
      <c r="D2" s="25" t="s">
        <v>5</v>
      </c>
      <c r="E2" s="26" t="s">
        <v>3</v>
      </c>
      <c r="F2" s="25" t="s">
        <v>173</v>
      </c>
    </row>
    <row r="3" spans="1:6" x14ac:dyDescent="0.3">
      <c r="A3" s="52">
        <v>41429</v>
      </c>
      <c r="B3" s="9"/>
      <c r="C3" s="51" t="s">
        <v>443</v>
      </c>
      <c r="D3" s="3" t="s">
        <v>444</v>
      </c>
      <c r="E3" s="53">
        <v>2000</v>
      </c>
      <c r="F3" s="70" t="s">
        <v>439</v>
      </c>
    </row>
    <row r="4" spans="1:6" x14ac:dyDescent="0.3">
      <c r="A4" s="54" t="s">
        <v>515</v>
      </c>
      <c r="B4" s="9"/>
      <c r="C4" s="51" t="s">
        <v>443</v>
      </c>
      <c r="D4" s="3" t="s">
        <v>444</v>
      </c>
      <c r="E4" s="53">
        <v>2000</v>
      </c>
      <c r="F4" s="70" t="s">
        <v>439</v>
      </c>
    </row>
    <row r="5" spans="1:6" x14ac:dyDescent="0.3">
      <c r="A5" s="51" t="s">
        <v>885</v>
      </c>
      <c r="B5" s="9"/>
      <c r="C5" s="51" t="s">
        <v>753</v>
      </c>
      <c r="D5" s="3" t="s">
        <v>882</v>
      </c>
      <c r="E5" s="53">
        <v>10765</v>
      </c>
      <c r="F5" s="51" t="s">
        <v>883</v>
      </c>
    </row>
    <row r="6" spans="1:6" x14ac:dyDescent="0.3">
      <c r="A6" s="5" t="s">
        <v>884</v>
      </c>
      <c r="B6" s="6"/>
      <c r="C6" s="5"/>
      <c r="D6" s="5"/>
      <c r="E6" s="8">
        <v>12400</v>
      </c>
      <c r="F6" s="3" t="s">
        <v>833</v>
      </c>
    </row>
    <row r="7" spans="1:6" x14ac:dyDescent="0.3">
      <c r="A7" s="5" t="s">
        <v>1170</v>
      </c>
      <c r="B7" s="6"/>
      <c r="C7" s="5"/>
      <c r="D7" s="5"/>
      <c r="E7" s="8">
        <v>3000</v>
      </c>
      <c r="F7" s="19" t="s">
        <v>1172</v>
      </c>
    </row>
    <row r="8" spans="1:6" x14ac:dyDescent="0.3">
      <c r="A8" s="5" t="s">
        <v>1171</v>
      </c>
      <c r="B8" s="6"/>
      <c r="C8" s="5"/>
      <c r="D8" s="5"/>
      <c r="E8" s="8">
        <v>3000</v>
      </c>
      <c r="F8" s="19" t="s">
        <v>1172</v>
      </c>
    </row>
    <row r="9" spans="1:6" x14ac:dyDescent="0.3">
      <c r="A9" s="5" t="s">
        <v>1214</v>
      </c>
      <c r="B9" s="6"/>
      <c r="C9" s="5" t="s">
        <v>1215</v>
      </c>
      <c r="D9" s="5" t="s">
        <v>1216</v>
      </c>
      <c r="E9" s="8">
        <v>10200</v>
      </c>
      <c r="F9" s="3" t="s">
        <v>1217</v>
      </c>
    </row>
    <row r="10" spans="1:6" x14ac:dyDescent="0.3">
      <c r="A10" s="29" t="s">
        <v>1405</v>
      </c>
      <c r="B10" s="6"/>
      <c r="C10" s="7"/>
      <c r="D10" s="3"/>
      <c r="E10" s="8">
        <v>9730</v>
      </c>
      <c r="F10" s="3" t="s">
        <v>833</v>
      </c>
    </row>
    <row r="11" spans="1:6" x14ac:dyDescent="0.3">
      <c r="A11" s="29" t="s">
        <v>2539</v>
      </c>
      <c r="B11" s="6"/>
      <c r="C11" s="7" t="s">
        <v>2540</v>
      </c>
      <c r="D11" s="3" t="s">
        <v>2541</v>
      </c>
      <c r="E11" s="8">
        <v>3000</v>
      </c>
      <c r="F11" s="3" t="s">
        <v>2542</v>
      </c>
    </row>
    <row r="12" spans="1:6" x14ac:dyDescent="0.3">
      <c r="A12" s="29">
        <v>42370</v>
      </c>
      <c r="B12" s="6"/>
      <c r="C12" s="7" t="s">
        <v>2540</v>
      </c>
      <c r="D12" s="3" t="s">
        <v>2541</v>
      </c>
      <c r="E12" s="8">
        <v>3000</v>
      </c>
      <c r="F12" s="3" t="s">
        <v>2542</v>
      </c>
    </row>
    <row r="13" spans="1:6" x14ac:dyDescent="0.3">
      <c r="A13" s="29" t="s">
        <v>2828</v>
      </c>
      <c r="B13" s="6"/>
      <c r="C13" s="7" t="s">
        <v>2829</v>
      </c>
      <c r="D13" s="3"/>
      <c r="E13" s="8">
        <v>83403.38</v>
      </c>
      <c r="F13" s="3" t="s">
        <v>2830</v>
      </c>
    </row>
    <row r="14" spans="1:6" x14ac:dyDescent="0.3">
      <c r="A14" s="29" t="s">
        <v>2828</v>
      </c>
      <c r="B14" s="6"/>
      <c r="C14" s="7" t="s">
        <v>2831</v>
      </c>
      <c r="D14" s="3"/>
      <c r="E14" s="8">
        <v>16805.419999999998</v>
      </c>
      <c r="F14" s="3" t="s">
        <v>2830</v>
      </c>
    </row>
    <row r="15" spans="1:6" x14ac:dyDescent="0.3">
      <c r="A15" s="118" t="s">
        <v>2857</v>
      </c>
      <c r="B15" s="181"/>
      <c r="C15" s="182" t="s">
        <v>2858</v>
      </c>
      <c r="D15" s="106"/>
      <c r="E15" s="119">
        <v>2000</v>
      </c>
      <c r="F15" s="106" t="s">
        <v>2859</v>
      </c>
    </row>
    <row r="16" spans="1:6" x14ac:dyDescent="0.3">
      <c r="A16" s="5"/>
      <c r="B16" s="6"/>
      <c r="C16" s="7"/>
      <c r="D16" s="19"/>
      <c r="E16" s="8"/>
      <c r="F16" s="3"/>
    </row>
    <row r="17" spans="1:6" x14ac:dyDescent="0.3">
      <c r="A17" s="5"/>
      <c r="B17" s="6"/>
      <c r="C17" s="7"/>
      <c r="D17" s="5"/>
      <c r="E17" s="8"/>
      <c r="F17" s="3"/>
    </row>
    <row r="18" spans="1:6" x14ac:dyDescent="0.3">
      <c r="A18" s="5"/>
      <c r="B18" s="6"/>
      <c r="C18" s="7"/>
      <c r="D18" s="5"/>
      <c r="E18" s="8"/>
      <c r="F18" s="3"/>
    </row>
    <row r="19" spans="1:6" x14ac:dyDescent="0.3">
      <c r="A19" s="5"/>
      <c r="B19" s="6"/>
      <c r="C19" s="7"/>
      <c r="D19" s="5"/>
      <c r="E19" s="8"/>
      <c r="F19" s="3"/>
    </row>
    <row r="20" spans="1:6" x14ac:dyDescent="0.3">
      <c r="A20" s="5"/>
      <c r="B20" s="6"/>
      <c r="C20" s="7"/>
      <c r="D20" s="5"/>
      <c r="E20" s="8"/>
      <c r="F20" s="3"/>
    </row>
    <row r="21" spans="1:6" x14ac:dyDescent="0.3">
      <c r="A21" s="29"/>
      <c r="B21" s="6"/>
      <c r="C21" s="7"/>
      <c r="D21" s="3"/>
      <c r="E21" s="8"/>
      <c r="F21" s="3"/>
    </row>
    <row r="22" spans="1:6" x14ac:dyDescent="0.3">
      <c r="A22" s="29"/>
      <c r="B22" s="6"/>
      <c r="C22" s="7"/>
      <c r="D22" s="3"/>
      <c r="E22" s="8"/>
      <c r="F22" s="3"/>
    </row>
    <row r="23" spans="1:6" x14ac:dyDescent="0.3">
      <c r="A23" s="29"/>
      <c r="B23" s="6"/>
      <c r="C23" s="7"/>
      <c r="D23" s="3"/>
      <c r="E23" s="8"/>
      <c r="F23" s="3"/>
    </row>
    <row r="24" spans="1:6" x14ac:dyDescent="0.3">
      <c r="A24" s="5"/>
      <c r="B24" s="6"/>
      <c r="C24" s="7"/>
      <c r="D24" s="3"/>
      <c r="E24" s="8"/>
      <c r="F24" s="3"/>
    </row>
    <row r="25" spans="1:6" x14ac:dyDescent="0.3">
      <c r="A25" s="5"/>
      <c r="B25" s="6"/>
      <c r="C25" s="7"/>
      <c r="D25" s="3"/>
      <c r="E25" s="8"/>
      <c r="F25" s="3"/>
    </row>
    <row r="26" spans="1:6" x14ac:dyDescent="0.3">
      <c r="A26" s="5"/>
      <c r="B26" s="6"/>
      <c r="C26" s="3"/>
      <c r="D26" s="3"/>
      <c r="E26" s="8"/>
      <c r="F26" s="3"/>
    </row>
    <row r="27" spans="1:6" x14ac:dyDescent="0.3">
      <c r="A27" s="5"/>
      <c r="B27" s="6"/>
      <c r="C27" s="7"/>
      <c r="D27" s="3"/>
      <c r="E27" s="8"/>
      <c r="F27" s="3"/>
    </row>
    <row r="28" spans="1:6" x14ac:dyDescent="0.3">
      <c r="A28" s="5"/>
      <c r="B28" s="6"/>
      <c r="C28" s="7"/>
      <c r="D28" s="3"/>
      <c r="E28" s="8"/>
      <c r="F28" s="3"/>
    </row>
    <row r="29" spans="1:6" x14ac:dyDescent="0.3">
      <c r="A29" s="5"/>
      <c r="B29" s="6"/>
      <c r="C29" s="7"/>
      <c r="D29" s="3"/>
      <c r="E29" s="8"/>
      <c r="F29" s="3"/>
    </row>
    <row r="30" spans="1:6" x14ac:dyDescent="0.3">
      <c r="A30" s="5"/>
      <c r="B30" s="6"/>
      <c r="C30" s="7"/>
      <c r="D30" s="3"/>
      <c r="E30" s="8"/>
      <c r="F30" s="3"/>
    </row>
    <row r="31" spans="1:6" x14ac:dyDescent="0.3">
      <c r="A31" s="5"/>
      <c r="B31" s="6"/>
      <c r="C31" s="7"/>
      <c r="D31" s="3"/>
      <c r="E31" s="8"/>
      <c r="F31" s="3"/>
    </row>
    <row r="32" spans="1:6" x14ac:dyDescent="0.3">
      <c r="A32" s="5"/>
      <c r="B32" s="6"/>
      <c r="C32" s="7"/>
      <c r="D32" s="3"/>
      <c r="E32" s="8"/>
      <c r="F32" s="3"/>
    </row>
    <row r="33" spans="1:6" x14ac:dyDescent="0.3">
      <c r="A33" s="5"/>
      <c r="B33" s="6"/>
      <c r="C33" s="7"/>
      <c r="D33" s="3"/>
      <c r="E33" s="8"/>
      <c r="F33" s="3"/>
    </row>
    <row r="34" spans="1:6" x14ac:dyDescent="0.3">
      <c r="A34" s="5"/>
      <c r="B34" s="6"/>
      <c r="C34" s="7"/>
      <c r="D34" s="20"/>
      <c r="E34" s="8"/>
      <c r="F34" s="3"/>
    </row>
    <row r="35" spans="1:6" x14ac:dyDescent="0.3">
      <c r="A35" s="5"/>
      <c r="B35" s="6"/>
      <c r="C35" s="7"/>
      <c r="D35" s="20"/>
      <c r="E35" s="8"/>
      <c r="F35" s="3"/>
    </row>
    <row r="36" spans="1:6" x14ac:dyDescent="0.3">
      <c r="A36" s="5"/>
      <c r="B36" s="6"/>
      <c r="C36" s="7"/>
      <c r="D36" s="3"/>
      <c r="E36" s="8"/>
      <c r="F36" s="3"/>
    </row>
    <row r="37" spans="1:6" x14ac:dyDescent="0.3">
      <c r="A37" s="5"/>
      <c r="B37" s="6"/>
      <c r="C37" s="7"/>
      <c r="D37" s="3"/>
      <c r="E37" s="8"/>
      <c r="F37" s="3"/>
    </row>
    <row r="38" spans="1:6" x14ac:dyDescent="0.3">
      <c r="A38" s="5"/>
      <c r="B38" s="6"/>
      <c r="C38" s="7"/>
      <c r="D38" s="3"/>
      <c r="E38" s="8"/>
      <c r="F38" s="3"/>
    </row>
    <row r="39" spans="1:6" x14ac:dyDescent="0.3">
      <c r="A39" s="5"/>
      <c r="B39" s="6"/>
      <c r="C39" s="7"/>
      <c r="D39" s="3"/>
      <c r="E39" s="8"/>
      <c r="F39" s="3"/>
    </row>
    <row r="40" spans="1:6" x14ac:dyDescent="0.3">
      <c r="A40" s="5"/>
      <c r="B40" s="6"/>
      <c r="C40" s="7"/>
      <c r="D40" s="3"/>
      <c r="E40" s="8"/>
      <c r="F40" s="3"/>
    </row>
    <row r="41" spans="1:6" x14ac:dyDescent="0.3">
      <c r="A41" s="5"/>
      <c r="B41" s="6"/>
      <c r="C41" s="7"/>
      <c r="D41" s="3"/>
      <c r="E41" s="8"/>
      <c r="F41" s="3"/>
    </row>
    <row r="42" spans="1:6" x14ac:dyDescent="0.3">
      <c r="A42" s="5"/>
      <c r="B42" s="6"/>
      <c r="C42" s="7"/>
      <c r="D42" s="3"/>
      <c r="E42" s="8"/>
      <c r="F42" s="3"/>
    </row>
  </sheetData>
  <phoneticPr fontId="0" type="noConversion"/>
  <pageMargins left="0.7" right="0.7" top="0.75" bottom="0.75" header="0.3" footer="0.3"/>
  <pageSetup paperSize="9" orientation="portrait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713"/>
  <sheetViews>
    <sheetView workbookViewId="0">
      <pane xSplit="1" ySplit="3" topLeftCell="N709" activePane="bottomRight" state="frozen"/>
      <selection pane="topRight" activeCell="B1" sqref="B1"/>
      <selection pane="bottomLeft" activeCell="A4" sqref="A4"/>
      <selection pane="bottomRight" activeCell="O701" sqref="O701"/>
    </sheetView>
  </sheetViews>
  <sheetFormatPr defaultRowHeight="14.4" x14ac:dyDescent="0.3"/>
  <cols>
    <col min="1" max="1" width="10.59765625" style="130" customWidth="1"/>
    <col min="2" max="2" width="15.3984375" customWidth="1"/>
    <col min="3" max="3" width="11.09765625" customWidth="1"/>
    <col min="4" max="4" width="12.3984375" customWidth="1"/>
    <col min="5" max="5" width="11.59765625" customWidth="1"/>
    <col min="6" max="6" width="12.09765625" style="131" customWidth="1"/>
    <col min="7" max="7" width="11.3984375" customWidth="1"/>
    <col min="8" max="8" width="12.3984375" customWidth="1"/>
    <col min="9" max="9" width="11.3984375" customWidth="1"/>
    <col min="10" max="10" width="13.3984375" customWidth="1"/>
    <col min="11" max="11" width="11.59765625" customWidth="1"/>
    <col min="12" max="12" width="10.59765625" customWidth="1"/>
    <col min="13" max="13" width="9.3984375" bestFit="1" customWidth="1"/>
    <col min="14" max="15" width="11.59765625" style="131" bestFit="1" customWidth="1"/>
    <col min="16" max="16" width="10.8984375" style="131" bestFit="1" customWidth="1"/>
    <col min="17" max="17" width="9.3984375" style="131" bestFit="1" customWidth="1"/>
    <col min="18" max="18" width="9.59765625" style="131" bestFit="1" customWidth="1"/>
    <col min="19" max="19" width="10.59765625" style="131" bestFit="1" customWidth="1"/>
    <col min="20" max="21" width="10.59765625" style="131" customWidth="1"/>
    <col min="22" max="22" width="10.59765625" customWidth="1"/>
    <col min="23" max="23" width="11" customWidth="1"/>
    <col min="24" max="26" width="18" customWidth="1"/>
    <col min="27" max="27" width="14.3984375" style="161" customWidth="1"/>
  </cols>
  <sheetData>
    <row r="1" spans="1:27" x14ac:dyDescent="0.3">
      <c r="A1" s="300" t="s">
        <v>2502</v>
      </c>
      <c r="B1" s="300"/>
      <c r="C1" s="300"/>
      <c r="D1" s="300"/>
      <c r="E1" s="300"/>
      <c r="F1" s="300"/>
      <c r="G1" s="300"/>
      <c r="H1" s="300"/>
      <c r="I1" s="300"/>
      <c r="J1" s="307" t="s">
        <v>2516</v>
      </c>
      <c r="K1" s="307"/>
      <c r="L1" s="307"/>
      <c r="M1" s="307"/>
      <c r="N1" s="307"/>
      <c r="O1" s="307"/>
      <c r="P1" s="307"/>
      <c r="Q1" s="307"/>
      <c r="R1" s="307"/>
      <c r="S1" s="307"/>
      <c r="T1" s="308"/>
      <c r="U1" s="308"/>
      <c r="V1" s="308"/>
      <c r="W1" s="165"/>
      <c r="AA1" s="297" t="s">
        <v>2517</v>
      </c>
    </row>
    <row r="2" spans="1:27" x14ac:dyDescent="0.3">
      <c r="A2" s="309" t="s">
        <v>1</v>
      </c>
      <c r="B2" s="314" t="s">
        <v>1581</v>
      </c>
      <c r="C2" s="314"/>
      <c r="D2" s="312" t="s">
        <v>1553</v>
      </c>
      <c r="E2" s="312"/>
      <c r="F2" s="313" t="s">
        <v>1539</v>
      </c>
      <c r="G2" s="313"/>
      <c r="H2" s="309" t="s">
        <v>1634</v>
      </c>
      <c r="I2" s="310" t="s">
        <v>1635</v>
      </c>
      <c r="J2" s="303" t="s">
        <v>2503</v>
      </c>
      <c r="K2" s="301" t="s">
        <v>1553</v>
      </c>
      <c r="L2" s="301"/>
      <c r="M2" s="301"/>
      <c r="N2" s="305" t="s">
        <v>2504</v>
      </c>
      <c r="O2" s="302" t="s">
        <v>2508</v>
      </c>
      <c r="P2" s="302"/>
      <c r="Q2" s="302"/>
      <c r="R2" s="302" t="s">
        <v>2512</v>
      </c>
      <c r="S2" s="302" t="s">
        <v>2513</v>
      </c>
      <c r="T2" s="302"/>
      <c r="U2" s="294" t="s">
        <v>2514</v>
      </c>
      <c r="V2" s="295"/>
      <c r="W2" s="296"/>
      <c r="X2" s="293" t="s">
        <v>2581</v>
      </c>
      <c r="Y2" s="293" t="s">
        <v>2582</v>
      </c>
      <c r="Z2" s="169"/>
      <c r="AA2" s="298"/>
    </row>
    <row r="3" spans="1:27" x14ac:dyDescent="0.3">
      <c r="A3" s="309"/>
      <c r="B3" s="146" t="s">
        <v>1551</v>
      </c>
      <c r="C3" s="147" t="s">
        <v>2649</v>
      </c>
      <c r="D3" s="133" t="s">
        <v>1551</v>
      </c>
      <c r="E3" s="133" t="s">
        <v>1552</v>
      </c>
      <c r="F3" s="138" t="s">
        <v>1551</v>
      </c>
      <c r="G3" s="132" t="s">
        <v>1552</v>
      </c>
      <c r="H3" s="309"/>
      <c r="I3" s="311" t="s">
        <v>1635</v>
      </c>
      <c r="J3" s="304"/>
      <c r="K3" s="54" t="s">
        <v>2505</v>
      </c>
      <c r="L3" s="54" t="s">
        <v>2506</v>
      </c>
      <c r="M3" s="54" t="s">
        <v>2507</v>
      </c>
      <c r="N3" s="306"/>
      <c r="O3" s="175" t="s">
        <v>2509</v>
      </c>
      <c r="P3" s="175" t="s">
        <v>2510</v>
      </c>
      <c r="Q3" s="175" t="s">
        <v>2511</v>
      </c>
      <c r="R3" s="302"/>
      <c r="S3" s="177" t="s">
        <v>2513</v>
      </c>
      <c r="T3" s="176" t="s">
        <v>2736</v>
      </c>
      <c r="U3" s="175" t="s">
        <v>2515</v>
      </c>
      <c r="V3" s="54" t="s">
        <v>2518</v>
      </c>
      <c r="W3" s="54" t="s">
        <v>2511</v>
      </c>
      <c r="X3" s="293"/>
      <c r="Y3" s="293"/>
      <c r="Z3" s="169"/>
      <c r="AA3" s="299"/>
    </row>
    <row r="4" spans="1:27" x14ac:dyDescent="0.3">
      <c r="A4" s="135" t="s">
        <v>1554</v>
      </c>
      <c r="B4" s="137">
        <v>261558.25</v>
      </c>
      <c r="C4" s="151"/>
      <c r="D4" s="136">
        <v>22458.81</v>
      </c>
      <c r="E4" s="151"/>
      <c r="F4" s="134"/>
      <c r="G4" s="151"/>
      <c r="H4" s="148">
        <f t="shared" ref="H4:H35" si="0">SUM(F4+D4+B4)</f>
        <v>284017.06</v>
      </c>
      <c r="N4" s="145"/>
      <c r="O4" s="145"/>
      <c r="P4" s="145"/>
      <c r="Q4" s="145"/>
      <c r="R4" s="145"/>
      <c r="S4" s="145"/>
      <c r="T4" s="145"/>
      <c r="U4" s="145"/>
    </row>
    <row r="5" spans="1:27" x14ac:dyDescent="0.3">
      <c r="A5" s="135" t="s">
        <v>1113</v>
      </c>
      <c r="B5" s="137">
        <v>19224.599999999999</v>
      </c>
      <c r="C5" s="151"/>
      <c r="D5" s="136">
        <v>20361.34</v>
      </c>
      <c r="E5" s="151"/>
      <c r="F5" s="134"/>
      <c r="G5" s="151"/>
      <c r="H5" s="148">
        <f t="shared" si="0"/>
        <v>39585.94</v>
      </c>
      <c r="N5" s="145"/>
      <c r="O5" s="145"/>
      <c r="P5" s="145"/>
      <c r="Q5" s="145"/>
      <c r="R5" s="145"/>
      <c r="S5" s="145"/>
      <c r="T5" s="145"/>
      <c r="U5" s="145"/>
    </row>
    <row r="6" spans="1:27" x14ac:dyDescent="0.3">
      <c r="A6" s="135" t="s">
        <v>1582</v>
      </c>
      <c r="B6" s="137">
        <v>24520.03</v>
      </c>
      <c r="C6" s="151"/>
      <c r="D6" s="136"/>
      <c r="E6" s="151"/>
      <c r="F6" s="134"/>
      <c r="G6" s="151"/>
      <c r="H6" s="148">
        <f t="shared" si="0"/>
        <v>24520.03</v>
      </c>
      <c r="N6" s="145"/>
      <c r="O6" s="145"/>
      <c r="P6" s="145"/>
      <c r="Q6" s="145"/>
      <c r="R6" s="145"/>
      <c r="S6" s="145"/>
      <c r="T6" s="145"/>
      <c r="U6" s="145"/>
    </row>
    <row r="7" spans="1:27" x14ac:dyDescent="0.3">
      <c r="A7" s="135" t="s">
        <v>1118</v>
      </c>
      <c r="C7" s="151"/>
      <c r="D7" s="136">
        <v>35592.67</v>
      </c>
      <c r="E7" s="151"/>
      <c r="F7" s="134"/>
      <c r="G7" s="151"/>
      <c r="H7" s="148">
        <f t="shared" si="0"/>
        <v>35592.67</v>
      </c>
      <c r="N7" s="145"/>
      <c r="O7" s="145"/>
      <c r="P7" s="145"/>
      <c r="Q7" s="145"/>
      <c r="R7" s="145"/>
      <c r="S7" s="145"/>
      <c r="T7" s="145"/>
      <c r="U7" s="145"/>
    </row>
    <row r="8" spans="1:27" x14ac:dyDescent="0.3">
      <c r="A8" s="135" t="s">
        <v>1120</v>
      </c>
      <c r="B8" s="137">
        <v>48469.07</v>
      </c>
      <c r="C8" s="151"/>
      <c r="D8" s="136">
        <v>28306.94</v>
      </c>
      <c r="E8" s="151"/>
      <c r="F8" s="134"/>
      <c r="G8" s="151"/>
      <c r="H8" s="148">
        <f t="shared" si="0"/>
        <v>76776.009999999995</v>
      </c>
      <c r="N8" s="145"/>
      <c r="O8" s="145"/>
      <c r="P8" s="145"/>
      <c r="Q8" s="145"/>
      <c r="R8" s="145"/>
      <c r="S8" s="145"/>
      <c r="T8" s="145"/>
      <c r="U8" s="145"/>
    </row>
    <row r="9" spans="1:27" x14ac:dyDescent="0.3">
      <c r="A9" s="135" t="s">
        <v>1123</v>
      </c>
      <c r="B9" s="137">
        <v>4697.28</v>
      </c>
      <c r="C9" s="151"/>
      <c r="D9" s="136"/>
      <c r="E9" s="151"/>
      <c r="F9" s="134"/>
      <c r="G9" s="151"/>
      <c r="H9" s="148">
        <f t="shared" si="0"/>
        <v>4697.28</v>
      </c>
      <c r="N9" s="145"/>
      <c r="O9" s="145"/>
      <c r="P9" s="145"/>
      <c r="Q9" s="145"/>
      <c r="R9" s="145"/>
      <c r="S9" s="145"/>
      <c r="T9" s="145"/>
      <c r="U9" s="145"/>
    </row>
    <row r="10" spans="1:27" x14ac:dyDescent="0.3">
      <c r="A10" s="135" t="s">
        <v>1555</v>
      </c>
      <c r="C10" s="151"/>
      <c r="D10" s="136">
        <v>13170.59</v>
      </c>
      <c r="E10" s="151"/>
      <c r="F10" s="134"/>
      <c r="G10" s="151"/>
      <c r="H10" s="148">
        <f t="shared" si="0"/>
        <v>13170.59</v>
      </c>
      <c r="N10" s="145"/>
      <c r="O10" s="145"/>
      <c r="P10" s="145"/>
      <c r="Q10" s="145"/>
      <c r="R10" s="145"/>
      <c r="S10" s="145"/>
      <c r="T10" s="145"/>
      <c r="U10" s="145"/>
    </row>
    <row r="11" spans="1:27" x14ac:dyDescent="0.3">
      <c r="A11" s="135" t="s">
        <v>1128</v>
      </c>
      <c r="B11" s="137">
        <v>23339.61</v>
      </c>
      <c r="C11" s="151"/>
      <c r="D11" s="136">
        <v>3417.61</v>
      </c>
      <c r="E11" s="151"/>
      <c r="F11" s="134"/>
      <c r="G11" s="151"/>
      <c r="H11" s="148">
        <f t="shared" si="0"/>
        <v>26757.22</v>
      </c>
      <c r="N11" s="145"/>
      <c r="O11" s="145"/>
      <c r="P11" s="145"/>
      <c r="Q11" s="145"/>
      <c r="R11" s="145"/>
      <c r="S11" s="145"/>
      <c r="T11" s="145"/>
      <c r="U11" s="145"/>
    </row>
    <row r="12" spans="1:27" x14ac:dyDescent="0.3">
      <c r="A12" s="135" t="s">
        <v>1556</v>
      </c>
      <c r="B12" s="137">
        <v>6360.9</v>
      </c>
      <c r="C12" s="151"/>
      <c r="D12" s="136">
        <v>13652.2</v>
      </c>
      <c r="E12" s="151"/>
      <c r="F12" s="134"/>
      <c r="G12" s="151"/>
      <c r="H12" s="148">
        <f t="shared" si="0"/>
        <v>20013.099999999999</v>
      </c>
      <c r="N12" s="145"/>
      <c r="O12" s="145"/>
      <c r="P12" s="145"/>
      <c r="Q12" s="145"/>
      <c r="R12" s="145"/>
      <c r="S12" s="145"/>
      <c r="T12" s="145"/>
      <c r="U12" s="145"/>
    </row>
    <row r="13" spans="1:27" x14ac:dyDescent="0.3">
      <c r="A13" s="135" t="s">
        <v>1129</v>
      </c>
      <c r="B13" s="137">
        <v>20501.669999999998</v>
      </c>
      <c r="C13" s="151"/>
      <c r="D13" s="136">
        <v>2417.88</v>
      </c>
      <c r="E13" s="151"/>
      <c r="F13" s="134"/>
      <c r="G13" s="151"/>
      <c r="H13" s="148">
        <f t="shared" si="0"/>
        <v>22919.55</v>
      </c>
      <c r="N13" s="145"/>
      <c r="O13" s="145"/>
      <c r="P13" s="145"/>
      <c r="Q13" s="145"/>
      <c r="R13" s="145"/>
      <c r="S13" s="145"/>
      <c r="T13" s="145"/>
      <c r="U13" s="145"/>
    </row>
    <row r="14" spans="1:27" x14ac:dyDescent="0.3">
      <c r="A14" s="135" t="s">
        <v>1557</v>
      </c>
      <c r="C14" s="151"/>
      <c r="D14" s="136">
        <v>10811.68</v>
      </c>
      <c r="E14" s="151"/>
      <c r="F14" s="134"/>
      <c r="G14" s="151"/>
      <c r="H14" s="148">
        <f t="shared" si="0"/>
        <v>10811.68</v>
      </c>
      <c r="N14" s="145"/>
      <c r="O14" s="145"/>
      <c r="P14" s="145"/>
      <c r="Q14" s="145"/>
      <c r="R14" s="145"/>
      <c r="S14" s="145"/>
      <c r="T14" s="145"/>
      <c r="U14" s="145"/>
    </row>
    <row r="15" spans="1:27" x14ac:dyDescent="0.3">
      <c r="A15" s="135" t="s">
        <v>1132</v>
      </c>
      <c r="B15" s="137">
        <v>59293.99</v>
      </c>
      <c r="C15" s="151"/>
      <c r="D15" s="136"/>
      <c r="E15" s="151"/>
      <c r="F15" s="134"/>
      <c r="G15" s="151"/>
      <c r="H15" s="148">
        <f t="shared" si="0"/>
        <v>59293.99</v>
      </c>
      <c r="N15" s="145"/>
      <c r="O15" s="145"/>
      <c r="P15" s="145"/>
      <c r="Q15" s="145"/>
      <c r="R15" s="145"/>
      <c r="S15" s="145"/>
      <c r="T15" s="145"/>
      <c r="U15" s="145"/>
    </row>
    <row r="16" spans="1:27" x14ac:dyDescent="0.3">
      <c r="A16" s="135" t="s">
        <v>1138</v>
      </c>
      <c r="B16" s="137">
        <v>5903.7</v>
      </c>
      <c r="C16" s="151"/>
      <c r="D16" s="136">
        <v>6835.22</v>
      </c>
      <c r="E16" s="151"/>
      <c r="F16" s="134"/>
      <c r="G16" s="151"/>
      <c r="H16" s="148">
        <f t="shared" si="0"/>
        <v>12738.92</v>
      </c>
      <c r="N16" s="145"/>
      <c r="O16" s="145"/>
      <c r="P16" s="145"/>
      <c r="Q16" s="145"/>
      <c r="R16" s="145"/>
      <c r="S16" s="145"/>
      <c r="T16" s="145"/>
      <c r="U16" s="145"/>
    </row>
    <row r="17" spans="1:27" x14ac:dyDescent="0.3">
      <c r="A17" s="135" t="s">
        <v>1558</v>
      </c>
      <c r="B17" s="137">
        <v>12248.16</v>
      </c>
      <c r="C17" s="151"/>
      <c r="D17" s="136">
        <v>4187.07</v>
      </c>
      <c r="E17" s="151"/>
      <c r="F17" s="134"/>
      <c r="G17" s="151"/>
      <c r="H17" s="148">
        <f t="shared" si="0"/>
        <v>16435.23</v>
      </c>
      <c r="N17" s="145"/>
      <c r="O17" s="145"/>
      <c r="P17" s="145"/>
      <c r="Q17" s="145"/>
      <c r="R17" s="145"/>
      <c r="S17" s="145"/>
      <c r="T17" s="145"/>
      <c r="U17" s="145"/>
    </row>
    <row r="18" spans="1:27" x14ac:dyDescent="0.3">
      <c r="A18" s="135" t="s">
        <v>1583</v>
      </c>
      <c r="B18" s="137">
        <v>14106.34</v>
      </c>
      <c r="C18" s="151"/>
      <c r="D18" s="136"/>
      <c r="E18" s="151"/>
      <c r="F18" s="134"/>
      <c r="G18" s="151"/>
      <c r="H18" s="148">
        <f t="shared" si="0"/>
        <v>14106.34</v>
      </c>
      <c r="N18" s="145"/>
      <c r="O18" s="145"/>
      <c r="P18" s="145"/>
      <c r="Q18" s="145"/>
      <c r="R18" s="145"/>
      <c r="S18" s="145"/>
      <c r="T18" s="145"/>
      <c r="U18" s="145"/>
    </row>
    <row r="19" spans="1:27" x14ac:dyDescent="0.3">
      <c r="A19" s="135" t="s">
        <v>1142</v>
      </c>
      <c r="C19" s="151"/>
      <c r="D19" s="136">
        <v>2752.06</v>
      </c>
      <c r="E19" s="151"/>
      <c r="F19" s="134"/>
      <c r="G19" s="151"/>
      <c r="H19" s="148">
        <f t="shared" si="0"/>
        <v>2752.06</v>
      </c>
      <c r="N19" s="145"/>
      <c r="O19" s="145"/>
      <c r="P19" s="145"/>
      <c r="Q19" s="145"/>
      <c r="R19" s="145"/>
      <c r="S19" s="145"/>
      <c r="T19" s="145"/>
      <c r="U19" s="145"/>
    </row>
    <row r="20" spans="1:27" x14ac:dyDescent="0.3">
      <c r="A20" s="135" t="s">
        <v>1584</v>
      </c>
      <c r="B20" s="137">
        <v>22899.24</v>
      </c>
      <c r="C20" s="151"/>
      <c r="D20" s="136"/>
      <c r="E20" s="151"/>
      <c r="F20" s="134"/>
      <c r="G20" s="151"/>
      <c r="H20" s="148">
        <f t="shared" si="0"/>
        <v>22899.24</v>
      </c>
      <c r="N20" s="145"/>
      <c r="O20" s="145"/>
      <c r="P20" s="145"/>
      <c r="Q20" s="145"/>
      <c r="R20" s="145"/>
      <c r="S20" s="145"/>
      <c r="T20" s="145"/>
      <c r="U20" s="145"/>
    </row>
    <row r="21" spans="1:27" x14ac:dyDescent="0.3">
      <c r="A21" s="135" t="s">
        <v>1585</v>
      </c>
      <c r="B21" s="137">
        <v>15310.83</v>
      </c>
      <c r="C21" s="151"/>
      <c r="D21" s="136"/>
      <c r="E21" s="151"/>
      <c r="F21" s="134"/>
      <c r="G21" s="151"/>
      <c r="H21" s="148">
        <f t="shared" si="0"/>
        <v>15310.83</v>
      </c>
      <c r="N21" s="145"/>
      <c r="O21" s="145"/>
      <c r="P21" s="145"/>
      <c r="Q21" s="145"/>
      <c r="R21" s="145"/>
      <c r="S21" s="145"/>
      <c r="T21" s="145"/>
      <c r="U21" s="145"/>
    </row>
    <row r="22" spans="1:27" x14ac:dyDescent="0.3">
      <c r="A22" s="135" t="s">
        <v>1559</v>
      </c>
      <c r="B22" s="137">
        <v>9741.1</v>
      </c>
      <c r="C22" s="151"/>
      <c r="D22" s="136">
        <v>9533.94</v>
      </c>
      <c r="E22" s="151"/>
      <c r="F22" s="134"/>
      <c r="G22" s="151"/>
      <c r="H22" s="148">
        <f t="shared" si="0"/>
        <v>19275.04</v>
      </c>
      <c r="N22" s="145"/>
      <c r="O22" s="145"/>
      <c r="P22" s="145"/>
      <c r="Q22" s="145"/>
      <c r="R22" s="145"/>
      <c r="S22" s="145"/>
      <c r="T22" s="145"/>
      <c r="U22" s="145"/>
    </row>
    <row r="23" spans="1:27" x14ac:dyDescent="0.3">
      <c r="A23" s="135" t="s">
        <v>1586</v>
      </c>
      <c r="B23" s="137">
        <v>6556.62</v>
      </c>
      <c r="C23" s="151"/>
      <c r="D23" s="136"/>
      <c r="E23" s="151"/>
      <c r="F23" s="134"/>
      <c r="G23" s="151"/>
      <c r="H23" s="148">
        <f t="shared" si="0"/>
        <v>6556.62</v>
      </c>
      <c r="N23" s="145"/>
      <c r="O23" s="145"/>
      <c r="P23" s="145"/>
      <c r="Q23" s="145"/>
      <c r="R23" s="145"/>
      <c r="S23" s="145"/>
      <c r="T23" s="145"/>
      <c r="U23" s="145"/>
    </row>
    <row r="24" spans="1:27" x14ac:dyDescent="0.3">
      <c r="A24" s="135" t="s">
        <v>1587</v>
      </c>
      <c r="B24" s="137">
        <v>861.17</v>
      </c>
      <c r="C24" s="151"/>
      <c r="D24" s="136"/>
      <c r="E24" s="151"/>
      <c r="F24" s="134"/>
      <c r="G24" s="151"/>
      <c r="H24" s="148">
        <f t="shared" si="0"/>
        <v>861.17</v>
      </c>
      <c r="N24" s="145"/>
      <c r="O24" s="145"/>
      <c r="P24" s="145"/>
      <c r="Q24" s="145"/>
      <c r="R24" s="145"/>
      <c r="S24" s="145"/>
      <c r="T24" s="145"/>
      <c r="U24" s="145"/>
    </row>
    <row r="25" spans="1:27" x14ac:dyDescent="0.3">
      <c r="A25" s="135" t="s">
        <v>1560</v>
      </c>
      <c r="B25" s="137">
        <v>25495.67</v>
      </c>
      <c r="C25" s="151"/>
      <c r="D25" s="136">
        <v>2408.06</v>
      </c>
      <c r="E25" s="151"/>
      <c r="F25" s="134"/>
      <c r="G25" s="151"/>
      <c r="H25" s="148">
        <f t="shared" si="0"/>
        <v>27903.73</v>
      </c>
      <c r="N25" s="145"/>
      <c r="O25" s="145"/>
      <c r="P25" s="145"/>
      <c r="Q25" s="145"/>
      <c r="R25" s="145"/>
      <c r="S25" s="145"/>
      <c r="T25" s="145"/>
      <c r="U25" s="145"/>
    </row>
    <row r="26" spans="1:27" x14ac:dyDescent="0.3">
      <c r="A26" s="135" t="s">
        <v>1152</v>
      </c>
      <c r="B26" s="137">
        <v>26559.200000000001</v>
      </c>
      <c r="C26" s="151"/>
      <c r="D26" s="136">
        <v>2299.94</v>
      </c>
      <c r="E26" s="151"/>
      <c r="F26" s="134"/>
      <c r="G26" s="151"/>
      <c r="H26" s="148">
        <f t="shared" si="0"/>
        <v>28859.14</v>
      </c>
      <c r="N26" s="145"/>
      <c r="O26" s="145"/>
      <c r="P26" s="145"/>
      <c r="Q26" s="145"/>
      <c r="R26" s="145"/>
      <c r="S26" s="145"/>
      <c r="T26" s="145"/>
      <c r="U26" s="145"/>
    </row>
    <row r="27" spans="1:27" x14ac:dyDescent="0.3">
      <c r="A27" s="135" t="s">
        <v>1158</v>
      </c>
      <c r="B27" s="137">
        <v>11989.42</v>
      </c>
      <c r="C27" s="151"/>
      <c r="D27" s="136">
        <v>746.69</v>
      </c>
      <c r="E27" s="151"/>
      <c r="F27" s="134"/>
      <c r="G27" s="151"/>
      <c r="H27" s="148">
        <f t="shared" si="0"/>
        <v>12736.11</v>
      </c>
      <c r="N27" s="145"/>
      <c r="O27" s="145"/>
      <c r="P27" s="145"/>
      <c r="Q27" s="145"/>
      <c r="R27" s="145"/>
      <c r="S27" s="145"/>
      <c r="T27" s="145"/>
      <c r="U27" s="145"/>
    </row>
    <row r="28" spans="1:27" x14ac:dyDescent="0.3">
      <c r="A28" s="135" t="s">
        <v>1160</v>
      </c>
      <c r="B28" s="137">
        <v>67174.039999999994</v>
      </c>
      <c r="C28" s="151"/>
      <c r="D28" s="136"/>
      <c r="E28" s="151"/>
      <c r="F28" s="134"/>
      <c r="G28" s="151"/>
      <c r="H28" s="148">
        <f t="shared" si="0"/>
        <v>67174.039999999994</v>
      </c>
      <c r="N28" s="145"/>
      <c r="O28" s="145"/>
      <c r="P28" s="145"/>
      <c r="Q28" s="145"/>
      <c r="R28" s="145"/>
      <c r="S28" s="145"/>
      <c r="T28" s="145"/>
      <c r="U28" s="145"/>
    </row>
    <row r="29" spans="1:27" s="141" customFormat="1" x14ac:dyDescent="0.3">
      <c r="A29" s="149" t="s">
        <v>1588</v>
      </c>
      <c r="B29" s="144">
        <v>5871.6</v>
      </c>
      <c r="C29" s="144">
        <f>SUM(B4:B29)</f>
        <v>692682.49000000011</v>
      </c>
      <c r="D29" s="140"/>
      <c r="E29" s="144">
        <f>SUM(D4:D29)</f>
        <v>178952.7</v>
      </c>
      <c r="F29" s="139"/>
      <c r="G29" s="143">
        <f>SUM(F4:F29)</f>
        <v>0</v>
      </c>
      <c r="H29" s="143">
        <f t="shared" si="0"/>
        <v>5871.6</v>
      </c>
      <c r="I29" s="144">
        <f>G29+E29+C29</f>
        <v>871635.19000000018</v>
      </c>
      <c r="N29" s="142"/>
      <c r="O29" s="142"/>
      <c r="P29" s="142"/>
      <c r="Q29" s="142"/>
      <c r="R29" s="142"/>
      <c r="S29" s="142"/>
      <c r="T29" s="142"/>
      <c r="U29" s="142"/>
      <c r="AA29" s="161"/>
    </row>
    <row r="30" spans="1:27" x14ac:dyDescent="0.3">
      <c r="A30" s="135" t="s">
        <v>1163</v>
      </c>
      <c r="B30" s="137">
        <v>14782.75</v>
      </c>
      <c r="C30" s="151"/>
      <c r="D30" s="136">
        <v>63894.64</v>
      </c>
      <c r="E30" s="151"/>
      <c r="F30" s="134"/>
      <c r="G30" s="151"/>
      <c r="H30" s="148">
        <f t="shared" si="0"/>
        <v>78677.39</v>
      </c>
      <c r="N30" s="145"/>
      <c r="O30" s="145"/>
      <c r="P30" s="145"/>
      <c r="Q30" s="145"/>
      <c r="R30" s="145"/>
      <c r="S30" s="145"/>
      <c r="T30" s="145"/>
      <c r="U30" s="145"/>
    </row>
    <row r="31" spans="1:27" x14ac:dyDescent="0.3">
      <c r="A31" s="135" t="s">
        <v>1561</v>
      </c>
      <c r="B31" s="137">
        <v>7437.36</v>
      </c>
      <c r="C31" s="151"/>
      <c r="D31" s="136">
        <v>3243.5</v>
      </c>
      <c r="E31" s="151"/>
      <c r="F31" s="134"/>
      <c r="G31" s="151"/>
      <c r="H31" s="148">
        <f t="shared" si="0"/>
        <v>10680.86</v>
      </c>
      <c r="N31" s="145"/>
      <c r="O31" s="145"/>
      <c r="P31" s="145"/>
      <c r="Q31" s="145"/>
      <c r="R31" s="145"/>
      <c r="S31" s="145"/>
      <c r="T31" s="145"/>
      <c r="U31" s="145"/>
    </row>
    <row r="32" spans="1:27" x14ac:dyDescent="0.3">
      <c r="A32" s="135" t="s">
        <v>1173</v>
      </c>
      <c r="B32" s="137">
        <v>9296.7000000000007</v>
      </c>
      <c r="C32" s="151"/>
      <c r="D32" s="136"/>
      <c r="E32" s="151"/>
      <c r="F32" s="134"/>
      <c r="G32" s="151"/>
      <c r="H32" s="148">
        <f t="shared" si="0"/>
        <v>9296.7000000000007</v>
      </c>
      <c r="N32" s="145"/>
      <c r="O32" s="145"/>
      <c r="P32" s="145"/>
      <c r="Q32" s="145"/>
      <c r="R32" s="145"/>
      <c r="S32" s="145"/>
      <c r="T32" s="145"/>
      <c r="U32" s="145"/>
    </row>
    <row r="33" spans="1:21" x14ac:dyDescent="0.3">
      <c r="A33" s="135" t="s">
        <v>1176</v>
      </c>
      <c r="B33" s="137">
        <v>42169.68</v>
      </c>
      <c r="C33" s="151"/>
      <c r="D33" s="136"/>
      <c r="E33" s="151"/>
      <c r="F33" s="134"/>
      <c r="G33" s="151"/>
      <c r="H33" s="148">
        <f t="shared" si="0"/>
        <v>42169.68</v>
      </c>
      <c r="N33" s="145"/>
      <c r="O33" s="145"/>
      <c r="P33" s="145"/>
      <c r="Q33" s="145"/>
      <c r="R33" s="145"/>
      <c r="S33" s="145"/>
      <c r="T33" s="145"/>
      <c r="U33" s="145"/>
    </row>
    <row r="34" spans="1:21" x14ac:dyDescent="0.3">
      <c r="A34" s="135" t="s">
        <v>1589</v>
      </c>
      <c r="B34" s="137">
        <v>23289.97</v>
      </c>
      <c r="C34" s="151"/>
      <c r="D34" s="136"/>
      <c r="E34" s="151"/>
      <c r="F34" s="134"/>
      <c r="G34" s="151"/>
      <c r="H34" s="148">
        <f t="shared" si="0"/>
        <v>23289.97</v>
      </c>
      <c r="N34" s="145"/>
      <c r="O34" s="145"/>
      <c r="P34" s="145"/>
      <c r="Q34" s="145"/>
      <c r="R34" s="145"/>
      <c r="S34" s="145"/>
      <c r="T34" s="145"/>
      <c r="U34" s="145"/>
    </row>
    <row r="35" spans="1:21" x14ac:dyDescent="0.3">
      <c r="A35" s="135" t="s">
        <v>1590</v>
      </c>
      <c r="B35" s="137">
        <v>15403.08</v>
      </c>
      <c r="C35" s="151"/>
      <c r="D35" s="136"/>
      <c r="E35" s="151"/>
      <c r="F35" s="134"/>
      <c r="G35" s="151"/>
      <c r="H35" s="148">
        <f t="shared" si="0"/>
        <v>15403.08</v>
      </c>
      <c r="N35" s="145"/>
      <c r="O35" s="145"/>
      <c r="P35" s="145"/>
      <c r="Q35" s="145"/>
      <c r="R35" s="145"/>
      <c r="S35" s="145"/>
      <c r="T35" s="145"/>
      <c r="U35" s="145"/>
    </row>
    <row r="36" spans="1:21" x14ac:dyDescent="0.3">
      <c r="A36" s="135" t="s">
        <v>1179</v>
      </c>
      <c r="B36" s="137">
        <v>86326.37</v>
      </c>
      <c r="C36" s="151"/>
      <c r="D36" s="136">
        <v>18183.28</v>
      </c>
      <c r="E36" s="151"/>
      <c r="F36" s="134"/>
      <c r="G36" s="151"/>
      <c r="H36" s="148">
        <f t="shared" ref="H36:H67" si="1">SUM(F36+D36+B36)</f>
        <v>104509.65</v>
      </c>
      <c r="N36" s="145"/>
      <c r="O36" s="145"/>
      <c r="P36" s="145"/>
      <c r="Q36" s="145"/>
      <c r="R36" s="145"/>
      <c r="S36" s="145"/>
      <c r="T36" s="145"/>
      <c r="U36" s="145"/>
    </row>
    <row r="37" spans="1:21" x14ac:dyDescent="0.3">
      <c r="A37" s="135" t="s">
        <v>1187</v>
      </c>
      <c r="B37" s="137">
        <v>1761.48</v>
      </c>
      <c r="C37" s="151"/>
      <c r="D37" s="136">
        <v>6290.43</v>
      </c>
      <c r="E37" s="151"/>
      <c r="F37" s="134"/>
      <c r="G37" s="151"/>
      <c r="H37" s="148">
        <f t="shared" si="1"/>
        <v>8051.91</v>
      </c>
      <c r="N37" s="145"/>
      <c r="O37" s="145"/>
      <c r="P37" s="145"/>
      <c r="Q37" s="145"/>
      <c r="R37" s="145"/>
      <c r="S37" s="145"/>
      <c r="T37" s="145"/>
      <c r="U37" s="145"/>
    </row>
    <row r="38" spans="1:21" x14ac:dyDescent="0.3">
      <c r="A38" s="135" t="s">
        <v>1591</v>
      </c>
      <c r="B38" s="137">
        <v>54873.87</v>
      </c>
      <c r="C38" s="151"/>
      <c r="D38" s="136"/>
      <c r="E38" s="151"/>
      <c r="F38" s="134"/>
      <c r="G38" s="151"/>
      <c r="H38" s="148">
        <f t="shared" si="1"/>
        <v>54873.87</v>
      </c>
      <c r="N38" s="145"/>
      <c r="O38" s="145"/>
      <c r="P38" s="145"/>
      <c r="Q38" s="145"/>
      <c r="R38" s="145"/>
      <c r="S38" s="145"/>
      <c r="T38" s="145"/>
      <c r="U38" s="145"/>
    </row>
    <row r="39" spans="1:21" x14ac:dyDescent="0.3">
      <c r="A39" s="135" t="s">
        <v>1191</v>
      </c>
      <c r="B39" s="137">
        <v>14483.28</v>
      </c>
      <c r="C39" s="151"/>
      <c r="D39" s="136"/>
      <c r="E39" s="151"/>
      <c r="F39" s="134"/>
      <c r="G39" s="151"/>
      <c r="H39" s="148">
        <f t="shared" si="1"/>
        <v>14483.28</v>
      </c>
      <c r="N39" s="145"/>
      <c r="O39" s="145"/>
      <c r="P39" s="145"/>
      <c r="Q39" s="145"/>
      <c r="R39" s="145"/>
      <c r="S39" s="145"/>
      <c r="T39" s="145"/>
      <c r="U39" s="145"/>
    </row>
    <row r="40" spans="1:21" x14ac:dyDescent="0.3">
      <c r="A40" s="135" t="s">
        <v>1592</v>
      </c>
      <c r="B40" s="137">
        <v>48782.43</v>
      </c>
      <c r="C40" s="151"/>
      <c r="D40" s="136"/>
      <c r="E40" s="151"/>
      <c r="F40" s="134"/>
      <c r="G40" s="151"/>
      <c r="H40" s="148">
        <f t="shared" si="1"/>
        <v>48782.43</v>
      </c>
      <c r="N40" s="145"/>
      <c r="O40" s="145"/>
      <c r="P40" s="145"/>
      <c r="Q40" s="145"/>
      <c r="R40" s="145"/>
      <c r="S40" s="145"/>
      <c r="T40" s="145"/>
      <c r="U40" s="145"/>
    </row>
    <row r="41" spans="1:21" x14ac:dyDescent="0.3">
      <c r="A41" s="135" t="s">
        <v>1562</v>
      </c>
      <c r="C41" s="151"/>
      <c r="D41" s="136">
        <v>11619.87</v>
      </c>
      <c r="E41" s="151"/>
      <c r="F41" s="134"/>
      <c r="G41" s="151"/>
      <c r="H41" s="148">
        <f t="shared" si="1"/>
        <v>11619.87</v>
      </c>
      <c r="N41" s="145"/>
      <c r="O41" s="145"/>
      <c r="P41" s="145"/>
      <c r="Q41" s="145"/>
      <c r="R41" s="145"/>
      <c r="S41" s="145"/>
      <c r="T41" s="145"/>
      <c r="U41" s="145"/>
    </row>
    <row r="42" spans="1:21" x14ac:dyDescent="0.3">
      <c r="A42" s="135" t="s">
        <v>1563</v>
      </c>
      <c r="B42" s="137">
        <v>2348.64</v>
      </c>
      <c r="C42" s="151"/>
      <c r="D42" s="136">
        <v>20129.38</v>
      </c>
      <c r="E42" s="151"/>
      <c r="F42" s="134"/>
      <c r="G42" s="151"/>
      <c r="H42" s="148">
        <f t="shared" si="1"/>
        <v>22478.02</v>
      </c>
      <c r="N42" s="145"/>
      <c r="O42" s="145"/>
      <c r="P42" s="145"/>
      <c r="Q42" s="145"/>
      <c r="R42" s="145"/>
      <c r="S42" s="145"/>
      <c r="T42" s="145"/>
      <c r="U42" s="145"/>
    </row>
    <row r="43" spans="1:21" x14ac:dyDescent="0.3">
      <c r="A43" s="135" t="s">
        <v>1564</v>
      </c>
      <c r="B43" s="137">
        <v>49707.66</v>
      </c>
      <c r="C43" s="151"/>
      <c r="D43" s="136">
        <v>15726.08</v>
      </c>
      <c r="E43" s="151"/>
      <c r="F43" s="134"/>
      <c r="G43" s="151"/>
      <c r="H43" s="148">
        <f t="shared" si="1"/>
        <v>65433.740000000005</v>
      </c>
      <c r="N43" s="145"/>
      <c r="O43" s="145"/>
      <c r="P43" s="145"/>
      <c r="Q43" s="145"/>
      <c r="R43" s="145"/>
      <c r="S43" s="145"/>
      <c r="T43" s="145"/>
      <c r="U43" s="145"/>
    </row>
    <row r="44" spans="1:21" x14ac:dyDescent="0.3">
      <c r="A44" s="135" t="s">
        <v>1573</v>
      </c>
      <c r="B44" s="137">
        <v>16158.13</v>
      </c>
      <c r="C44" s="151"/>
      <c r="D44" s="136"/>
      <c r="E44" s="151"/>
      <c r="F44" s="134"/>
      <c r="G44" s="151"/>
      <c r="H44" s="148">
        <f t="shared" si="1"/>
        <v>16158.13</v>
      </c>
      <c r="N44" s="145"/>
      <c r="O44" s="145"/>
      <c r="P44" s="145"/>
      <c r="Q44" s="145"/>
      <c r="R44" s="145"/>
      <c r="S44" s="145"/>
      <c r="T44" s="145"/>
      <c r="U44" s="145"/>
    </row>
    <row r="45" spans="1:21" x14ac:dyDescent="0.3">
      <c r="A45" s="135" t="s">
        <v>1194</v>
      </c>
      <c r="B45" s="137">
        <v>11251.07</v>
      </c>
      <c r="C45" s="151"/>
      <c r="D45" s="136"/>
      <c r="E45" s="151"/>
      <c r="F45" s="134"/>
      <c r="G45" s="151"/>
      <c r="H45" s="148">
        <f t="shared" si="1"/>
        <v>11251.07</v>
      </c>
      <c r="N45" s="145"/>
      <c r="O45" s="145"/>
      <c r="P45" s="145"/>
      <c r="Q45" s="145"/>
      <c r="R45" s="145"/>
      <c r="S45" s="145"/>
      <c r="T45" s="145"/>
      <c r="U45" s="145"/>
    </row>
    <row r="46" spans="1:21" x14ac:dyDescent="0.3">
      <c r="A46" s="135" t="s">
        <v>1593</v>
      </c>
      <c r="B46" s="137">
        <v>26428.13</v>
      </c>
      <c r="C46" s="151"/>
      <c r="D46" s="136"/>
      <c r="E46" s="151"/>
      <c r="F46" s="134"/>
      <c r="G46" s="151"/>
      <c r="H46" s="148">
        <f t="shared" si="1"/>
        <v>26428.13</v>
      </c>
      <c r="N46" s="145"/>
      <c r="O46" s="145"/>
      <c r="P46" s="145"/>
      <c r="Q46" s="145"/>
      <c r="R46" s="145"/>
      <c r="S46" s="145"/>
      <c r="T46" s="145"/>
      <c r="U46" s="145"/>
    </row>
    <row r="47" spans="1:21" x14ac:dyDescent="0.3">
      <c r="A47" s="135" t="s">
        <v>1594</v>
      </c>
      <c r="B47" s="137">
        <v>68834.080000000002</v>
      </c>
      <c r="C47" s="151"/>
      <c r="D47" s="136"/>
      <c r="E47" s="151"/>
      <c r="F47" s="134"/>
      <c r="G47" s="151"/>
      <c r="H47" s="148">
        <f t="shared" si="1"/>
        <v>68834.080000000002</v>
      </c>
      <c r="N47" s="145"/>
      <c r="O47" s="145"/>
      <c r="P47" s="145"/>
      <c r="Q47" s="145"/>
      <c r="R47" s="145"/>
      <c r="S47" s="145"/>
      <c r="T47" s="145"/>
      <c r="U47" s="145"/>
    </row>
    <row r="48" spans="1:21" x14ac:dyDescent="0.3">
      <c r="A48" s="135" t="s">
        <v>1208</v>
      </c>
      <c r="C48" s="151"/>
      <c r="E48" s="151"/>
      <c r="F48" s="131">
        <v>4914.3999999999996</v>
      </c>
      <c r="G48" s="151"/>
      <c r="H48" s="148">
        <f t="shared" si="1"/>
        <v>4914.3999999999996</v>
      </c>
    </row>
    <row r="49" spans="1:27" x14ac:dyDescent="0.3">
      <c r="A49" s="135" t="s">
        <v>1210</v>
      </c>
      <c r="B49" s="137">
        <v>12139.21</v>
      </c>
      <c r="C49" s="151"/>
      <c r="D49" s="136">
        <v>13170.59</v>
      </c>
      <c r="E49" s="151"/>
      <c r="G49" s="151"/>
      <c r="H49" s="148">
        <f t="shared" si="1"/>
        <v>25309.8</v>
      </c>
    </row>
    <row r="50" spans="1:27" x14ac:dyDescent="0.3">
      <c r="A50" s="135" t="s">
        <v>1211</v>
      </c>
      <c r="B50" s="137">
        <v>4919.75</v>
      </c>
      <c r="C50" s="151"/>
      <c r="D50" s="136"/>
      <c r="E50" s="151"/>
      <c r="G50" s="151"/>
      <c r="H50" s="148">
        <f t="shared" si="1"/>
        <v>4919.75</v>
      </c>
    </row>
    <row r="51" spans="1:27" x14ac:dyDescent="0.3">
      <c r="A51" s="135" t="s">
        <v>1214</v>
      </c>
      <c r="B51" s="137">
        <v>95288.93</v>
      </c>
      <c r="C51" s="151"/>
      <c r="D51" s="136">
        <v>5897.28</v>
      </c>
      <c r="E51" s="151"/>
      <c r="G51" s="151"/>
      <c r="H51" s="148">
        <f t="shared" si="1"/>
        <v>101186.20999999999</v>
      </c>
    </row>
    <row r="52" spans="1:27" x14ac:dyDescent="0.3">
      <c r="A52" s="135" t="s">
        <v>1225</v>
      </c>
      <c r="B52" s="137">
        <v>42407.37</v>
      </c>
      <c r="C52" s="151"/>
      <c r="D52" s="137">
        <v>211628.55</v>
      </c>
      <c r="E52" s="151"/>
      <c r="F52" s="131">
        <v>8039.96</v>
      </c>
      <c r="G52" s="151"/>
      <c r="H52" s="148">
        <f t="shared" si="1"/>
        <v>262075.87999999998</v>
      </c>
    </row>
    <row r="53" spans="1:27" x14ac:dyDescent="0.3">
      <c r="A53" s="135" t="s">
        <v>1595</v>
      </c>
      <c r="B53" s="137">
        <v>69948.63</v>
      </c>
      <c r="C53" s="151"/>
      <c r="D53" s="137"/>
      <c r="E53" s="151"/>
      <c r="G53" s="151"/>
      <c r="H53" s="148">
        <f t="shared" si="1"/>
        <v>69948.63</v>
      </c>
    </row>
    <row r="54" spans="1:27" s="141" customFormat="1" x14ac:dyDescent="0.3">
      <c r="A54" s="149" t="s">
        <v>1218</v>
      </c>
      <c r="C54" s="143">
        <f>SUM(B30:B54)</f>
        <v>718038.57000000007</v>
      </c>
      <c r="D54" s="144">
        <v>15495.69</v>
      </c>
      <c r="E54" s="143">
        <f>SUM(D30:D54)</f>
        <v>385279.29</v>
      </c>
      <c r="F54" s="142"/>
      <c r="G54" s="143">
        <f>SUM(F30:F54)</f>
        <v>12954.36</v>
      </c>
      <c r="H54" s="143">
        <f t="shared" si="1"/>
        <v>15495.69</v>
      </c>
      <c r="I54" s="144">
        <f>G54+E54+C54</f>
        <v>1116272.22</v>
      </c>
      <c r="N54" s="142"/>
      <c r="O54" s="142"/>
      <c r="P54" s="142"/>
      <c r="Q54" s="142"/>
      <c r="R54" s="142"/>
      <c r="S54" s="142"/>
      <c r="T54" s="142"/>
      <c r="U54" s="142"/>
      <c r="AA54" s="161"/>
    </row>
    <row r="55" spans="1:27" x14ac:dyDescent="0.3">
      <c r="A55" s="135" t="s">
        <v>1596</v>
      </c>
      <c r="B55" s="137">
        <v>135458.70000000001</v>
      </c>
      <c r="C55" s="151"/>
      <c r="D55" s="137"/>
      <c r="E55" s="151"/>
      <c r="F55" s="145"/>
      <c r="G55" s="151"/>
      <c r="H55" s="148">
        <f t="shared" si="1"/>
        <v>135458.70000000001</v>
      </c>
      <c r="N55" s="145"/>
      <c r="O55" s="145"/>
      <c r="P55" s="145"/>
      <c r="Q55" s="145"/>
      <c r="R55" s="145"/>
      <c r="S55" s="145"/>
      <c r="T55" s="145"/>
      <c r="U55" s="145"/>
    </row>
    <row r="56" spans="1:27" x14ac:dyDescent="0.3">
      <c r="A56" s="135" t="s">
        <v>1226</v>
      </c>
      <c r="B56" s="137">
        <v>46442.44</v>
      </c>
      <c r="C56" s="151"/>
      <c r="E56" s="151"/>
      <c r="F56" s="131">
        <v>3318.14</v>
      </c>
      <c r="G56" s="151"/>
      <c r="H56" s="148">
        <f t="shared" si="1"/>
        <v>49760.58</v>
      </c>
    </row>
    <row r="57" spans="1:27" x14ac:dyDescent="0.3">
      <c r="A57" s="135" t="s">
        <v>1597</v>
      </c>
      <c r="B57" s="137">
        <v>16968.919999999998</v>
      </c>
      <c r="C57" s="151"/>
      <c r="E57" s="151"/>
      <c r="G57" s="151"/>
      <c r="H57" s="148">
        <f t="shared" si="1"/>
        <v>16968.919999999998</v>
      </c>
    </row>
    <row r="58" spans="1:27" x14ac:dyDescent="0.3">
      <c r="A58" s="135" t="s">
        <v>1598</v>
      </c>
      <c r="B58" s="137">
        <v>51180.78</v>
      </c>
      <c r="C58" s="151"/>
      <c r="E58" s="151"/>
      <c r="G58" s="151"/>
      <c r="H58" s="148">
        <f t="shared" si="1"/>
        <v>51180.78</v>
      </c>
    </row>
    <row r="59" spans="1:27" x14ac:dyDescent="0.3">
      <c r="A59" s="135" t="s">
        <v>1310</v>
      </c>
      <c r="C59" s="151"/>
      <c r="D59" s="137">
        <v>4078.95</v>
      </c>
      <c r="E59" s="151"/>
      <c r="G59" s="151"/>
      <c r="H59" s="148">
        <f t="shared" si="1"/>
        <v>4078.95</v>
      </c>
    </row>
    <row r="60" spans="1:27" x14ac:dyDescent="0.3">
      <c r="A60" s="135" t="s">
        <v>1565</v>
      </c>
      <c r="B60" s="137">
        <v>29927.55</v>
      </c>
      <c r="C60" s="151"/>
      <c r="D60" s="137">
        <v>12408.86</v>
      </c>
      <c r="E60" s="151"/>
      <c r="G60" s="151"/>
      <c r="H60" s="148">
        <f t="shared" si="1"/>
        <v>42336.41</v>
      </c>
    </row>
    <row r="61" spans="1:27" x14ac:dyDescent="0.3">
      <c r="A61" s="135" t="s">
        <v>1247</v>
      </c>
      <c r="B61" s="137">
        <v>13308.96</v>
      </c>
      <c r="C61" s="151"/>
      <c r="D61" s="137"/>
      <c r="E61" s="151"/>
      <c r="G61" s="151"/>
      <c r="H61" s="148">
        <f t="shared" si="1"/>
        <v>13308.96</v>
      </c>
    </row>
    <row r="62" spans="1:27" x14ac:dyDescent="0.3">
      <c r="A62" s="135" t="s">
        <v>1252</v>
      </c>
      <c r="C62" s="151"/>
      <c r="D62" s="137">
        <v>3587.51</v>
      </c>
      <c r="E62" s="151"/>
      <c r="G62" s="151"/>
      <c r="H62" s="148">
        <f t="shared" si="1"/>
        <v>3587.51</v>
      </c>
    </row>
    <row r="63" spans="1:27" x14ac:dyDescent="0.3">
      <c r="A63" s="135" t="s">
        <v>1253</v>
      </c>
      <c r="B63" s="137">
        <v>28528.68</v>
      </c>
      <c r="C63" s="151"/>
      <c r="D63" s="137"/>
      <c r="E63" s="151"/>
      <c r="G63" s="151"/>
      <c r="H63" s="148">
        <f t="shared" si="1"/>
        <v>28528.68</v>
      </c>
    </row>
    <row r="64" spans="1:27" x14ac:dyDescent="0.3">
      <c r="A64" s="135" t="s">
        <v>1566</v>
      </c>
      <c r="B64" s="137">
        <v>20496.71</v>
      </c>
      <c r="C64" s="151"/>
      <c r="D64" s="137">
        <v>2064.0500000000002</v>
      </c>
      <c r="E64" s="151"/>
      <c r="G64" s="151"/>
      <c r="H64" s="148">
        <f t="shared" si="1"/>
        <v>22560.76</v>
      </c>
    </row>
    <row r="65" spans="1:27" x14ac:dyDescent="0.3">
      <c r="A65" s="135" t="s">
        <v>1599</v>
      </c>
      <c r="B65" s="137">
        <v>9445.92</v>
      </c>
      <c r="C65" s="151"/>
      <c r="D65" s="137"/>
      <c r="E65" s="151"/>
      <c r="G65" s="151"/>
      <c r="H65" s="148">
        <f t="shared" si="1"/>
        <v>9445.92</v>
      </c>
    </row>
    <row r="66" spans="1:27" x14ac:dyDescent="0.3">
      <c r="A66" s="135" t="s">
        <v>1600</v>
      </c>
      <c r="B66" s="137">
        <v>13354.46</v>
      </c>
      <c r="C66" s="151"/>
      <c r="D66" s="137"/>
      <c r="E66" s="151"/>
      <c r="G66" s="151"/>
      <c r="H66" s="148">
        <f t="shared" si="1"/>
        <v>13354.46</v>
      </c>
    </row>
    <row r="67" spans="1:27" x14ac:dyDescent="0.3">
      <c r="A67" s="135" t="s">
        <v>1601</v>
      </c>
      <c r="B67" s="137">
        <v>26225.51</v>
      </c>
      <c r="C67" s="151"/>
      <c r="D67" s="137"/>
      <c r="E67" s="151"/>
      <c r="G67" s="151"/>
      <c r="H67" s="148">
        <f t="shared" si="1"/>
        <v>26225.51</v>
      </c>
    </row>
    <row r="68" spans="1:27" x14ac:dyDescent="0.3">
      <c r="A68" s="135" t="s">
        <v>1260</v>
      </c>
      <c r="C68" s="151"/>
      <c r="D68" s="137">
        <v>11597.98</v>
      </c>
      <c r="E68" s="151"/>
      <c r="G68" s="151"/>
      <c r="H68" s="148">
        <f t="shared" ref="H68:H99" si="2">SUM(F68+D68+B68)</f>
        <v>11597.98</v>
      </c>
    </row>
    <row r="69" spans="1:27" x14ac:dyDescent="0.3">
      <c r="A69" s="135" t="s">
        <v>1267</v>
      </c>
      <c r="B69" s="137">
        <v>8807.4</v>
      </c>
      <c r="C69" s="151"/>
      <c r="D69" s="137">
        <v>6388.72</v>
      </c>
      <c r="E69" s="151"/>
      <c r="G69" s="151"/>
      <c r="H69" s="148">
        <f t="shared" si="2"/>
        <v>15196.119999999999</v>
      </c>
    </row>
    <row r="70" spans="1:27" x14ac:dyDescent="0.3">
      <c r="A70" s="135" t="s">
        <v>1602</v>
      </c>
      <c r="B70" s="137">
        <v>31348.93</v>
      </c>
      <c r="C70" s="151"/>
      <c r="D70" s="137"/>
      <c r="E70" s="151"/>
      <c r="G70" s="151"/>
      <c r="H70" s="148">
        <f t="shared" si="2"/>
        <v>31348.93</v>
      </c>
    </row>
    <row r="71" spans="1:27" x14ac:dyDescent="0.3">
      <c r="A71" s="135" t="s">
        <v>1268</v>
      </c>
      <c r="C71" s="151"/>
      <c r="D71" s="137">
        <v>17465.78</v>
      </c>
      <c r="E71" s="151"/>
      <c r="G71" s="151"/>
      <c r="H71" s="148">
        <f t="shared" si="2"/>
        <v>17465.78</v>
      </c>
    </row>
    <row r="72" spans="1:27" x14ac:dyDescent="0.3">
      <c r="A72" s="135" t="s">
        <v>1603</v>
      </c>
      <c r="B72" s="137">
        <v>11615.98</v>
      </c>
      <c r="C72" s="151"/>
      <c r="D72" s="137"/>
      <c r="E72" s="151"/>
      <c r="G72" s="151"/>
      <c r="H72" s="148">
        <f t="shared" si="2"/>
        <v>11615.98</v>
      </c>
    </row>
    <row r="73" spans="1:27" x14ac:dyDescent="0.3">
      <c r="A73" s="135" t="s">
        <v>1272</v>
      </c>
      <c r="B73" s="137">
        <v>14586.03</v>
      </c>
      <c r="C73" s="151"/>
      <c r="D73" s="137">
        <v>3931.52</v>
      </c>
      <c r="E73" s="151"/>
      <c r="G73" s="151"/>
      <c r="H73" s="148">
        <f t="shared" si="2"/>
        <v>18517.55</v>
      </c>
    </row>
    <row r="74" spans="1:27" x14ac:dyDescent="0.3">
      <c r="A74" s="135" t="s">
        <v>1281</v>
      </c>
      <c r="B74" s="137">
        <v>16880.849999999999</v>
      </c>
      <c r="C74" s="151"/>
      <c r="D74" s="137"/>
      <c r="E74" s="151"/>
      <c r="G74" s="151"/>
      <c r="H74" s="148">
        <f t="shared" si="2"/>
        <v>16880.849999999999</v>
      </c>
    </row>
    <row r="75" spans="1:27" x14ac:dyDescent="0.3">
      <c r="A75" s="135" t="s">
        <v>1291</v>
      </c>
      <c r="C75" s="151"/>
      <c r="D75" s="137">
        <v>32036.97</v>
      </c>
      <c r="E75" s="151"/>
      <c r="G75" s="151"/>
      <c r="H75" s="148">
        <f t="shared" si="2"/>
        <v>32036.97</v>
      </c>
    </row>
    <row r="76" spans="1:27" x14ac:dyDescent="0.3">
      <c r="A76" s="135" t="s">
        <v>1567</v>
      </c>
      <c r="B76" s="137">
        <v>21582.7</v>
      </c>
      <c r="C76" s="151"/>
      <c r="D76" s="137">
        <v>4766.97</v>
      </c>
      <c r="E76" s="151"/>
      <c r="G76" s="151"/>
      <c r="H76" s="148">
        <f t="shared" si="2"/>
        <v>26349.670000000002</v>
      </c>
    </row>
    <row r="77" spans="1:27" x14ac:dyDescent="0.3">
      <c r="A77" s="135" t="s">
        <v>1604</v>
      </c>
      <c r="B77" s="137">
        <v>31745.51</v>
      </c>
      <c r="C77" s="151"/>
      <c r="D77" s="137"/>
      <c r="E77" s="151"/>
      <c r="G77" s="151"/>
      <c r="H77" s="148">
        <f t="shared" si="2"/>
        <v>31745.51</v>
      </c>
    </row>
    <row r="78" spans="1:27" x14ac:dyDescent="0.3">
      <c r="A78" s="135" t="s">
        <v>1303</v>
      </c>
      <c r="B78" s="137">
        <v>4824.5</v>
      </c>
      <c r="C78" s="151"/>
      <c r="D78" s="137"/>
      <c r="E78" s="151"/>
      <c r="G78" s="151"/>
      <c r="H78" s="148">
        <f t="shared" si="2"/>
        <v>4824.5</v>
      </c>
    </row>
    <row r="79" spans="1:27" s="141" customFormat="1" x14ac:dyDescent="0.3">
      <c r="A79" s="149" t="s">
        <v>1309</v>
      </c>
      <c r="B79" s="144">
        <v>24072.94</v>
      </c>
      <c r="C79" s="143">
        <f>SUM(B55:B79)</f>
        <v>556803.47</v>
      </c>
      <c r="D79" s="144">
        <v>24567.09</v>
      </c>
      <c r="E79" s="143">
        <f>SUM(D55:D79)</f>
        <v>122894.39999999999</v>
      </c>
      <c r="F79" s="142"/>
      <c r="G79" s="143">
        <f>SUM(F55:F79)</f>
        <v>3318.14</v>
      </c>
      <c r="H79" s="143">
        <f t="shared" si="2"/>
        <v>48640.03</v>
      </c>
      <c r="I79" s="144">
        <f>G79+E79+C79</f>
        <v>683016.01</v>
      </c>
      <c r="N79" s="142"/>
      <c r="O79" s="142"/>
      <c r="P79" s="142"/>
      <c r="Q79" s="142"/>
      <c r="R79" s="142"/>
      <c r="S79" s="142"/>
      <c r="T79" s="142"/>
      <c r="U79" s="142"/>
      <c r="AA79" s="161"/>
    </row>
    <row r="80" spans="1:27" x14ac:dyDescent="0.3">
      <c r="A80" s="135" t="s">
        <v>1568</v>
      </c>
      <c r="B80" s="137">
        <v>64013.17</v>
      </c>
      <c r="C80" s="151"/>
      <c r="D80" s="137">
        <v>20286.64</v>
      </c>
      <c r="E80" s="151"/>
      <c r="G80" s="151"/>
      <c r="H80" s="148">
        <f t="shared" si="2"/>
        <v>84299.81</v>
      </c>
    </row>
    <row r="81" spans="1:8" x14ac:dyDescent="0.3">
      <c r="A81" s="135" t="s">
        <v>1605</v>
      </c>
      <c r="B81" s="137">
        <v>107294.01</v>
      </c>
      <c r="C81" s="151"/>
      <c r="D81" s="137"/>
      <c r="E81" s="151"/>
      <c r="G81" s="151"/>
      <c r="H81" s="148">
        <f t="shared" si="2"/>
        <v>107294.01</v>
      </c>
    </row>
    <row r="82" spans="1:8" x14ac:dyDescent="0.3">
      <c r="A82" s="135" t="s">
        <v>1569</v>
      </c>
      <c r="B82" s="137">
        <v>37868.67</v>
      </c>
      <c r="C82" s="151"/>
      <c r="D82" s="137">
        <v>11483.17</v>
      </c>
      <c r="E82" s="151"/>
      <c r="G82" s="151"/>
      <c r="H82" s="148">
        <f t="shared" si="2"/>
        <v>49351.839999999997</v>
      </c>
    </row>
    <row r="83" spans="1:8" x14ac:dyDescent="0.3">
      <c r="A83" s="135" t="s">
        <v>1316</v>
      </c>
      <c r="B83" s="137">
        <v>95656.59</v>
      </c>
      <c r="C83" s="151"/>
      <c r="D83" s="137"/>
      <c r="E83" s="151"/>
      <c r="G83" s="151"/>
      <c r="H83" s="148">
        <f t="shared" si="2"/>
        <v>95656.59</v>
      </c>
    </row>
    <row r="84" spans="1:8" x14ac:dyDescent="0.3">
      <c r="A84" s="135" t="s">
        <v>1326</v>
      </c>
      <c r="C84" s="151"/>
      <c r="D84" s="137">
        <v>20381.150000000001</v>
      </c>
      <c r="E84" s="151"/>
      <c r="G84" s="151"/>
      <c r="H84" s="148">
        <f t="shared" si="2"/>
        <v>20381.150000000001</v>
      </c>
    </row>
    <row r="85" spans="1:8" x14ac:dyDescent="0.3">
      <c r="A85" s="135" t="s">
        <v>1570</v>
      </c>
      <c r="C85" s="151"/>
      <c r="D85" s="137">
        <v>118346.95</v>
      </c>
      <c r="E85" s="151"/>
      <c r="G85" s="151"/>
      <c r="H85" s="148">
        <f t="shared" si="2"/>
        <v>118346.95</v>
      </c>
    </row>
    <row r="86" spans="1:8" x14ac:dyDescent="0.3">
      <c r="A86" s="135" t="s">
        <v>1570</v>
      </c>
      <c r="C86" s="151"/>
      <c r="D86" s="137">
        <v>59825.14</v>
      </c>
      <c r="E86" s="151"/>
      <c r="G86" s="151"/>
      <c r="H86" s="148">
        <f t="shared" si="2"/>
        <v>59825.14</v>
      </c>
    </row>
    <row r="87" spans="1:8" x14ac:dyDescent="0.3">
      <c r="A87" s="135" t="s">
        <v>1606</v>
      </c>
      <c r="B87" s="137">
        <v>2378</v>
      </c>
      <c r="C87" s="151"/>
      <c r="D87" s="137"/>
      <c r="E87" s="151"/>
      <c r="G87" s="151"/>
      <c r="H87" s="148">
        <f t="shared" si="2"/>
        <v>2378</v>
      </c>
    </row>
    <row r="88" spans="1:8" x14ac:dyDescent="0.3">
      <c r="A88" s="135" t="s">
        <v>1327</v>
      </c>
      <c r="C88" s="151"/>
      <c r="D88" s="137">
        <v>5405.84</v>
      </c>
      <c r="E88" s="151"/>
      <c r="G88" s="151"/>
      <c r="H88" s="148">
        <f t="shared" si="2"/>
        <v>5405.84</v>
      </c>
    </row>
    <row r="89" spans="1:8" x14ac:dyDescent="0.3">
      <c r="A89" s="135" t="s">
        <v>1571</v>
      </c>
      <c r="B89" s="137">
        <v>39144</v>
      </c>
      <c r="C89" s="151"/>
      <c r="D89" s="137">
        <v>32435.040000000001</v>
      </c>
      <c r="E89" s="151"/>
      <c r="G89" s="151"/>
      <c r="H89" s="148">
        <f t="shared" si="2"/>
        <v>71579.040000000008</v>
      </c>
    </row>
    <row r="90" spans="1:8" x14ac:dyDescent="0.3">
      <c r="A90" s="135" t="s">
        <v>1330</v>
      </c>
      <c r="B90" s="137">
        <v>47010.15</v>
      </c>
      <c r="C90" s="151"/>
      <c r="D90" s="137">
        <v>11008.26</v>
      </c>
      <c r="E90" s="151"/>
      <c r="G90" s="151"/>
      <c r="H90" s="148">
        <f t="shared" si="2"/>
        <v>58018.41</v>
      </c>
    </row>
    <row r="91" spans="1:8" x14ac:dyDescent="0.3">
      <c r="A91" s="135" t="s">
        <v>1572</v>
      </c>
      <c r="B91" s="137">
        <v>4403.7</v>
      </c>
      <c r="C91" s="151"/>
      <c r="D91" s="137">
        <v>19166.16</v>
      </c>
      <c r="E91" s="151"/>
      <c r="G91" s="151"/>
      <c r="H91" s="148">
        <f t="shared" si="2"/>
        <v>23569.86</v>
      </c>
    </row>
    <row r="92" spans="1:8" x14ac:dyDescent="0.3">
      <c r="A92" s="135" t="s">
        <v>1573</v>
      </c>
      <c r="C92" s="151"/>
      <c r="D92" s="137">
        <v>2752.06</v>
      </c>
      <c r="E92" s="151"/>
      <c r="G92" s="151"/>
      <c r="H92" s="148">
        <f t="shared" si="2"/>
        <v>2752.06</v>
      </c>
    </row>
    <row r="93" spans="1:8" x14ac:dyDescent="0.3">
      <c r="A93" s="135" t="s">
        <v>1194</v>
      </c>
      <c r="B93" s="137">
        <v>41265.800000000003</v>
      </c>
      <c r="C93" s="151"/>
      <c r="D93" s="137"/>
      <c r="E93" s="151"/>
      <c r="G93" s="151"/>
      <c r="H93" s="148">
        <f t="shared" si="2"/>
        <v>41265.800000000003</v>
      </c>
    </row>
    <row r="94" spans="1:8" x14ac:dyDescent="0.3">
      <c r="A94" s="135" t="s">
        <v>1345</v>
      </c>
      <c r="B94" s="137">
        <v>12934.64</v>
      </c>
      <c r="C94" s="151"/>
      <c r="D94" s="137">
        <v>2044.39</v>
      </c>
      <c r="E94" s="151"/>
      <c r="F94" s="131">
        <v>9310.32</v>
      </c>
      <c r="G94" s="151"/>
      <c r="H94" s="148">
        <f t="shared" si="2"/>
        <v>24289.35</v>
      </c>
    </row>
    <row r="95" spans="1:8" x14ac:dyDescent="0.3">
      <c r="A95" s="135" t="s">
        <v>1348</v>
      </c>
      <c r="B95" s="137">
        <v>5167.01</v>
      </c>
      <c r="C95" s="151"/>
      <c r="D95" s="137">
        <v>13956.9</v>
      </c>
      <c r="E95" s="151"/>
      <c r="G95" s="151"/>
      <c r="H95" s="148">
        <f t="shared" si="2"/>
        <v>19123.91</v>
      </c>
    </row>
    <row r="96" spans="1:8" x14ac:dyDescent="0.3">
      <c r="A96" s="135" t="s">
        <v>1607</v>
      </c>
      <c r="B96" s="137">
        <v>23346.21</v>
      </c>
      <c r="C96" s="151"/>
      <c r="D96" s="137"/>
      <c r="E96" s="151"/>
      <c r="G96" s="151"/>
      <c r="H96" s="148">
        <f t="shared" si="2"/>
        <v>23346.21</v>
      </c>
    </row>
    <row r="97" spans="1:27" x14ac:dyDescent="0.3">
      <c r="A97" s="135" t="s">
        <v>1608</v>
      </c>
      <c r="B97" s="137">
        <v>6887.65</v>
      </c>
      <c r="C97" s="151"/>
      <c r="D97" s="137"/>
      <c r="E97" s="151"/>
      <c r="G97" s="151"/>
      <c r="H97" s="148">
        <f t="shared" si="2"/>
        <v>6887.65</v>
      </c>
    </row>
    <row r="98" spans="1:27" x14ac:dyDescent="0.3">
      <c r="A98" s="135" t="s">
        <v>1609</v>
      </c>
      <c r="B98" s="137">
        <v>24876.01</v>
      </c>
      <c r="C98" s="151"/>
      <c r="D98" s="137"/>
      <c r="E98" s="151"/>
      <c r="G98" s="151"/>
      <c r="H98" s="148">
        <f t="shared" si="2"/>
        <v>24876.01</v>
      </c>
    </row>
    <row r="99" spans="1:27" x14ac:dyDescent="0.3">
      <c r="A99" s="135" t="s">
        <v>1355</v>
      </c>
      <c r="C99" s="151"/>
      <c r="D99" s="137">
        <v>36268.269999999997</v>
      </c>
      <c r="E99" s="151"/>
      <c r="G99" s="151"/>
      <c r="H99" s="148">
        <f t="shared" si="2"/>
        <v>36268.269999999997</v>
      </c>
    </row>
    <row r="100" spans="1:27" x14ac:dyDescent="0.3">
      <c r="A100" s="135" t="s">
        <v>1363</v>
      </c>
      <c r="B100" s="137">
        <v>9599.91</v>
      </c>
      <c r="C100" s="151"/>
      <c r="D100" s="137">
        <v>5504.13</v>
      </c>
      <c r="E100" s="151"/>
      <c r="G100" s="151"/>
      <c r="H100" s="148">
        <f t="shared" ref="H100:H131" si="3">SUM(F100+D100+B100)</f>
        <v>15104.04</v>
      </c>
    </row>
    <row r="101" spans="1:27" x14ac:dyDescent="0.3">
      <c r="A101" s="135" t="s">
        <v>1370</v>
      </c>
      <c r="B101" s="137">
        <v>4110.12</v>
      </c>
      <c r="C101" s="151"/>
      <c r="D101" s="137"/>
      <c r="E101" s="151"/>
      <c r="G101" s="151"/>
      <c r="H101" s="148">
        <f t="shared" si="3"/>
        <v>4110.12</v>
      </c>
    </row>
    <row r="102" spans="1:27" x14ac:dyDescent="0.3">
      <c r="A102" s="135" t="s">
        <v>1610</v>
      </c>
      <c r="B102" s="137">
        <v>15461.88</v>
      </c>
      <c r="C102" s="151"/>
      <c r="D102" s="137"/>
      <c r="E102" s="151"/>
      <c r="G102" s="151"/>
      <c r="H102" s="148">
        <f t="shared" si="3"/>
        <v>15461.88</v>
      </c>
    </row>
    <row r="103" spans="1:27" x14ac:dyDescent="0.3">
      <c r="A103" s="135" t="s">
        <v>1383</v>
      </c>
      <c r="B103" s="137">
        <v>52580.18</v>
      </c>
      <c r="C103" s="151"/>
      <c r="D103" s="137"/>
      <c r="E103" s="151"/>
      <c r="G103" s="151"/>
      <c r="H103" s="148">
        <f t="shared" si="3"/>
        <v>52580.18</v>
      </c>
    </row>
    <row r="104" spans="1:27" x14ac:dyDescent="0.3">
      <c r="A104" s="135" t="s">
        <v>1612</v>
      </c>
      <c r="B104" s="137">
        <v>132749.04999999999</v>
      </c>
      <c r="C104" s="151"/>
      <c r="D104" s="137"/>
      <c r="E104" s="151"/>
      <c r="G104" s="151"/>
      <c r="H104" s="148">
        <f t="shared" si="3"/>
        <v>132749.04999999999</v>
      </c>
    </row>
    <row r="105" spans="1:27" s="141" customFormat="1" x14ac:dyDescent="0.3">
      <c r="A105" s="149" t="s">
        <v>1611</v>
      </c>
      <c r="B105" s="144">
        <v>5234.6099999999997</v>
      </c>
      <c r="C105" s="143">
        <f>SUM(B80:B105)</f>
        <v>731981.36</v>
      </c>
      <c r="D105" s="144"/>
      <c r="E105" s="143">
        <f>SUM(D80:D105)</f>
        <v>358864.10000000003</v>
      </c>
      <c r="F105" s="142"/>
      <c r="G105" s="143">
        <f>SUM(F80:F105)</f>
        <v>9310.32</v>
      </c>
      <c r="H105" s="143">
        <f t="shared" si="3"/>
        <v>5234.6099999999997</v>
      </c>
      <c r="I105" s="144">
        <f>G105+E105+C105</f>
        <v>1100155.78</v>
      </c>
      <c r="N105" s="142"/>
      <c r="O105" s="142"/>
      <c r="P105" s="142"/>
      <c r="Q105" s="142"/>
      <c r="R105" s="142"/>
      <c r="S105" s="142"/>
      <c r="T105" s="142"/>
      <c r="U105" s="142"/>
      <c r="AA105" s="161"/>
    </row>
    <row r="106" spans="1:27" x14ac:dyDescent="0.3">
      <c r="A106" s="135" t="s">
        <v>1386</v>
      </c>
      <c r="C106" s="151"/>
      <c r="D106" s="137"/>
      <c r="E106" s="151"/>
      <c r="F106" s="131">
        <v>2976.57</v>
      </c>
      <c r="G106" s="151"/>
      <c r="H106" s="148">
        <f t="shared" si="3"/>
        <v>2976.57</v>
      </c>
    </row>
    <row r="107" spans="1:27" x14ac:dyDescent="0.3">
      <c r="A107" s="135" t="s">
        <v>1390</v>
      </c>
      <c r="B107" s="137">
        <v>54121.440000000002</v>
      </c>
      <c r="C107" s="151"/>
      <c r="D107" s="137"/>
      <c r="E107" s="151"/>
      <c r="G107" s="151"/>
      <c r="H107" s="148">
        <f t="shared" si="3"/>
        <v>54121.440000000002</v>
      </c>
    </row>
    <row r="108" spans="1:27" x14ac:dyDescent="0.3">
      <c r="A108" s="135" t="s">
        <v>1401</v>
      </c>
      <c r="B108" s="137">
        <v>57248.1</v>
      </c>
      <c r="C108" s="151"/>
      <c r="E108" s="151"/>
      <c r="F108" s="131">
        <v>2342.2199999999998</v>
      </c>
      <c r="G108" s="151"/>
      <c r="H108" s="148">
        <f t="shared" si="3"/>
        <v>59590.32</v>
      </c>
    </row>
    <row r="109" spans="1:27" x14ac:dyDescent="0.3">
      <c r="A109" s="135" t="s">
        <v>1403</v>
      </c>
      <c r="B109" s="137">
        <v>25718.69</v>
      </c>
      <c r="C109" s="151"/>
      <c r="D109" s="137">
        <v>7076.74</v>
      </c>
      <c r="E109" s="151"/>
      <c r="G109" s="151"/>
      <c r="H109" s="148">
        <f t="shared" si="3"/>
        <v>32795.43</v>
      </c>
    </row>
    <row r="110" spans="1:27" x14ac:dyDescent="0.3">
      <c r="A110" s="135" t="s">
        <v>1405</v>
      </c>
      <c r="B110" s="137">
        <v>28933.21</v>
      </c>
      <c r="C110" s="151"/>
      <c r="E110" s="151"/>
      <c r="F110" s="131">
        <v>6978.45</v>
      </c>
      <c r="G110" s="151"/>
      <c r="H110" s="148">
        <f t="shared" si="3"/>
        <v>35911.659999999996</v>
      </c>
    </row>
    <row r="111" spans="1:27" x14ac:dyDescent="0.3">
      <c r="A111" s="135" t="s">
        <v>1613</v>
      </c>
      <c r="B111" s="137">
        <v>15657.6</v>
      </c>
      <c r="C111" s="151"/>
      <c r="E111" s="151"/>
      <c r="G111" s="151"/>
      <c r="H111" s="148">
        <f t="shared" si="3"/>
        <v>15657.6</v>
      </c>
    </row>
    <row r="112" spans="1:27" x14ac:dyDescent="0.3">
      <c r="A112" s="135" t="s">
        <v>1614</v>
      </c>
      <c r="B112" s="137">
        <v>32124.83</v>
      </c>
      <c r="C112" s="151"/>
      <c r="E112" s="151"/>
      <c r="G112" s="151"/>
      <c r="H112" s="148">
        <f t="shared" si="3"/>
        <v>32124.83</v>
      </c>
    </row>
    <row r="113" spans="1:8" x14ac:dyDescent="0.3">
      <c r="A113" s="135" t="s">
        <v>1420</v>
      </c>
      <c r="C113" s="151"/>
      <c r="D113" s="137">
        <v>11611.75</v>
      </c>
      <c r="E113" s="151"/>
      <c r="F113" s="131">
        <v>2932.17</v>
      </c>
      <c r="G113" s="151"/>
      <c r="H113" s="148">
        <f t="shared" si="3"/>
        <v>14543.92</v>
      </c>
    </row>
    <row r="114" spans="1:8" x14ac:dyDescent="0.3">
      <c r="A114" s="135" t="s">
        <v>1412</v>
      </c>
      <c r="B114" s="137">
        <v>17223.36</v>
      </c>
      <c r="C114" s="151"/>
      <c r="D114" s="137"/>
      <c r="E114" s="151"/>
      <c r="G114" s="151"/>
      <c r="H114" s="148">
        <f t="shared" si="3"/>
        <v>17223.36</v>
      </c>
    </row>
    <row r="115" spans="1:8" x14ac:dyDescent="0.3">
      <c r="A115" s="135" t="s">
        <v>1421</v>
      </c>
      <c r="B115" s="137">
        <v>3739.01</v>
      </c>
      <c r="C115" s="151"/>
      <c r="E115" s="151"/>
      <c r="F115" s="131">
        <v>1729.87</v>
      </c>
      <c r="G115" s="151"/>
      <c r="H115" s="148">
        <f t="shared" si="3"/>
        <v>5468.88</v>
      </c>
    </row>
    <row r="116" spans="1:8" x14ac:dyDescent="0.3">
      <c r="A116" s="135" t="s">
        <v>1428</v>
      </c>
      <c r="B116" s="137">
        <v>11508.34</v>
      </c>
      <c r="C116" s="151"/>
      <c r="E116" s="151"/>
      <c r="G116" s="151"/>
      <c r="H116" s="148">
        <f t="shared" si="3"/>
        <v>11508.34</v>
      </c>
    </row>
    <row r="117" spans="1:8" x14ac:dyDescent="0.3">
      <c r="A117" s="135" t="s">
        <v>1434</v>
      </c>
      <c r="B117" s="137">
        <v>27047.34</v>
      </c>
      <c r="C117" s="151"/>
      <c r="D117" s="137">
        <v>71893.88</v>
      </c>
      <c r="E117" s="151"/>
      <c r="G117" s="151"/>
      <c r="H117" s="148">
        <f t="shared" si="3"/>
        <v>98941.22</v>
      </c>
    </row>
    <row r="118" spans="1:8" x14ac:dyDescent="0.3">
      <c r="A118" s="135" t="s">
        <v>1540</v>
      </c>
      <c r="B118" s="137">
        <v>57913.55</v>
      </c>
      <c r="C118" s="151"/>
      <c r="D118" s="137">
        <v>4422.96</v>
      </c>
      <c r="E118" s="151"/>
      <c r="F118" s="131">
        <v>1815.22</v>
      </c>
      <c r="G118" s="151"/>
      <c r="H118" s="148">
        <f t="shared" si="3"/>
        <v>64151.73</v>
      </c>
    </row>
    <row r="119" spans="1:8" x14ac:dyDescent="0.3">
      <c r="A119" s="135" t="s">
        <v>1615</v>
      </c>
      <c r="B119" s="137">
        <v>59254.23</v>
      </c>
      <c r="C119" s="151"/>
      <c r="D119" s="137"/>
      <c r="E119" s="151"/>
      <c r="G119" s="151"/>
      <c r="H119" s="148">
        <f t="shared" si="3"/>
        <v>59254.23</v>
      </c>
    </row>
    <row r="120" spans="1:8" x14ac:dyDescent="0.3">
      <c r="A120" s="135" t="s">
        <v>1443</v>
      </c>
      <c r="B120" s="137">
        <v>27927.55</v>
      </c>
      <c r="C120" s="151"/>
      <c r="E120" s="151"/>
      <c r="F120" s="131">
        <v>2339.25</v>
      </c>
      <c r="G120" s="151"/>
      <c r="H120" s="148">
        <f t="shared" si="3"/>
        <v>30266.799999999999</v>
      </c>
    </row>
    <row r="121" spans="1:8" x14ac:dyDescent="0.3">
      <c r="A121" s="135" t="s">
        <v>1616</v>
      </c>
      <c r="B121" s="137">
        <v>24671.49</v>
      </c>
      <c r="C121" s="151"/>
      <c r="E121" s="151"/>
      <c r="G121" s="151"/>
      <c r="H121" s="148">
        <f t="shared" si="3"/>
        <v>24671.49</v>
      </c>
    </row>
    <row r="122" spans="1:8" x14ac:dyDescent="0.3">
      <c r="A122" s="135" t="s">
        <v>1445</v>
      </c>
      <c r="B122" s="137">
        <v>21421.55</v>
      </c>
      <c r="C122" s="151"/>
      <c r="E122" s="151"/>
      <c r="G122" s="151"/>
      <c r="H122" s="148">
        <f t="shared" si="3"/>
        <v>21421.55</v>
      </c>
    </row>
    <row r="123" spans="1:8" x14ac:dyDescent="0.3">
      <c r="A123" s="135" t="s">
        <v>1447</v>
      </c>
      <c r="B123" s="137">
        <v>22013.27</v>
      </c>
      <c r="C123" s="151"/>
      <c r="E123" s="151"/>
      <c r="F123" s="131">
        <v>2635</v>
      </c>
      <c r="G123" s="151"/>
      <c r="H123" s="148">
        <f t="shared" si="3"/>
        <v>24648.27</v>
      </c>
    </row>
    <row r="124" spans="1:8" x14ac:dyDescent="0.3">
      <c r="A124" s="135" t="s">
        <v>1617</v>
      </c>
      <c r="B124" s="137">
        <v>31510.92</v>
      </c>
      <c r="C124" s="151"/>
      <c r="E124" s="151"/>
      <c r="G124" s="151"/>
      <c r="H124" s="148">
        <f t="shared" si="3"/>
        <v>31510.92</v>
      </c>
    </row>
    <row r="125" spans="1:8" x14ac:dyDescent="0.3">
      <c r="A125" s="135" t="s">
        <v>1466</v>
      </c>
      <c r="B125" s="137">
        <v>5527.13</v>
      </c>
      <c r="C125" s="151"/>
      <c r="E125" s="151"/>
      <c r="G125" s="151"/>
      <c r="H125" s="148">
        <f t="shared" si="3"/>
        <v>5527.13</v>
      </c>
    </row>
    <row r="126" spans="1:8" x14ac:dyDescent="0.3">
      <c r="A126" s="135" t="s">
        <v>1470</v>
      </c>
      <c r="B126" s="137">
        <v>4403.7</v>
      </c>
      <c r="C126" s="151"/>
      <c r="E126" s="151"/>
      <c r="F126" s="131">
        <v>3415.74</v>
      </c>
      <c r="G126" s="151"/>
      <c r="H126" s="148">
        <f t="shared" si="3"/>
        <v>7819.44</v>
      </c>
    </row>
    <row r="127" spans="1:8" x14ac:dyDescent="0.3">
      <c r="A127" s="135" t="s">
        <v>1472</v>
      </c>
      <c r="B127" s="137">
        <v>116337.93</v>
      </c>
      <c r="C127" s="151"/>
      <c r="E127" s="151"/>
      <c r="G127" s="151"/>
      <c r="H127" s="148">
        <f t="shared" si="3"/>
        <v>116337.93</v>
      </c>
    </row>
    <row r="128" spans="1:8" x14ac:dyDescent="0.3">
      <c r="A128" s="135" t="s">
        <v>1474</v>
      </c>
      <c r="B128" s="137">
        <v>10275.299999999999</v>
      </c>
      <c r="C128" s="151"/>
      <c r="D128" s="137">
        <v>108487.7</v>
      </c>
      <c r="E128" s="151"/>
      <c r="F128" s="131">
        <v>5172.3999999999996</v>
      </c>
      <c r="G128" s="151"/>
      <c r="H128" s="148">
        <f t="shared" si="3"/>
        <v>123935.4</v>
      </c>
    </row>
    <row r="129" spans="1:27" x14ac:dyDescent="0.3">
      <c r="A129" s="135" t="s">
        <v>1574</v>
      </c>
      <c r="B129" s="137">
        <v>101177.34</v>
      </c>
      <c r="C129" s="151"/>
      <c r="D129" s="137">
        <v>15136.35</v>
      </c>
      <c r="E129" s="151"/>
      <c r="G129" s="151"/>
      <c r="H129" s="148">
        <f t="shared" si="3"/>
        <v>116313.69</v>
      </c>
    </row>
    <row r="130" spans="1:27" x14ac:dyDescent="0.3">
      <c r="A130" s="135" t="s">
        <v>1618</v>
      </c>
      <c r="B130" s="137">
        <v>109810.02</v>
      </c>
      <c r="C130" s="151"/>
      <c r="D130" s="137"/>
      <c r="E130" s="151"/>
      <c r="G130" s="151"/>
      <c r="H130" s="148">
        <f t="shared" si="3"/>
        <v>109810.02</v>
      </c>
    </row>
    <row r="131" spans="1:27" s="141" customFormat="1" x14ac:dyDescent="0.3">
      <c r="A131" s="149" t="s">
        <v>1481</v>
      </c>
      <c r="B131" s="144">
        <v>16636.2</v>
      </c>
      <c r="C131" s="142">
        <f>SUM(B106:B131)</f>
        <v>882202.1</v>
      </c>
      <c r="E131" s="142">
        <f>SUM(D106:D131)</f>
        <v>218629.38</v>
      </c>
      <c r="F131" s="142">
        <v>7764.75</v>
      </c>
      <c r="G131" s="143">
        <f>SUM(F106:F131)</f>
        <v>40101.64</v>
      </c>
      <c r="H131" s="143">
        <f t="shared" si="3"/>
        <v>24400.95</v>
      </c>
      <c r="I131" s="144">
        <f>G131+E131+C131</f>
        <v>1140933.1200000001</v>
      </c>
      <c r="N131" s="142"/>
      <c r="O131" s="142"/>
      <c r="P131" s="142"/>
      <c r="Q131" s="142"/>
      <c r="R131" s="142"/>
      <c r="S131" s="142"/>
      <c r="T131" s="142"/>
      <c r="U131" s="142"/>
      <c r="AA131" s="161"/>
    </row>
    <row r="132" spans="1:27" x14ac:dyDescent="0.3">
      <c r="A132" s="135" t="s">
        <v>1494</v>
      </c>
      <c r="B132" s="137">
        <v>160250.64000000001</v>
      </c>
      <c r="C132" s="151"/>
      <c r="E132" s="151"/>
      <c r="F132" s="145"/>
      <c r="G132" s="151"/>
      <c r="H132" s="148">
        <f t="shared" ref="H132:H163" si="4">SUM(F132+D132+B132)</f>
        <v>160250.64000000001</v>
      </c>
      <c r="N132" s="145"/>
      <c r="O132" s="145"/>
      <c r="P132" s="145"/>
      <c r="Q132" s="145"/>
      <c r="R132" s="145"/>
      <c r="S132" s="145"/>
      <c r="T132" s="145"/>
      <c r="U132" s="145"/>
    </row>
    <row r="133" spans="1:27" x14ac:dyDescent="0.3">
      <c r="A133" s="135" t="s">
        <v>1575</v>
      </c>
      <c r="B133" s="137">
        <v>19072.91</v>
      </c>
      <c r="C133" s="151"/>
      <c r="D133" s="137">
        <v>9411.08</v>
      </c>
      <c r="E133" s="151"/>
      <c r="F133" s="145"/>
      <c r="G133" s="151"/>
      <c r="H133" s="148">
        <f t="shared" si="4"/>
        <v>28483.989999999998</v>
      </c>
      <c r="N133" s="145"/>
      <c r="O133" s="145"/>
      <c r="P133" s="145"/>
      <c r="Q133" s="145"/>
      <c r="R133" s="145"/>
      <c r="S133" s="145"/>
      <c r="T133" s="145"/>
      <c r="U133" s="145"/>
    </row>
    <row r="134" spans="1:27" x14ac:dyDescent="0.3">
      <c r="A134" s="135" t="s">
        <v>1504</v>
      </c>
      <c r="B134" s="137">
        <v>4638.5600000000004</v>
      </c>
      <c r="C134" s="151"/>
      <c r="D134" s="137"/>
      <c r="E134" s="151"/>
      <c r="F134" s="145"/>
      <c r="G134" s="151"/>
      <c r="H134" s="148">
        <f t="shared" si="4"/>
        <v>4638.5600000000004</v>
      </c>
      <c r="N134" s="145"/>
      <c r="O134" s="145"/>
      <c r="P134" s="145"/>
      <c r="Q134" s="145"/>
      <c r="R134" s="145"/>
      <c r="S134" s="145"/>
      <c r="T134" s="145"/>
      <c r="U134" s="145"/>
    </row>
    <row r="135" spans="1:27" x14ac:dyDescent="0.3">
      <c r="A135" s="135" t="s">
        <v>1541</v>
      </c>
      <c r="C135" s="151"/>
      <c r="E135" s="151"/>
      <c r="F135" s="131">
        <v>3499.05</v>
      </c>
      <c r="G135" s="151"/>
      <c r="H135" s="148">
        <f t="shared" si="4"/>
        <v>3499.05</v>
      </c>
    </row>
    <row r="136" spans="1:27" x14ac:dyDescent="0.3">
      <c r="A136" s="135" t="s">
        <v>1619</v>
      </c>
      <c r="B136" s="137">
        <v>32475.200000000001</v>
      </c>
      <c r="C136" s="151"/>
      <c r="E136" s="151"/>
      <c r="G136" s="151"/>
      <c r="H136" s="148">
        <f t="shared" si="4"/>
        <v>32475.200000000001</v>
      </c>
    </row>
    <row r="137" spans="1:27" x14ac:dyDescent="0.3">
      <c r="A137" s="135" t="s">
        <v>1620</v>
      </c>
      <c r="B137" s="137">
        <v>5319.42</v>
      </c>
      <c r="C137" s="151"/>
      <c r="E137" s="151"/>
      <c r="G137" s="151"/>
      <c r="H137" s="148">
        <f t="shared" si="4"/>
        <v>5319.42</v>
      </c>
    </row>
    <row r="138" spans="1:27" x14ac:dyDescent="0.3">
      <c r="A138" s="135" t="s">
        <v>1542</v>
      </c>
      <c r="C138" s="151"/>
      <c r="E138" s="151"/>
      <c r="F138" s="131">
        <v>14053.32</v>
      </c>
      <c r="G138" s="151"/>
      <c r="H138" s="148">
        <f t="shared" si="4"/>
        <v>14053.32</v>
      </c>
    </row>
    <row r="139" spans="1:27" x14ac:dyDescent="0.3">
      <c r="A139" s="135" t="s">
        <v>1543</v>
      </c>
      <c r="B139" s="137">
        <v>44314.92</v>
      </c>
      <c r="C139" s="151"/>
      <c r="D139" s="137">
        <v>13170.59</v>
      </c>
      <c r="E139" s="151"/>
      <c r="F139" s="131">
        <v>2918.01</v>
      </c>
      <c r="G139" s="151"/>
      <c r="H139" s="148">
        <f t="shared" si="4"/>
        <v>60403.519999999997</v>
      </c>
    </row>
    <row r="140" spans="1:27" x14ac:dyDescent="0.3">
      <c r="A140" s="135" t="s">
        <v>1621</v>
      </c>
      <c r="B140" s="137">
        <v>6722.98</v>
      </c>
      <c r="C140" s="151"/>
      <c r="D140" s="137"/>
      <c r="E140" s="151"/>
      <c r="G140" s="151"/>
      <c r="H140" s="148">
        <f t="shared" si="4"/>
        <v>6722.98</v>
      </c>
    </row>
    <row r="141" spans="1:27" x14ac:dyDescent="0.3">
      <c r="A141" s="135" t="s">
        <v>1622</v>
      </c>
      <c r="B141" s="137">
        <v>8641.0400000000009</v>
      </c>
      <c r="C141" s="151"/>
      <c r="D141" s="137"/>
      <c r="E141" s="151"/>
      <c r="G141" s="151"/>
      <c r="H141" s="148">
        <f t="shared" si="4"/>
        <v>8641.0400000000009</v>
      </c>
    </row>
    <row r="142" spans="1:27" x14ac:dyDescent="0.3">
      <c r="A142" s="135" t="s">
        <v>1525</v>
      </c>
      <c r="C142" s="151"/>
      <c r="D142" s="137">
        <v>2673.43</v>
      </c>
      <c r="E142" s="151"/>
      <c r="G142" s="151"/>
      <c r="H142" s="148">
        <f t="shared" si="4"/>
        <v>2673.43</v>
      </c>
    </row>
    <row r="143" spans="1:27" x14ac:dyDescent="0.3">
      <c r="A143" s="135" t="s">
        <v>1623</v>
      </c>
      <c r="B143" s="137">
        <v>82362.899999999994</v>
      </c>
      <c r="C143" s="151"/>
      <c r="D143" s="137"/>
      <c r="E143" s="151"/>
      <c r="G143" s="151"/>
      <c r="H143" s="148">
        <f t="shared" si="4"/>
        <v>82362.899999999994</v>
      </c>
    </row>
    <row r="144" spans="1:27" x14ac:dyDescent="0.3">
      <c r="A144" s="135" t="s">
        <v>1624</v>
      </c>
      <c r="B144" s="137">
        <v>10471.02</v>
      </c>
      <c r="C144" s="151"/>
      <c r="D144" s="137"/>
      <c r="E144" s="151"/>
      <c r="G144" s="151"/>
      <c r="H144" s="148">
        <f t="shared" si="4"/>
        <v>10471.02</v>
      </c>
    </row>
    <row r="145" spans="1:27" x14ac:dyDescent="0.3">
      <c r="A145" s="135" t="s">
        <v>1528</v>
      </c>
      <c r="B145" s="137">
        <v>57661.04</v>
      </c>
      <c r="C145" s="151"/>
      <c r="D145" s="137"/>
      <c r="E145" s="151"/>
      <c r="G145" s="151"/>
      <c r="H145" s="148">
        <f t="shared" si="4"/>
        <v>57661.04</v>
      </c>
    </row>
    <row r="146" spans="1:27" x14ac:dyDescent="0.3">
      <c r="A146" s="135" t="s">
        <v>1544</v>
      </c>
      <c r="B146" s="137">
        <v>27890.1</v>
      </c>
      <c r="C146" s="151"/>
      <c r="E146" s="151"/>
      <c r="F146" s="131">
        <v>2391.0100000000002</v>
      </c>
      <c r="G146" s="151"/>
      <c r="H146" s="148">
        <f t="shared" si="4"/>
        <v>30281.11</v>
      </c>
    </row>
    <row r="147" spans="1:27" x14ac:dyDescent="0.3">
      <c r="A147" s="135" t="s">
        <v>1625</v>
      </c>
      <c r="B147" s="137">
        <v>7871.6</v>
      </c>
      <c r="C147" s="151"/>
      <c r="E147" s="151"/>
      <c r="G147" s="151"/>
      <c r="H147" s="148">
        <f t="shared" si="4"/>
        <v>7871.6</v>
      </c>
    </row>
    <row r="148" spans="1:27" x14ac:dyDescent="0.3">
      <c r="A148" s="135" t="s">
        <v>1626</v>
      </c>
      <c r="B148" s="137">
        <v>26057.35</v>
      </c>
      <c r="C148" s="151"/>
      <c r="E148" s="151"/>
      <c r="G148" s="151"/>
      <c r="H148" s="148">
        <f t="shared" si="4"/>
        <v>26057.35</v>
      </c>
    </row>
    <row r="149" spans="1:27" x14ac:dyDescent="0.3">
      <c r="A149" s="135" t="s">
        <v>1545</v>
      </c>
      <c r="C149" s="151"/>
      <c r="E149" s="151"/>
      <c r="F149" s="131">
        <v>2942.01</v>
      </c>
      <c r="G149" s="151"/>
      <c r="H149" s="148">
        <f t="shared" si="4"/>
        <v>2942.01</v>
      </c>
    </row>
    <row r="150" spans="1:27" x14ac:dyDescent="0.3">
      <c r="A150" s="135" t="s">
        <v>1546</v>
      </c>
      <c r="B150" s="137">
        <v>9277.1299999999992</v>
      </c>
      <c r="C150" s="151"/>
      <c r="E150" s="151"/>
      <c r="F150" s="131">
        <v>2244.63</v>
      </c>
      <c r="G150" s="151"/>
      <c r="H150" s="148">
        <f t="shared" si="4"/>
        <v>11521.759999999998</v>
      </c>
    </row>
    <row r="151" spans="1:27" x14ac:dyDescent="0.3">
      <c r="A151" s="135" t="s">
        <v>1576</v>
      </c>
      <c r="B151" s="137">
        <v>40709.760000000002</v>
      </c>
      <c r="C151" s="151"/>
      <c r="D151" s="137">
        <v>5857.96</v>
      </c>
      <c r="E151" s="151"/>
      <c r="G151" s="151"/>
      <c r="H151" s="148">
        <f t="shared" si="4"/>
        <v>46567.72</v>
      </c>
    </row>
    <row r="152" spans="1:27" x14ac:dyDescent="0.3">
      <c r="A152" s="135" t="s">
        <v>1577</v>
      </c>
      <c r="C152" s="151"/>
      <c r="D152" s="137">
        <v>2162.34</v>
      </c>
      <c r="E152" s="151"/>
      <c r="G152" s="151"/>
      <c r="H152" s="148">
        <f t="shared" si="4"/>
        <v>2162.34</v>
      </c>
    </row>
    <row r="153" spans="1:27" x14ac:dyDescent="0.3">
      <c r="A153" s="135" t="s">
        <v>1578</v>
      </c>
      <c r="B153" s="137">
        <v>42231.48</v>
      </c>
      <c r="C153" s="151"/>
      <c r="D153" s="137">
        <v>2294.6799999999998</v>
      </c>
      <c r="E153" s="151"/>
      <c r="G153" s="151"/>
      <c r="H153" s="148">
        <f t="shared" si="4"/>
        <v>44526.16</v>
      </c>
    </row>
    <row r="154" spans="1:27" x14ac:dyDescent="0.3">
      <c r="A154" s="135" t="s">
        <v>1547</v>
      </c>
      <c r="B154" s="137">
        <v>15657.6</v>
      </c>
      <c r="C154" s="151"/>
      <c r="D154" s="137">
        <v>30180.31</v>
      </c>
      <c r="E154" s="151"/>
      <c r="F154" s="131">
        <v>6219.54</v>
      </c>
      <c r="G154" s="151"/>
      <c r="H154" s="148">
        <f t="shared" si="4"/>
        <v>52057.45</v>
      </c>
    </row>
    <row r="155" spans="1:27" x14ac:dyDescent="0.3">
      <c r="A155" s="135" t="s">
        <v>1627</v>
      </c>
      <c r="B155" s="137">
        <v>66609.33</v>
      </c>
      <c r="C155" s="151"/>
      <c r="D155" s="137"/>
      <c r="E155" s="151"/>
      <c r="G155" s="151"/>
      <c r="H155" s="148">
        <f t="shared" si="4"/>
        <v>66609.33</v>
      </c>
    </row>
    <row r="156" spans="1:27" x14ac:dyDescent="0.3">
      <c r="A156" s="135" t="s">
        <v>1529</v>
      </c>
      <c r="C156" s="151"/>
      <c r="D156" s="137">
        <v>3027.27</v>
      </c>
      <c r="E156" s="151"/>
      <c r="F156" s="131">
        <v>6099.53</v>
      </c>
      <c r="G156" s="151"/>
      <c r="H156" s="148">
        <f t="shared" si="4"/>
        <v>9126.7999999999993</v>
      </c>
    </row>
    <row r="157" spans="1:27" x14ac:dyDescent="0.3">
      <c r="A157" s="135" t="s">
        <v>1628</v>
      </c>
      <c r="B157" s="137">
        <v>33791.06</v>
      </c>
      <c r="C157" s="151"/>
      <c r="D157" s="137"/>
      <c r="E157" s="151"/>
      <c r="G157" s="151"/>
      <c r="H157" s="148">
        <f t="shared" si="4"/>
        <v>33791.06</v>
      </c>
    </row>
    <row r="158" spans="1:27" x14ac:dyDescent="0.3">
      <c r="A158" s="135" t="s">
        <v>1534</v>
      </c>
      <c r="B158" s="137">
        <v>59804.86</v>
      </c>
      <c r="C158" s="151"/>
      <c r="D158" s="137"/>
      <c r="E158" s="151"/>
      <c r="G158" s="151"/>
      <c r="H158" s="148">
        <f t="shared" si="4"/>
        <v>59804.86</v>
      </c>
    </row>
    <row r="159" spans="1:27" s="141" customFormat="1" x14ac:dyDescent="0.3">
      <c r="A159" s="149" t="s">
        <v>1537</v>
      </c>
      <c r="B159" s="144">
        <v>45651.69</v>
      </c>
      <c r="C159" s="144">
        <f>SUM(B132:B159)</f>
        <v>807482.58999999985</v>
      </c>
      <c r="D159" s="144"/>
      <c r="E159" s="144">
        <f>SUM(D132:D159)</f>
        <v>68777.66</v>
      </c>
      <c r="F159" s="142"/>
      <c r="G159" s="144">
        <f>SUM(F132:F159)</f>
        <v>40367.1</v>
      </c>
      <c r="H159" s="143">
        <f t="shared" si="4"/>
        <v>45651.69</v>
      </c>
      <c r="I159" s="144">
        <f>G159+E159+C159</f>
        <v>916627.34999999986</v>
      </c>
      <c r="N159" s="142"/>
      <c r="O159" s="142"/>
      <c r="P159" s="142"/>
      <c r="Q159" s="142"/>
      <c r="R159" s="142"/>
      <c r="S159" s="142"/>
      <c r="T159" s="142"/>
      <c r="U159" s="142"/>
      <c r="AA159" s="161"/>
    </row>
    <row r="160" spans="1:27" x14ac:dyDescent="0.3">
      <c r="A160" s="135" t="s">
        <v>1629</v>
      </c>
      <c r="B160" s="137">
        <v>9296.7000000000007</v>
      </c>
      <c r="C160" s="151"/>
      <c r="D160" s="137"/>
      <c r="E160" s="151"/>
      <c r="F160" s="145"/>
      <c r="G160" s="151"/>
      <c r="H160" s="148">
        <f t="shared" si="4"/>
        <v>9296.7000000000007</v>
      </c>
      <c r="N160" s="145"/>
      <c r="O160" s="145"/>
      <c r="P160" s="145"/>
      <c r="Q160" s="145"/>
      <c r="R160" s="145"/>
      <c r="S160" s="145"/>
      <c r="T160" s="145"/>
      <c r="U160" s="145"/>
    </row>
    <row r="161" spans="1:21" x14ac:dyDescent="0.3">
      <c r="A161" s="135" t="s">
        <v>1630</v>
      </c>
      <c r="B161" s="137">
        <v>80245.2</v>
      </c>
      <c r="C161" s="151"/>
      <c r="D161" s="137"/>
      <c r="E161" s="151"/>
      <c r="F161" s="145"/>
      <c r="G161" s="151"/>
      <c r="H161" s="148">
        <f t="shared" si="4"/>
        <v>80245.2</v>
      </c>
      <c r="N161" s="145"/>
      <c r="O161" s="145"/>
      <c r="P161" s="145"/>
      <c r="Q161" s="145"/>
      <c r="R161" s="145"/>
      <c r="S161" s="145"/>
      <c r="T161" s="145"/>
      <c r="U161" s="145"/>
    </row>
    <row r="162" spans="1:21" x14ac:dyDescent="0.3">
      <c r="A162" s="135" t="s">
        <v>1579</v>
      </c>
      <c r="C162" s="151"/>
      <c r="D162" s="137">
        <v>15824.37</v>
      </c>
      <c r="E162" s="151"/>
      <c r="G162" s="151"/>
      <c r="H162" s="148">
        <f t="shared" si="4"/>
        <v>15824.37</v>
      </c>
    </row>
    <row r="163" spans="1:21" x14ac:dyDescent="0.3">
      <c r="A163" s="135" t="s">
        <v>1548</v>
      </c>
      <c r="B163" s="137">
        <v>22018.5</v>
      </c>
      <c r="C163" s="151"/>
      <c r="D163" s="137">
        <v>5897.28</v>
      </c>
      <c r="E163" s="151"/>
      <c r="F163" s="131">
        <v>8658.76</v>
      </c>
      <c r="G163" s="151"/>
      <c r="H163" s="148">
        <f t="shared" si="4"/>
        <v>36574.54</v>
      </c>
    </row>
    <row r="164" spans="1:21" x14ac:dyDescent="0.3">
      <c r="A164" s="135" t="s">
        <v>1549</v>
      </c>
      <c r="B164" s="137">
        <v>10568.88</v>
      </c>
      <c r="C164" s="151"/>
      <c r="E164" s="151"/>
      <c r="F164" s="131">
        <v>6887.65</v>
      </c>
      <c r="G164" s="151"/>
      <c r="H164" s="148">
        <f t="shared" ref="H164:H170" si="5">SUM(F164+D164+B164)</f>
        <v>17456.53</v>
      </c>
    </row>
    <row r="165" spans="1:21" x14ac:dyDescent="0.3">
      <c r="A165" s="135" t="s">
        <v>1580</v>
      </c>
      <c r="C165" s="151"/>
      <c r="D165" s="137">
        <v>9730.51</v>
      </c>
      <c r="E165" s="151"/>
      <c r="G165" s="151"/>
      <c r="H165" s="148">
        <f t="shared" si="5"/>
        <v>9730.51</v>
      </c>
    </row>
    <row r="166" spans="1:21" x14ac:dyDescent="0.3">
      <c r="A166" s="135" t="s">
        <v>1631</v>
      </c>
      <c r="B166" s="137">
        <v>50354.48</v>
      </c>
      <c r="C166" s="151"/>
      <c r="D166" s="137"/>
      <c r="E166" s="151"/>
      <c r="G166" s="151"/>
      <c r="H166" s="148">
        <f t="shared" si="5"/>
        <v>50354.48</v>
      </c>
    </row>
    <row r="167" spans="1:21" x14ac:dyDescent="0.3">
      <c r="A167" s="135" t="s">
        <v>1632</v>
      </c>
      <c r="B167" s="137">
        <v>10939.15</v>
      </c>
      <c r="C167" s="151"/>
      <c r="D167" s="137"/>
      <c r="E167" s="151"/>
      <c r="G167" s="151"/>
      <c r="H167" s="148">
        <f t="shared" si="5"/>
        <v>10939.15</v>
      </c>
    </row>
    <row r="168" spans="1:21" x14ac:dyDescent="0.3">
      <c r="A168" s="135" t="s">
        <v>1550</v>
      </c>
      <c r="C168" s="151"/>
      <c r="E168" s="151"/>
      <c r="F168" s="131">
        <v>1148.67</v>
      </c>
      <c r="G168" s="151"/>
      <c r="H168" s="148">
        <f t="shared" si="5"/>
        <v>1148.67</v>
      </c>
    </row>
    <row r="169" spans="1:21" x14ac:dyDescent="0.3">
      <c r="A169" s="135" t="s">
        <v>1633</v>
      </c>
      <c r="B169" s="137">
        <v>5232.99</v>
      </c>
      <c r="C169" s="151"/>
      <c r="E169" s="151"/>
      <c r="G169" s="151"/>
      <c r="H169" s="148">
        <f t="shared" si="5"/>
        <v>5232.99</v>
      </c>
    </row>
    <row r="170" spans="1:21" x14ac:dyDescent="0.3">
      <c r="A170" s="130">
        <v>41955</v>
      </c>
      <c r="C170" s="151"/>
      <c r="E170" s="151"/>
      <c r="F170" s="131">
        <v>22354.33</v>
      </c>
      <c r="G170" s="151"/>
      <c r="H170" s="148">
        <f t="shared" si="5"/>
        <v>22354.33</v>
      </c>
    </row>
    <row r="171" spans="1:21" x14ac:dyDescent="0.3">
      <c r="A171" s="130">
        <v>41956</v>
      </c>
      <c r="B171" s="137">
        <v>1495.01</v>
      </c>
      <c r="C171" s="151"/>
      <c r="E171" s="151"/>
      <c r="G171" s="151"/>
      <c r="H171" s="148">
        <f t="shared" ref="H171:H188" si="6">SUM(F171+D171+B171)</f>
        <v>1495.01</v>
      </c>
    </row>
    <row r="172" spans="1:21" x14ac:dyDescent="0.3">
      <c r="A172" s="130">
        <v>41957</v>
      </c>
      <c r="B172" s="137">
        <v>82124.83</v>
      </c>
      <c r="C172" s="151"/>
      <c r="E172" s="151"/>
      <c r="F172" s="131">
        <v>6228.15</v>
      </c>
      <c r="G172" s="151"/>
      <c r="H172" s="148">
        <f t="shared" si="6"/>
        <v>88352.98</v>
      </c>
    </row>
    <row r="173" spans="1:21" x14ac:dyDescent="0.3">
      <c r="A173" s="130">
        <v>41958</v>
      </c>
      <c r="B173" s="137">
        <v>10079.58</v>
      </c>
      <c r="C173" s="151"/>
      <c r="D173" s="137">
        <v>15362.41</v>
      </c>
      <c r="E173" s="151"/>
      <c r="G173" s="151"/>
      <c r="H173" s="148">
        <f t="shared" si="6"/>
        <v>25441.989999999998</v>
      </c>
    </row>
    <row r="174" spans="1:21" x14ac:dyDescent="0.3">
      <c r="A174" s="130">
        <v>41959</v>
      </c>
      <c r="B174" s="137">
        <v>16146.9</v>
      </c>
      <c r="C174" s="151"/>
      <c r="E174" s="151"/>
      <c r="G174" s="151"/>
      <c r="H174" s="148">
        <f t="shared" si="6"/>
        <v>16146.9</v>
      </c>
    </row>
    <row r="175" spans="1:21" x14ac:dyDescent="0.3">
      <c r="A175" s="130">
        <v>41960</v>
      </c>
      <c r="C175" s="151"/>
      <c r="D175" s="137">
        <v>43035.4</v>
      </c>
      <c r="E175" s="151"/>
      <c r="G175" s="151"/>
      <c r="H175" s="148">
        <f t="shared" si="6"/>
        <v>43035.4</v>
      </c>
    </row>
    <row r="176" spans="1:21" x14ac:dyDescent="0.3">
      <c r="A176" s="130">
        <v>41961</v>
      </c>
      <c r="B176" s="137">
        <v>29358</v>
      </c>
      <c r="C176" s="151"/>
      <c r="D176" s="137">
        <v>44229.599999999999</v>
      </c>
      <c r="E176" s="151"/>
      <c r="F176" s="131">
        <v>2656.66</v>
      </c>
      <c r="G176" s="151"/>
      <c r="H176" s="148">
        <f t="shared" si="6"/>
        <v>76244.259999999995</v>
      </c>
    </row>
    <row r="177" spans="1:27" x14ac:dyDescent="0.3">
      <c r="A177" s="130">
        <v>41962</v>
      </c>
      <c r="B177" s="137">
        <v>11547.48</v>
      </c>
      <c r="C177" s="151"/>
      <c r="E177" s="151"/>
      <c r="F177" s="131">
        <v>7748.84</v>
      </c>
      <c r="G177" s="151"/>
      <c r="H177" s="148">
        <f t="shared" si="6"/>
        <v>19296.32</v>
      </c>
    </row>
    <row r="178" spans="1:27" x14ac:dyDescent="0.3">
      <c r="A178" s="130">
        <v>41963</v>
      </c>
      <c r="C178" s="151"/>
      <c r="E178" s="151"/>
      <c r="G178" s="151"/>
      <c r="H178" s="148">
        <f t="shared" si="6"/>
        <v>0</v>
      </c>
    </row>
    <row r="179" spans="1:27" x14ac:dyDescent="0.3">
      <c r="A179" s="130">
        <v>41964</v>
      </c>
      <c r="B179" s="137">
        <v>22801.38</v>
      </c>
      <c r="C179" s="151"/>
      <c r="D179" s="137">
        <v>1581.87</v>
      </c>
      <c r="E179" s="151"/>
      <c r="G179" s="151"/>
      <c r="H179" s="148">
        <f t="shared" si="6"/>
        <v>24383.25</v>
      </c>
    </row>
    <row r="180" spans="1:27" x14ac:dyDescent="0.3">
      <c r="A180" s="130">
        <v>41965</v>
      </c>
      <c r="C180" s="151"/>
      <c r="E180" s="151"/>
      <c r="F180" s="131">
        <v>3054.64</v>
      </c>
      <c r="G180" s="151"/>
      <c r="H180" s="148">
        <f t="shared" si="6"/>
        <v>3054.64</v>
      </c>
    </row>
    <row r="181" spans="1:27" x14ac:dyDescent="0.3">
      <c r="A181" s="130">
        <v>41966</v>
      </c>
      <c r="C181" s="151"/>
      <c r="E181" s="151"/>
      <c r="G181" s="151"/>
      <c r="H181" s="148">
        <f t="shared" si="6"/>
        <v>0</v>
      </c>
    </row>
    <row r="182" spans="1:27" x14ac:dyDescent="0.3">
      <c r="A182" s="130">
        <v>41967</v>
      </c>
      <c r="C182" s="151"/>
      <c r="E182" s="151"/>
      <c r="G182" s="151"/>
      <c r="H182" s="148">
        <f t="shared" si="6"/>
        <v>0</v>
      </c>
    </row>
    <row r="183" spans="1:27" x14ac:dyDescent="0.3">
      <c r="A183" s="130">
        <v>41968</v>
      </c>
      <c r="B183" s="137">
        <v>22018.5</v>
      </c>
      <c r="C183" s="151"/>
      <c r="E183" s="151"/>
      <c r="F183" s="131">
        <v>2566.6799999999998</v>
      </c>
      <c r="G183" s="151"/>
      <c r="H183" s="148">
        <f t="shared" si="6"/>
        <v>24585.18</v>
      </c>
    </row>
    <row r="184" spans="1:27" x14ac:dyDescent="0.3">
      <c r="A184" s="130">
        <v>41969</v>
      </c>
      <c r="B184" s="137">
        <v>44624.160000000003</v>
      </c>
      <c r="C184" s="151"/>
      <c r="D184" s="137">
        <v>8649.34</v>
      </c>
      <c r="E184" s="151"/>
      <c r="F184" s="131">
        <v>7924.51</v>
      </c>
      <c r="G184" s="151"/>
      <c r="H184" s="148">
        <f t="shared" si="6"/>
        <v>61198.01</v>
      </c>
    </row>
    <row r="185" spans="1:27" x14ac:dyDescent="0.3">
      <c r="A185" s="130">
        <v>41970</v>
      </c>
      <c r="B185" s="137">
        <v>3816.54</v>
      </c>
      <c r="C185" s="151"/>
      <c r="E185" s="151"/>
      <c r="G185" s="151"/>
      <c r="H185" s="148">
        <f t="shared" si="6"/>
        <v>3816.54</v>
      </c>
    </row>
    <row r="186" spans="1:27" x14ac:dyDescent="0.3">
      <c r="A186" s="130">
        <v>41971</v>
      </c>
      <c r="B186" s="137">
        <v>76526.52</v>
      </c>
      <c r="C186" s="151"/>
      <c r="E186" s="151"/>
      <c r="G186" s="151"/>
      <c r="H186" s="148">
        <f t="shared" si="6"/>
        <v>76526.52</v>
      </c>
    </row>
    <row r="187" spans="1:27" x14ac:dyDescent="0.3">
      <c r="A187" s="130">
        <v>41972</v>
      </c>
      <c r="B187" s="137">
        <v>6346.48</v>
      </c>
      <c r="C187" s="151"/>
      <c r="E187" s="151"/>
      <c r="G187" s="151"/>
      <c r="H187" s="148">
        <f t="shared" si="6"/>
        <v>6346.48</v>
      </c>
    </row>
    <row r="188" spans="1:27" s="141" customFormat="1" x14ac:dyDescent="0.3">
      <c r="A188" s="150">
        <v>41973</v>
      </c>
      <c r="B188" s="144">
        <v>100689.35</v>
      </c>
      <c r="C188" s="144">
        <f>SUM(B160:B188)</f>
        <v>616230.63</v>
      </c>
      <c r="E188" s="144">
        <f>SUM(D160:D188)</f>
        <v>144310.78</v>
      </c>
      <c r="F188" s="142"/>
      <c r="G188" s="144">
        <f>SUM(F160:F188)</f>
        <v>69228.89</v>
      </c>
      <c r="H188" s="143">
        <f t="shared" si="6"/>
        <v>100689.35</v>
      </c>
      <c r="I188" s="144">
        <f>G188+E188+C188</f>
        <v>829770.3</v>
      </c>
      <c r="N188" s="142"/>
      <c r="O188" s="142"/>
      <c r="P188" s="142"/>
      <c r="Q188" s="142"/>
      <c r="R188" s="142"/>
      <c r="S188" s="142"/>
      <c r="T188" s="142"/>
      <c r="U188" s="142"/>
      <c r="AA188" s="161"/>
    </row>
    <row r="189" spans="1:27" x14ac:dyDescent="0.3">
      <c r="A189" s="135">
        <v>41974</v>
      </c>
      <c r="D189" s="137">
        <v>29743.95</v>
      </c>
      <c r="F189" s="131">
        <v>11204.83</v>
      </c>
      <c r="H189" s="148">
        <f>SUM(F189+D189+B189)</f>
        <v>40948.78</v>
      </c>
    </row>
    <row r="190" spans="1:27" x14ac:dyDescent="0.3">
      <c r="A190" s="135">
        <v>41975</v>
      </c>
      <c r="B190">
        <v>978.6</v>
      </c>
      <c r="D190" s="137">
        <v>20414.419999999998</v>
      </c>
      <c r="F190" s="131">
        <v>16727.150000000001</v>
      </c>
      <c r="H190" s="148">
        <f t="shared" ref="H190:H253" si="7">SUM(F190+D190+B190)</f>
        <v>38120.17</v>
      </c>
    </row>
    <row r="191" spans="1:27" x14ac:dyDescent="0.3">
      <c r="A191" s="135">
        <v>41976</v>
      </c>
      <c r="B191" s="137">
        <v>45700.62</v>
      </c>
      <c r="H191" s="148">
        <f t="shared" si="7"/>
        <v>45700.62</v>
      </c>
    </row>
    <row r="192" spans="1:27" x14ac:dyDescent="0.3">
      <c r="A192" s="135">
        <v>41977</v>
      </c>
      <c r="H192" s="148">
        <f t="shared" si="7"/>
        <v>0</v>
      </c>
    </row>
    <row r="193" spans="1:8" x14ac:dyDescent="0.3">
      <c r="A193" s="135">
        <v>41978</v>
      </c>
      <c r="B193" s="137">
        <v>103146.69</v>
      </c>
      <c r="H193" s="148">
        <f t="shared" si="7"/>
        <v>103146.69</v>
      </c>
    </row>
    <row r="194" spans="1:8" x14ac:dyDescent="0.3">
      <c r="A194" s="135">
        <v>41979</v>
      </c>
      <c r="B194" s="137">
        <v>32450.51</v>
      </c>
      <c r="D194" s="137">
        <v>9218.9599999999991</v>
      </c>
      <c r="H194" s="148">
        <f t="shared" si="7"/>
        <v>41669.47</v>
      </c>
    </row>
    <row r="195" spans="1:8" x14ac:dyDescent="0.3">
      <c r="A195" s="135">
        <v>41980</v>
      </c>
      <c r="B195" s="137">
        <v>17415.91</v>
      </c>
      <c r="H195" s="148">
        <f t="shared" si="7"/>
        <v>17415.91</v>
      </c>
    </row>
    <row r="196" spans="1:8" x14ac:dyDescent="0.3">
      <c r="A196" s="135">
        <v>41981</v>
      </c>
      <c r="B196" s="137"/>
      <c r="F196" s="131">
        <v>3903.7</v>
      </c>
      <c r="H196" s="148">
        <f t="shared" si="7"/>
        <v>3903.7</v>
      </c>
    </row>
    <row r="197" spans="1:8" x14ac:dyDescent="0.3">
      <c r="A197" s="135">
        <v>41982</v>
      </c>
      <c r="B197" s="137">
        <v>21538.7</v>
      </c>
      <c r="D197" s="137">
        <v>4835.7700000000004</v>
      </c>
      <c r="H197" s="148">
        <f t="shared" si="7"/>
        <v>26374.47</v>
      </c>
    </row>
    <row r="198" spans="1:8" x14ac:dyDescent="0.3">
      <c r="A198" s="135">
        <v>41983</v>
      </c>
      <c r="B198" s="137">
        <v>5887.11</v>
      </c>
      <c r="H198" s="148">
        <f t="shared" si="7"/>
        <v>5887.11</v>
      </c>
    </row>
    <row r="199" spans="1:8" x14ac:dyDescent="0.3">
      <c r="A199" s="135">
        <v>41984</v>
      </c>
      <c r="B199" s="137">
        <v>25614.2</v>
      </c>
      <c r="H199" s="148">
        <f t="shared" si="7"/>
        <v>25614.2</v>
      </c>
    </row>
    <row r="200" spans="1:8" x14ac:dyDescent="0.3">
      <c r="A200" s="135">
        <v>41985</v>
      </c>
      <c r="D200" s="137">
        <v>3675.97</v>
      </c>
      <c r="H200" s="148">
        <f t="shared" si="7"/>
        <v>3675.97</v>
      </c>
    </row>
    <row r="201" spans="1:8" x14ac:dyDescent="0.3">
      <c r="A201" s="135">
        <v>41986</v>
      </c>
      <c r="B201" s="137">
        <v>1947.41</v>
      </c>
      <c r="D201" s="137">
        <v>34096.51</v>
      </c>
      <c r="H201" s="148">
        <f t="shared" si="7"/>
        <v>36043.920000000006</v>
      </c>
    </row>
    <row r="202" spans="1:8" x14ac:dyDescent="0.3">
      <c r="A202" s="135">
        <v>41987</v>
      </c>
      <c r="B202" s="137">
        <v>11547.48</v>
      </c>
      <c r="H202" s="148">
        <f t="shared" si="7"/>
        <v>11547.48</v>
      </c>
    </row>
    <row r="203" spans="1:8" x14ac:dyDescent="0.3">
      <c r="A203" s="135">
        <v>41988</v>
      </c>
      <c r="D203" s="137">
        <v>13730.83</v>
      </c>
      <c r="H203" s="148">
        <f t="shared" si="7"/>
        <v>13730.83</v>
      </c>
    </row>
    <row r="204" spans="1:8" x14ac:dyDescent="0.3">
      <c r="A204" s="135">
        <v>41989</v>
      </c>
      <c r="B204" s="137">
        <v>2115.4899999999998</v>
      </c>
      <c r="H204" s="148">
        <f t="shared" si="7"/>
        <v>2115.4899999999998</v>
      </c>
    </row>
    <row r="205" spans="1:8" x14ac:dyDescent="0.3">
      <c r="A205" s="135">
        <v>41990</v>
      </c>
      <c r="D205" s="137">
        <v>20669.97</v>
      </c>
      <c r="H205" s="148">
        <f t="shared" si="7"/>
        <v>20669.97</v>
      </c>
    </row>
    <row r="206" spans="1:8" x14ac:dyDescent="0.3">
      <c r="A206" s="135">
        <v>41991</v>
      </c>
      <c r="B206" s="137">
        <v>14159.04</v>
      </c>
      <c r="H206" s="148">
        <f t="shared" si="7"/>
        <v>14159.04</v>
      </c>
    </row>
    <row r="207" spans="1:8" x14ac:dyDescent="0.3">
      <c r="A207" s="135">
        <v>41992</v>
      </c>
      <c r="H207" s="148">
        <f t="shared" si="7"/>
        <v>0</v>
      </c>
    </row>
    <row r="208" spans="1:8" x14ac:dyDescent="0.3">
      <c r="A208" s="135">
        <v>41993</v>
      </c>
      <c r="B208" s="137">
        <v>36562.629999999997</v>
      </c>
      <c r="D208" s="137">
        <v>12478.08</v>
      </c>
      <c r="F208" s="131">
        <v>1670.9</v>
      </c>
      <c r="H208" s="148">
        <f t="shared" si="7"/>
        <v>50711.61</v>
      </c>
    </row>
    <row r="209" spans="1:27" x14ac:dyDescent="0.3">
      <c r="A209" s="135">
        <v>41994</v>
      </c>
      <c r="H209" s="148">
        <f t="shared" si="7"/>
        <v>0</v>
      </c>
    </row>
    <row r="210" spans="1:27" x14ac:dyDescent="0.3">
      <c r="A210" s="135">
        <v>41995</v>
      </c>
      <c r="D210" s="137">
        <v>8452.77</v>
      </c>
      <c r="H210" s="148">
        <f t="shared" si="7"/>
        <v>8452.77</v>
      </c>
    </row>
    <row r="211" spans="1:27" x14ac:dyDescent="0.3">
      <c r="A211" s="135">
        <v>41996</v>
      </c>
      <c r="B211" s="137">
        <v>2544.36</v>
      </c>
      <c r="D211" s="137">
        <v>4835.7700000000004</v>
      </c>
      <c r="F211" s="131">
        <v>12594.56</v>
      </c>
      <c r="H211" s="148">
        <f t="shared" si="7"/>
        <v>19974.690000000002</v>
      </c>
    </row>
    <row r="212" spans="1:27" x14ac:dyDescent="0.3">
      <c r="A212" s="135">
        <v>41997</v>
      </c>
      <c r="B212" s="137">
        <v>11020.24</v>
      </c>
      <c r="H212" s="148">
        <f t="shared" si="7"/>
        <v>11020.24</v>
      </c>
    </row>
    <row r="213" spans="1:27" x14ac:dyDescent="0.3">
      <c r="A213" s="135">
        <v>41998</v>
      </c>
      <c r="D213" s="137">
        <v>55813.81</v>
      </c>
      <c r="F213" s="131">
        <v>30002.98</v>
      </c>
      <c r="H213" s="148">
        <f t="shared" si="7"/>
        <v>85816.79</v>
      </c>
    </row>
    <row r="214" spans="1:27" x14ac:dyDescent="0.3">
      <c r="A214" s="135">
        <v>41999</v>
      </c>
      <c r="B214" s="137">
        <v>55230.26</v>
      </c>
      <c r="D214" s="137">
        <v>55250.54</v>
      </c>
      <c r="H214" s="148">
        <f t="shared" si="7"/>
        <v>110480.8</v>
      </c>
    </row>
    <row r="215" spans="1:27" x14ac:dyDescent="0.3">
      <c r="A215" s="135">
        <v>42000</v>
      </c>
      <c r="B215" s="137">
        <v>12623.94</v>
      </c>
      <c r="F215" s="131">
        <v>3629.7</v>
      </c>
      <c r="H215" s="148">
        <f t="shared" si="7"/>
        <v>16253.64</v>
      </c>
    </row>
    <row r="216" spans="1:27" x14ac:dyDescent="0.3">
      <c r="A216" s="135">
        <v>42001</v>
      </c>
      <c r="B216" s="137">
        <v>3591.46</v>
      </c>
      <c r="H216" s="148">
        <f t="shared" si="7"/>
        <v>3591.46</v>
      </c>
    </row>
    <row r="217" spans="1:27" x14ac:dyDescent="0.3">
      <c r="A217" s="135">
        <v>42002</v>
      </c>
      <c r="B217" s="137"/>
      <c r="D217" s="137">
        <v>22458.81</v>
      </c>
      <c r="H217" s="148">
        <f t="shared" si="7"/>
        <v>22458.81</v>
      </c>
    </row>
    <row r="218" spans="1:27" x14ac:dyDescent="0.3">
      <c r="A218" s="135">
        <v>42003</v>
      </c>
      <c r="B218" s="137">
        <v>15142.4</v>
      </c>
      <c r="D218" s="137">
        <v>2929.38</v>
      </c>
      <c r="H218" s="148">
        <f t="shared" si="7"/>
        <v>18071.78</v>
      </c>
    </row>
    <row r="219" spans="1:27" s="141" customFormat="1" x14ac:dyDescent="0.3">
      <c r="A219" s="149">
        <v>42004</v>
      </c>
      <c r="B219" s="144">
        <v>179715.71</v>
      </c>
      <c r="C219" s="144">
        <f>SUM(B189:B219)</f>
        <v>598932.76</v>
      </c>
      <c r="E219" s="144">
        <f>SUM(D189:D219)</f>
        <v>298605.53999999998</v>
      </c>
      <c r="F219" s="142"/>
      <c r="G219" s="144">
        <f>SUM(F189:F219)</f>
        <v>79733.819999999992</v>
      </c>
      <c r="H219" s="143">
        <f t="shared" si="7"/>
        <v>179715.71</v>
      </c>
      <c r="I219" s="144">
        <f>G219+E219+C219</f>
        <v>977272.12</v>
      </c>
      <c r="N219" s="142"/>
      <c r="O219" s="142"/>
      <c r="P219" s="142"/>
      <c r="Q219" s="142"/>
      <c r="R219" s="142"/>
      <c r="S219" s="142"/>
      <c r="T219" s="142"/>
      <c r="U219" s="142"/>
      <c r="AA219" s="161"/>
    </row>
    <row r="220" spans="1:27" x14ac:dyDescent="0.3">
      <c r="A220" s="135">
        <v>42005</v>
      </c>
      <c r="H220" s="148">
        <f t="shared" si="7"/>
        <v>0</v>
      </c>
    </row>
    <row r="221" spans="1:27" x14ac:dyDescent="0.3">
      <c r="A221" s="135">
        <v>42006</v>
      </c>
      <c r="H221" s="148">
        <f t="shared" si="7"/>
        <v>0</v>
      </c>
    </row>
    <row r="222" spans="1:27" x14ac:dyDescent="0.3">
      <c r="A222" s="135">
        <v>42007</v>
      </c>
      <c r="H222" s="148">
        <f t="shared" si="7"/>
        <v>0</v>
      </c>
    </row>
    <row r="223" spans="1:27" x14ac:dyDescent="0.3">
      <c r="A223" s="135">
        <v>42008</v>
      </c>
      <c r="H223" s="148">
        <f t="shared" si="7"/>
        <v>0</v>
      </c>
    </row>
    <row r="224" spans="1:27" x14ac:dyDescent="0.3">
      <c r="A224" s="135">
        <v>42009</v>
      </c>
      <c r="H224" s="148">
        <f t="shared" si="7"/>
        <v>0</v>
      </c>
    </row>
    <row r="225" spans="1:8" x14ac:dyDescent="0.3">
      <c r="A225" s="135">
        <v>42010</v>
      </c>
      <c r="H225" s="148">
        <f t="shared" si="7"/>
        <v>0</v>
      </c>
    </row>
    <row r="226" spans="1:8" x14ac:dyDescent="0.3">
      <c r="A226" s="135">
        <v>42011</v>
      </c>
      <c r="H226" s="148">
        <f t="shared" si="7"/>
        <v>0</v>
      </c>
    </row>
    <row r="227" spans="1:8" x14ac:dyDescent="0.3">
      <c r="A227" s="135">
        <v>42012</v>
      </c>
      <c r="B227" s="137">
        <v>7691.8</v>
      </c>
      <c r="H227" s="148">
        <f t="shared" si="7"/>
        <v>7691.8</v>
      </c>
    </row>
    <row r="228" spans="1:8" x14ac:dyDescent="0.3">
      <c r="A228" s="135">
        <v>42013</v>
      </c>
      <c r="H228" s="148">
        <f t="shared" si="7"/>
        <v>0</v>
      </c>
    </row>
    <row r="229" spans="1:8" x14ac:dyDescent="0.3">
      <c r="A229" s="135">
        <v>42014</v>
      </c>
      <c r="D229" s="137">
        <v>4128.1000000000004</v>
      </c>
      <c r="H229" s="148">
        <f t="shared" si="7"/>
        <v>4128.1000000000004</v>
      </c>
    </row>
    <row r="230" spans="1:8" x14ac:dyDescent="0.3">
      <c r="A230" s="135">
        <v>42015</v>
      </c>
      <c r="B230" s="137">
        <v>4378.58</v>
      </c>
      <c r="H230" s="148">
        <f t="shared" si="7"/>
        <v>4378.58</v>
      </c>
    </row>
    <row r="231" spans="1:8" x14ac:dyDescent="0.3">
      <c r="A231" s="135">
        <v>42016</v>
      </c>
      <c r="H231" s="148">
        <f t="shared" si="7"/>
        <v>0</v>
      </c>
    </row>
    <row r="232" spans="1:8" x14ac:dyDescent="0.3">
      <c r="A232" s="135">
        <v>42017</v>
      </c>
      <c r="D232" s="137">
        <v>4521.25</v>
      </c>
      <c r="H232" s="148">
        <f t="shared" si="7"/>
        <v>4521.25</v>
      </c>
    </row>
    <row r="233" spans="1:8" x14ac:dyDescent="0.3">
      <c r="A233" s="135">
        <v>42018</v>
      </c>
      <c r="B233" s="137">
        <v>2066.29</v>
      </c>
      <c r="H233" s="148">
        <f t="shared" si="7"/>
        <v>2066.29</v>
      </c>
    </row>
    <row r="234" spans="1:8" x14ac:dyDescent="0.3">
      <c r="A234" s="135">
        <v>42019</v>
      </c>
      <c r="B234" s="137">
        <v>18064.96</v>
      </c>
      <c r="H234" s="148">
        <f t="shared" si="7"/>
        <v>18064.96</v>
      </c>
    </row>
    <row r="235" spans="1:8" x14ac:dyDescent="0.3">
      <c r="A235" s="135">
        <v>42020</v>
      </c>
      <c r="D235" s="137">
        <v>4301.08</v>
      </c>
      <c r="H235" s="148">
        <f t="shared" si="7"/>
        <v>4301.08</v>
      </c>
    </row>
    <row r="236" spans="1:8" x14ac:dyDescent="0.3">
      <c r="A236" s="135">
        <v>42021</v>
      </c>
      <c r="B236" s="137">
        <v>13753.24</v>
      </c>
      <c r="D236" s="137">
        <v>60726.05</v>
      </c>
      <c r="F236" s="131">
        <v>5152.88</v>
      </c>
      <c r="H236" s="148">
        <f t="shared" si="7"/>
        <v>79632.170000000013</v>
      </c>
    </row>
    <row r="237" spans="1:8" x14ac:dyDescent="0.3">
      <c r="A237" s="135">
        <v>42022</v>
      </c>
      <c r="B237" s="137">
        <v>85869.99</v>
      </c>
      <c r="H237" s="148">
        <f t="shared" si="7"/>
        <v>85869.99</v>
      </c>
    </row>
    <row r="238" spans="1:8" x14ac:dyDescent="0.3">
      <c r="A238" s="135">
        <v>42023</v>
      </c>
      <c r="F238" s="131">
        <v>9117.2900000000009</v>
      </c>
      <c r="H238" s="148">
        <f t="shared" si="7"/>
        <v>9117.2900000000009</v>
      </c>
    </row>
    <row r="239" spans="1:8" x14ac:dyDescent="0.3">
      <c r="A239" s="135">
        <v>42024</v>
      </c>
      <c r="B239" s="137">
        <v>36955.86</v>
      </c>
      <c r="D239" s="137">
        <v>5897.28</v>
      </c>
      <c r="H239" s="148">
        <f t="shared" si="7"/>
        <v>42853.14</v>
      </c>
    </row>
    <row r="240" spans="1:8" x14ac:dyDescent="0.3">
      <c r="A240" s="135">
        <v>42025</v>
      </c>
      <c r="B240" s="137">
        <v>44286.22</v>
      </c>
      <c r="H240" s="148">
        <f t="shared" si="7"/>
        <v>44286.22</v>
      </c>
    </row>
    <row r="241" spans="1:27" x14ac:dyDescent="0.3">
      <c r="A241" s="135">
        <v>42026</v>
      </c>
      <c r="B241" s="137">
        <v>30159.47</v>
      </c>
      <c r="H241" s="148">
        <f t="shared" si="7"/>
        <v>30159.47</v>
      </c>
    </row>
    <row r="242" spans="1:27" x14ac:dyDescent="0.3">
      <c r="A242" s="135">
        <v>42027</v>
      </c>
      <c r="B242" s="137">
        <v>19255.46</v>
      </c>
      <c r="F242" s="131">
        <v>2927.77</v>
      </c>
      <c r="H242" s="148">
        <f t="shared" si="7"/>
        <v>22183.23</v>
      </c>
    </row>
    <row r="243" spans="1:27" x14ac:dyDescent="0.3">
      <c r="A243" s="135">
        <v>42028</v>
      </c>
      <c r="B243" s="137">
        <v>2740.08</v>
      </c>
      <c r="F243" s="131">
        <v>2113.19</v>
      </c>
      <c r="H243" s="148">
        <f t="shared" si="7"/>
        <v>4853.2700000000004</v>
      </c>
    </row>
    <row r="244" spans="1:27" x14ac:dyDescent="0.3">
      <c r="A244" s="135">
        <v>42029</v>
      </c>
      <c r="B244" s="137">
        <v>50153.48</v>
      </c>
      <c r="H244" s="148">
        <f t="shared" si="7"/>
        <v>50153.48</v>
      </c>
    </row>
    <row r="245" spans="1:27" x14ac:dyDescent="0.3">
      <c r="A245" s="135">
        <v>42030</v>
      </c>
      <c r="H245" s="148">
        <f t="shared" si="7"/>
        <v>0</v>
      </c>
    </row>
    <row r="246" spans="1:27" x14ac:dyDescent="0.3">
      <c r="A246" s="135">
        <v>42031</v>
      </c>
      <c r="B246" s="137">
        <v>110483.94</v>
      </c>
      <c r="F246" s="131">
        <v>1298.81</v>
      </c>
      <c r="H246" s="148">
        <f t="shared" si="7"/>
        <v>111782.75</v>
      </c>
    </row>
    <row r="247" spans="1:27" x14ac:dyDescent="0.3">
      <c r="A247" s="135">
        <v>42032</v>
      </c>
      <c r="B247" s="137">
        <v>17125.5</v>
      </c>
      <c r="F247" s="131">
        <v>9839.5</v>
      </c>
      <c r="H247" s="148">
        <f t="shared" si="7"/>
        <v>26965</v>
      </c>
    </row>
    <row r="248" spans="1:27" x14ac:dyDescent="0.3">
      <c r="A248" s="135">
        <v>42033</v>
      </c>
      <c r="B248" s="137">
        <v>47282.01</v>
      </c>
      <c r="H248" s="148">
        <f t="shared" si="7"/>
        <v>47282.01</v>
      </c>
    </row>
    <row r="249" spans="1:27" x14ac:dyDescent="0.3">
      <c r="A249" s="135">
        <v>42034</v>
      </c>
      <c r="B249" s="137">
        <v>62027.91</v>
      </c>
      <c r="D249" s="137">
        <v>1867.47</v>
      </c>
      <c r="F249" s="131">
        <v>12787.6</v>
      </c>
      <c r="H249" s="148">
        <f t="shared" si="7"/>
        <v>76682.98000000001</v>
      </c>
    </row>
    <row r="250" spans="1:27" s="141" customFormat="1" x14ac:dyDescent="0.3">
      <c r="A250" s="149">
        <v>42035</v>
      </c>
      <c r="B250" s="144">
        <v>35041.71</v>
      </c>
      <c r="C250" s="144">
        <f>SUM(B220:B250)</f>
        <v>587336.5</v>
      </c>
      <c r="E250" s="144">
        <f>SUM(D220:D250)</f>
        <v>81441.23000000001</v>
      </c>
      <c r="F250" s="142"/>
      <c r="G250" s="144">
        <f>SUM(F220:F250)</f>
        <v>43237.04</v>
      </c>
      <c r="H250" s="143">
        <f>SUM(F250+D250+B250)</f>
        <v>35041.71</v>
      </c>
      <c r="I250" s="144">
        <f>G250+E250+C250</f>
        <v>712014.77</v>
      </c>
      <c r="N250" s="142"/>
      <c r="O250" s="142"/>
      <c r="P250" s="142"/>
      <c r="Q250" s="142"/>
      <c r="R250" s="142"/>
      <c r="S250" s="142"/>
      <c r="T250" s="142"/>
      <c r="U250" s="142"/>
      <c r="AA250" s="161"/>
    </row>
    <row r="251" spans="1:27" x14ac:dyDescent="0.3">
      <c r="A251" s="135">
        <v>42036</v>
      </c>
      <c r="B251" s="137">
        <v>3033.66</v>
      </c>
      <c r="H251" s="148">
        <f t="shared" si="7"/>
        <v>3033.66</v>
      </c>
    </row>
    <row r="252" spans="1:27" x14ac:dyDescent="0.3">
      <c r="A252" s="135">
        <v>42037</v>
      </c>
      <c r="H252" s="148">
        <f t="shared" si="7"/>
        <v>0</v>
      </c>
    </row>
    <row r="253" spans="1:27" x14ac:dyDescent="0.3">
      <c r="A253" s="135">
        <v>42038</v>
      </c>
      <c r="B253" s="137">
        <v>26218.89</v>
      </c>
      <c r="D253" s="137">
        <v>5985.74</v>
      </c>
      <c r="H253" s="148">
        <f t="shared" si="7"/>
        <v>32204.629999999997</v>
      </c>
    </row>
    <row r="254" spans="1:27" x14ac:dyDescent="0.3">
      <c r="A254" s="135">
        <v>42039</v>
      </c>
      <c r="B254" s="137">
        <v>17908.38</v>
      </c>
      <c r="D254" s="137">
        <v>5779.33</v>
      </c>
      <c r="H254" s="148">
        <f t="shared" ref="H254:H308" si="8">SUM(F254+D254+B254)</f>
        <v>23687.71</v>
      </c>
    </row>
    <row r="255" spans="1:27" x14ac:dyDescent="0.3">
      <c r="A255" s="135">
        <v>42040</v>
      </c>
      <c r="B255" s="137">
        <v>34984.949999999997</v>
      </c>
      <c r="H255" s="148">
        <f t="shared" si="8"/>
        <v>34984.949999999997</v>
      </c>
    </row>
    <row r="256" spans="1:27" x14ac:dyDescent="0.3">
      <c r="A256" s="135">
        <v>42041</v>
      </c>
      <c r="B256" s="137">
        <v>19418.009999999998</v>
      </c>
      <c r="H256" s="148">
        <f t="shared" si="8"/>
        <v>19418.009999999998</v>
      </c>
    </row>
    <row r="257" spans="1:8" x14ac:dyDescent="0.3">
      <c r="A257" s="135">
        <v>42042</v>
      </c>
      <c r="B257" s="137">
        <v>19911.05</v>
      </c>
      <c r="H257" s="148">
        <f t="shared" si="8"/>
        <v>19911.05</v>
      </c>
    </row>
    <row r="258" spans="1:8" x14ac:dyDescent="0.3">
      <c r="A258" s="135">
        <v>42043</v>
      </c>
      <c r="B258" s="137">
        <v>1467.9</v>
      </c>
      <c r="H258" s="148">
        <f t="shared" si="8"/>
        <v>1467.9</v>
      </c>
    </row>
    <row r="259" spans="1:8" x14ac:dyDescent="0.3">
      <c r="A259" s="135">
        <v>42044</v>
      </c>
      <c r="D259" s="137">
        <v>11207.78</v>
      </c>
      <c r="H259" s="148">
        <f t="shared" si="8"/>
        <v>11207.78</v>
      </c>
    </row>
    <row r="260" spans="1:8" x14ac:dyDescent="0.3">
      <c r="A260" s="135">
        <v>42045</v>
      </c>
      <c r="B260" s="137">
        <v>10216.59</v>
      </c>
      <c r="H260" s="148">
        <f t="shared" si="8"/>
        <v>10216.59</v>
      </c>
    </row>
    <row r="261" spans="1:8" x14ac:dyDescent="0.3">
      <c r="A261" s="135">
        <v>42046</v>
      </c>
      <c r="B261" s="137">
        <v>39909.129999999997</v>
      </c>
      <c r="H261" s="148">
        <f t="shared" si="8"/>
        <v>39909.129999999997</v>
      </c>
    </row>
    <row r="262" spans="1:8" x14ac:dyDescent="0.3">
      <c r="A262" s="135">
        <v>42047</v>
      </c>
      <c r="B262" s="137">
        <v>22194.65</v>
      </c>
      <c r="H262" s="148">
        <f t="shared" si="8"/>
        <v>22194.65</v>
      </c>
    </row>
    <row r="263" spans="1:8" x14ac:dyDescent="0.3">
      <c r="A263" s="135">
        <v>42048</v>
      </c>
      <c r="D263" s="137">
        <v>23142.1</v>
      </c>
      <c r="H263" s="148">
        <f t="shared" si="8"/>
        <v>23142.1</v>
      </c>
    </row>
    <row r="264" spans="1:8" x14ac:dyDescent="0.3">
      <c r="A264" s="135">
        <v>42049</v>
      </c>
      <c r="D264" s="137">
        <v>30782.18</v>
      </c>
      <c r="H264" s="148">
        <f t="shared" si="8"/>
        <v>30782.18</v>
      </c>
    </row>
    <row r="265" spans="1:8" x14ac:dyDescent="0.3">
      <c r="A265" s="135">
        <v>42050</v>
      </c>
      <c r="H265" s="148">
        <f t="shared" si="8"/>
        <v>0</v>
      </c>
    </row>
    <row r="266" spans="1:8" x14ac:dyDescent="0.3">
      <c r="A266" s="135">
        <v>42051</v>
      </c>
      <c r="D266" s="137">
        <v>141549.32</v>
      </c>
      <c r="H266" s="148">
        <f t="shared" si="8"/>
        <v>141549.32</v>
      </c>
    </row>
    <row r="267" spans="1:8" x14ac:dyDescent="0.3">
      <c r="A267" s="135">
        <v>42052</v>
      </c>
      <c r="H267" s="148">
        <f t="shared" si="8"/>
        <v>0</v>
      </c>
    </row>
    <row r="268" spans="1:8" x14ac:dyDescent="0.3">
      <c r="A268" s="135">
        <v>42053</v>
      </c>
      <c r="B268" s="137">
        <v>52697.61</v>
      </c>
      <c r="D268" s="137">
        <v>59741.279999999999</v>
      </c>
      <c r="H268" s="148">
        <f t="shared" si="8"/>
        <v>112438.89</v>
      </c>
    </row>
    <row r="269" spans="1:8" x14ac:dyDescent="0.3">
      <c r="A269" s="135">
        <v>42054</v>
      </c>
      <c r="D269" s="137">
        <v>5492.14</v>
      </c>
      <c r="H269" s="148">
        <f t="shared" si="8"/>
        <v>5492.14</v>
      </c>
    </row>
    <row r="270" spans="1:8" x14ac:dyDescent="0.3">
      <c r="A270" s="135">
        <v>42055</v>
      </c>
      <c r="H270" s="148">
        <f t="shared" si="8"/>
        <v>0</v>
      </c>
    </row>
    <row r="271" spans="1:8" x14ac:dyDescent="0.3">
      <c r="A271" s="135">
        <v>42056</v>
      </c>
      <c r="B271" s="137">
        <v>31583.23</v>
      </c>
      <c r="H271" s="148">
        <f t="shared" si="8"/>
        <v>31583.23</v>
      </c>
    </row>
    <row r="272" spans="1:8" x14ac:dyDescent="0.3">
      <c r="A272" s="135">
        <v>42057</v>
      </c>
      <c r="B272" s="137">
        <v>26709.81</v>
      </c>
      <c r="H272" s="148">
        <f t="shared" si="8"/>
        <v>26709.81</v>
      </c>
    </row>
    <row r="273" spans="1:27" x14ac:dyDescent="0.3">
      <c r="A273" s="135">
        <v>42058</v>
      </c>
      <c r="D273" s="137">
        <v>31023.78</v>
      </c>
      <c r="H273" s="148">
        <f t="shared" si="8"/>
        <v>31023.78</v>
      </c>
    </row>
    <row r="274" spans="1:27" x14ac:dyDescent="0.3">
      <c r="A274" s="135">
        <v>42059</v>
      </c>
      <c r="B274" s="137">
        <v>43032.46</v>
      </c>
      <c r="H274" s="148">
        <f t="shared" si="8"/>
        <v>43032.46</v>
      </c>
    </row>
    <row r="275" spans="1:27" x14ac:dyDescent="0.3">
      <c r="A275" s="135">
        <v>42060</v>
      </c>
      <c r="B275" s="137">
        <v>13015.38</v>
      </c>
      <c r="D275" s="137">
        <v>36806.639999999999</v>
      </c>
      <c r="H275" s="148">
        <f t="shared" si="8"/>
        <v>49822.02</v>
      </c>
    </row>
    <row r="276" spans="1:27" x14ac:dyDescent="0.3">
      <c r="A276" s="135">
        <v>42061</v>
      </c>
      <c r="B276" s="137">
        <v>3425.1</v>
      </c>
      <c r="D276" s="137">
        <v>34032.22</v>
      </c>
      <c r="F276" s="131">
        <v>3171.75</v>
      </c>
      <c r="H276" s="148">
        <f t="shared" si="8"/>
        <v>40629.07</v>
      </c>
    </row>
    <row r="277" spans="1:27" x14ac:dyDescent="0.3">
      <c r="A277" s="135">
        <v>42062</v>
      </c>
      <c r="B277" s="137">
        <v>861.17</v>
      </c>
      <c r="D277" s="137">
        <v>55532.72</v>
      </c>
      <c r="H277" s="148">
        <f t="shared" si="8"/>
        <v>56393.89</v>
      </c>
    </row>
    <row r="278" spans="1:27" s="141" customFormat="1" x14ac:dyDescent="0.3">
      <c r="A278" s="149">
        <v>42063</v>
      </c>
      <c r="B278" s="144">
        <v>31491.35</v>
      </c>
      <c r="C278" s="142">
        <f>SUM(B251:B278)</f>
        <v>398079.31999999995</v>
      </c>
      <c r="D278" s="144">
        <v>6623.28</v>
      </c>
      <c r="E278" s="142">
        <f>SUM(D251:D278)</f>
        <v>447698.51</v>
      </c>
      <c r="F278" s="142"/>
      <c r="G278" s="142">
        <f>SUM(F251:F278)</f>
        <v>3171.75</v>
      </c>
      <c r="H278" s="148">
        <f t="shared" si="8"/>
        <v>38114.629999999997</v>
      </c>
      <c r="I278" s="144">
        <f>G278+E278+C278</f>
        <v>848949.58</v>
      </c>
      <c r="N278" s="142"/>
      <c r="O278" s="142"/>
      <c r="P278" s="142"/>
      <c r="Q278" s="142"/>
      <c r="R278" s="142"/>
      <c r="S278" s="142"/>
      <c r="T278" s="142"/>
      <c r="U278" s="142"/>
      <c r="AA278" s="161"/>
    </row>
    <row r="279" spans="1:27" x14ac:dyDescent="0.3">
      <c r="A279" s="135">
        <v>42064</v>
      </c>
      <c r="B279" s="137">
        <v>118672.86</v>
      </c>
      <c r="H279" s="148">
        <f t="shared" si="8"/>
        <v>118672.86</v>
      </c>
    </row>
    <row r="280" spans="1:27" x14ac:dyDescent="0.3">
      <c r="A280" s="135">
        <v>42065</v>
      </c>
      <c r="H280" s="148">
        <f t="shared" si="8"/>
        <v>0</v>
      </c>
    </row>
    <row r="281" spans="1:27" x14ac:dyDescent="0.3">
      <c r="A281" s="135">
        <v>42066</v>
      </c>
      <c r="B281" s="137">
        <v>18143.240000000002</v>
      </c>
      <c r="F281" s="131">
        <v>5706.91</v>
      </c>
      <c r="H281" s="148">
        <f t="shared" si="8"/>
        <v>23850.15</v>
      </c>
    </row>
    <row r="282" spans="1:27" x14ac:dyDescent="0.3">
      <c r="A282" s="135">
        <v>42067</v>
      </c>
      <c r="B282" s="137">
        <v>5871.6</v>
      </c>
      <c r="D282" s="137">
        <v>7568.18</v>
      </c>
      <c r="H282" s="148">
        <f t="shared" si="8"/>
        <v>13439.78</v>
      </c>
    </row>
    <row r="283" spans="1:27" x14ac:dyDescent="0.3">
      <c r="A283" s="135">
        <v>42068</v>
      </c>
      <c r="B283" s="137">
        <v>33438.76</v>
      </c>
      <c r="D283" s="137">
        <v>307838.02</v>
      </c>
      <c r="H283" s="148">
        <f t="shared" si="8"/>
        <v>341276.78</v>
      </c>
    </row>
    <row r="284" spans="1:27" x14ac:dyDescent="0.3">
      <c r="A284" s="135">
        <v>42069</v>
      </c>
      <c r="B284" s="137">
        <v>11400.69</v>
      </c>
      <c r="D284" s="137">
        <v>59759.1</v>
      </c>
      <c r="H284" s="148">
        <f t="shared" si="8"/>
        <v>71159.789999999994</v>
      </c>
    </row>
    <row r="285" spans="1:27" x14ac:dyDescent="0.3">
      <c r="A285" s="135">
        <v>42070</v>
      </c>
      <c r="B285" s="137">
        <v>21018.37</v>
      </c>
      <c r="F285" s="131">
        <v>2195.83</v>
      </c>
      <c r="H285" s="148">
        <f t="shared" si="8"/>
        <v>23214.199999999997</v>
      </c>
    </row>
    <row r="286" spans="1:27" x14ac:dyDescent="0.3">
      <c r="A286" s="135">
        <v>42071</v>
      </c>
      <c r="B286" s="137">
        <v>20509.14</v>
      </c>
      <c r="H286" s="148">
        <f t="shared" si="8"/>
        <v>20509.14</v>
      </c>
    </row>
    <row r="287" spans="1:27" x14ac:dyDescent="0.3">
      <c r="A287" s="135">
        <v>42072</v>
      </c>
      <c r="B287" s="137"/>
      <c r="D287" s="137">
        <v>34076.449999999997</v>
      </c>
      <c r="F287" s="131">
        <v>4196.4799999999996</v>
      </c>
      <c r="H287" s="148">
        <f t="shared" si="8"/>
        <v>38272.929999999993</v>
      </c>
    </row>
    <row r="288" spans="1:27" x14ac:dyDescent="0.3">
      <c r="A288" s="135">
        <v>42073</v>
      </c>
      <c r="B288" s="137">
        <v>8855.5499999999993</v>
      </c>
      <c r="F288" s="131">
        <v>1512.68</v>
      </c>
      <c r="H288" s="148">
        <f t="shared" si="8"/>
        <v>10368.23</v>
      </c>
    </row>
    <row r="289" spans="1:8" x14ac:dyDescent="0.3">
      <c r="A289" s="135">
        <v>42074</v>
      </c>
      <c r="B289" s="137">
        <v>3229.38</v>
      </c>
      <c r="F289" s="131">
        <v>2555.4899999999998</v>
      </c>
      <c r="H289" s="148">
        <f t="shared" si="8"/>
        <v>5784.87</v>
      </c>
    </row>
    <row r="290" spans="1:8" x14ac:dyDescent="0.3">
      <c r="A290" s="135">
        <v>42075</v>
      </c>
      <c r="B290" s="137">
        <v>23192.82</v>
      </c>
      <c r="F290" s="131">
        <v>2653.78</v>
      </c>
      <c r="H290" s="148">
        <f t="shared" si="8"/>
        <v>25846.6</v>
      </c>
    </row>
    <row r="291" spans="1:8" x14ac:dyDescent="0.3">
      <c r="A291" s="135">
        <v>42076</v>
      </c>
      <c r="B291" s="137">
        <v>10960.32</v>
      </c>
      <c r="H291" s="148">
        <f t="shared" si="8"/>
        <v>10960.32</v>
      </c>
    </row>
    <row r="292" spans="1:8" x14ac:dyDescent="0.3">
      <c r="A292" s="135">
        <v>42077</v>
      </c>
      <c r="H292" s="148">
        <f t="shared" si="8"/>
        <v>0</v>
      </c>
    </row>
    <row r="293" spans="1:8" x14ac:dyDescent="0.3">
      <c r="A293" s="135">
        <v>42078</v>
      </c>
      <c r="H293" s="148">
        <f t="shared" si="8"/>
        <v>0</v>
      </c>
    </row>
    <row r="294" spans="1:8" x14ac:dyDescent="0.3">
      <c r="A294" s="135">
        <v>42079</v>
      </c>
      <c r="H294" s="148">
        <f t="shared" si="8"/>
        <v>0</v>
      </c>
    </row>
    <row r="295" spans="1:8" x14ac:dyDescent="0.3">
      <c r="A295" s="135">
        <v>42080</v>
      </c>
      <c r="H295" s="148">
        <f t="shared" si="8"/>
        <v>0</v>
      </c>
    </row>
    <row r="296" spans="1:8" x14ac:dyDescent="0.3">
      <c r="A296" s="135">
        <v>42081</v>
      </c>
      <c r="B296" s="137">
        <v>52286.6</v>
      </c>
      <c r="H296" s="148">
        <f t="shared" si="8"/>
        <v>52286.6</v>
      </c>
    </row>
    <row r="297" spans="1:8" x14ac:dyDescent="0.3">
      <c r="A297" s="135">
        <v>42082</v>
      </c>
      <c r="B297" s="137">
        <v>14581.14</v>
      </c>
      <c r="F297" s="131">
        <v>7670.77</v>
      </c>
      <c r="H297" s="148">
        <f t="shared" si="8"/>
        <v>22251.91</v>
      </c>
    </row>
    <row r="298" spans="1:8" x14ac:dyDescent="0.3">
      <c r="A298" s="135">
        <v>42083</v>
      </c>
      <c r="B298" s="137">
        <v>5255.08</v>
      </c>
      <c r="D298" s="137">
        <v>11611.55</v>
      </c>
      <c r="H298" s="148">
        <f t="shared" si="8"/>
        <v>16866.629999999997</v>
      </c>
    </row>
    <row r="299" spans="1:8" x14ac:dyDescent="0.3">
      <c r="A299" s="135">
        <v>42084</v>
      </c>
      <c r="F299" s="131">
        <v>3292.65</v>
      </c>
      <c r="H299" s="148">
        <f t="shared" si="8"/>
        <v>3292.65</v>
      </c>
    </row>
    <row r="300" spans="1:8" x14ac:dyDescent="0.3">
      <c r="A300" s="135">
        <v>42085</v>
      </c>
      <c r="B300" s="137">
        <v>41356.230000000003</v>
      </c>
      <c r="H300" s="148">
        <f t="shared" si="8"/>
        <v>41356.230000000003</v>
      </c>
    </row>
    <row r="301" spans="1:8" x14ac:dyDescent="0.3">
      <c r="A301" s="135">
        <v>42086</v>
      </c>
      <c r="F301" s="131">
        <v>2927.77</v>
      </c>
      <c r="H301" s="148">
        <f t="shared" si="8"/>
        <v>2927.77</v>
      </c>
    </row>
    <row r="302" spans="1:8" x14ac:dyDescent="0.3">
      <c r="A302" s="135">
        <v>42087</v>
      </c>
      <c r="B302" s="137">
        <v>9189.0499999999993</v>
      </c>
      <c r="D302" s="137">
        <v>49144</v>
      </c>
      <c r="H302" s="148">
        <f t="shared" si="8"/>
        <v>58333.05</v>
      </c>
    </row>
    <row r="303" spans="1:8" x14ac:dyDescent="0.3">
      <c r="A303" s="135">
        <v>42088</v>
      </c>
      <c r="B303" s="137">
        <v>15266.16</v>
      </c>
      <c r="H303" s="148">
        <f t="shared" si="8"/>
        <v>15266.16</v>
      </c>
    </row>
    <row r="304" spans="1:8" x14ac:dyDescent="0.3">
      <c r="A304" s="135">
        <v>42089</v>
      </c>
      <c r="B304" s="137">
        <v>15266.16</v>
      </c>
      <c r="H304" s="148">
        <f t="shared" si="8"/>
        <v>15266.16</v>
      </c>
    </row>
    <row r="305" spans="1:27" x14ac:dyDescent="0.3">
      <c r="A305" s="135">
        <v>42090</v>
      </c>
      <c r="B305" s="137">
        <v>3719.33</v>
      </c>
      <c r="D305" s="137">
        <v>5838.31</v>
      </c>
      <c r="H305" s="148">
        <f t="shared" si="8"/>
        <v>9557.64</v>
      </c>
    </row>
    <row r="306" spans="1:27" x14ac:dyDescent="0.3">
      <c r="A306" s="135">
        <v>42091</v>
      </c>
      <c r="B306" s="137">
        <v>280785.25</v>
      </c>
      <c r="F306" s="131">
        <v>8501.33</v>
      </c>
      <c r="H306" s="148">
        <f t="shared" si="8"/>
        <v>289286.58</v>
      </c>
    </row>
    <row r="307" spans="1:27" x14ac:dyDescent="0.3">
      <c r="A307" s="135">
        <v>42092</v>
      </c>
      <c r="B307" s="137">
        <v>50578.22</v>
      </c>
      <c r="H307" s="148">
        <f t="shared" si="8"/>
        <v>50578.22</v>
      </c>
    </row>
    <row r="308" spans="1:27" x14ac:dyDescent="0.3">
      <c r="A308" s="135">
        <v>42093</v>
      </c>
      <c r="H308" s="148">
        <f t="shared" si="8"/>
        <v>0</v>
      </c>
    </row>
    <row r="309" spans="1:27" s="141" customFormat="1" x14ac:dyDescent="0.3">
      <c r="A309" s="149">
        <v>42094</v>
      </c>
      <c r="C309" s="141">
        <f>SUM(B279:B309)</f>
        <v>763575.95</v>
      </c>
      <c r="D309" s="144">
        <v>35413.17</v>
      </c>
      <c r="E309" s="141">
        <f>SUM(D279:D309)</f>
        <v>511248.77999999997</v>
      </c>
      <c r="G309" s="141">
        <f>SUM(F279:F309)</f>
        <v>41213.69</v>
      </c>
      <c r="I309" s="144">
        <f>G309+E309+C309</f>
        <v>1316038.42</v>
      </c>
      <c r="N309" s="142"/>
      <c r="O309" s="142"/>
      <c r="P309" s="142"/>
      <c r="Q309" s="142"/>
      <c r="R309" s="142"/>
      <c r="S309" s="142"/>
      <c r="T309" s="142"/>
      <c r="U309" s="142"/>
      <c r="AA309" s="161"/>
    </row>
    <row r="310" spans="1:27" x14ac:dyDescent="0.3">
      <c r="A310" s="135">
        <v>42095</v>
      </c>
      <c r="B310" s="137">
        <v>34446.720000000001</v>
      </c>
      <c r="D310" s="137">
        <v>40944.14</v>
      </c>
    </row>
    <row r="311" spans="1:27" x14ac:dyDescent="0.3">
      <c r="A311" s="135">
        <v>42096</v>
      </c>
      <c r="B311" s="137">
        <v>22507.8</v>
      </c>
      <c r="D311" s="137">
        <v>7225.8</v>
      </c>
    </row>
    <row r="312" spans="1:27" x14ac:dyDescent="0.3">
      <c r="A312" s="135">
        <v>42097</v>
      </c>
      <c r="B312" s="137">
        <v>85970.01</v>
      </c>
    </row>
    <row r="313" spans="1:27" x14ac:dyDescent="0.3">
      <c r="A313" s="135">
        <v>42098</v>
      </c>
      <c r="B313" s="137">
        <v>11807.4</v>
      </c>
      <c r="D313" s="137">
        <v>53753.71</v>
      </c>
      <c r="F313" s="131">
        <v>2195.83</v>
      </c>
    </row>
    <row r="314" spans="1:27" x14ac:dyDescent="0.3">
      <c r="A314" s="135">
        <v>42099</v>
      </c>
    </row>
    <row r="315" spans="1:27" x14ac:dyDescent="0.3">
      <c r="A315" s="135">
        <v>42100</v>
      </c>
      <c r="F315" s="131">
        <v>13233.36</v>
      </c>
    </row>
    <row r="316" spans="1:27" x14ac:dyDescent="0.3">
      <c r="A316" s="135">
        <v>42101</v>
      </c>
      <c r="B316" s="137">
        <v>2459.87</v>
      </c>
    </row>
    <row r="317" spans="1:27" x14ac:dyDescent="0.3">
      <c r="A317" s="135">
        <v>42102</v>
      </c>
      <c r="D317" s="137">
        <v>2948.64</v>
      </c>
    </row>
    <row r="318" spans="1:27" x14ac:dyDescent="0.3">
      <c r="A318" s="135">
        <v>42103</v>
      </c>
      <c r="B318" s="137">
        <v>14982.37</v>
      </c>
      <c r="D318" s="137">
        <v>11371.05</v>
      </c>
      <c r="F318" s="131">
        <v>5367.59</v>
      </c>
    </row>
    <row r="319" spans="1:27" x14ac:dyDescent="0.3">
      <c r="A319" s="135">
        <v>42104</v>
      </c>
      <c r="B319" s="137">
        <v>7143.78</v>
      </c>
      <c r="D319" s="137">
        <v>37271.339999999997</v>
      </c>
    </row>
    <row r="320" spans="1:27" x14ac:dyDescent="0.3">
      <c r="A320" s="135">
        <v>42105</v>
      </c>
      <c r="B320" s="137">
        <v>38322.11</v>
      </c>
      <c r="D320" s="137">
        <v>35983.24</v>
      </c>
      <c r="F320" s="131">
        <v>1435</v>
      </c>
    </row>
    <row r="321" spans="1:4" x14ac:dyDescent="0.3">
      <c r="A321" s="135">
        <v>42106</v>
      </c>
      <c r="B321" s="137">
        <v>37881.61</v>
      </c>
    </row>
    <row r="322" spans="1:4" x14ac:dyDescent="0.3">
      <c r="A322" s="135">
        <v>42107</v>
      </c>
    </row>
    <row r="323" spans="1:4" x14ac:dyDescent="0.3">
      <c r="A323" s="135">
        <v>42108</v>
      </c>
    </row>
    <row r="324" spans="1:4" x14ac:dyDescent="0.3">
      <c r="A324" s="135">
        <v>42109</v>
      </c>
    </row>
    <row r="325" spans="1:4" x14ac:dyDescent="0.3">
      <c r="A325" s="135">
        <v>42110</v>
      </c>
    </row>
    <row r="326" spans="1:4" x14ac:dyDescent="0.3">
      <c r="A326" s="135">
        <v>42111</v>
      </c>
    </row>
    <row r="327" spans="1:4" x14ac:dyDescent="0.3">
      <c r="A327" s="135">
        <v>42112</v>
      </c>
    </row>
    <row r="328" spans="1:4" x14ac:dyDescent="0.3">
      <c r="A328" s="135">
        <v>42113</v>
      </c>
    </row>
    <row r="329" spans="1:4" x14ac:dyDescent="0.3">
      <c r="A329" s="135">
        <v>42114</v>
      </c>
      <c r="D329" s="137">
        <v>6186.25</v>
      </c>
    </row>
    <row r="330" spans="1:4" x14ac:dyDescent="0.3">
      <c r="A330" s="135">
        <v>42115</v>
      </c>
      <c r="B330" s="137">
        <v>25580.6</v>
      </c>
      <c r="D330" s="137">
        <v>2216.37</v>
      </c>
    </row>
    <row r="331" spans="1:4" x14ac:dyDescent="0.3">
      <c r="A331" s="135">
        <v>42116</v>
      </c>
    </row>
    <row r="332" spans="1:4" x14ac:dyDescent="0.3">
      <c r="A332" s="135">
        <v>42117</v>
      </c>
      <c r="B332" s="137">
        <v>12154.21</v>
      </c>
      <c r="D332" s="137">
        <v>95697.8</v>
      </c>
    </row>
    <row r="333" spans="1:4" x14ac:dyDescent="0.3">
      <c r="A333" s="135">
        <v>42118</v>
      </c>
      <c r="B333" s="137">
        <v>5675.88</v>
      </c>
      <c r="D333" s="137">
        <v>4128.1000000000004</v>
      </c>
    </row>
    <row r="334" spans="1:4" x14ac:dyDescent="0.3">
      <c r="A334" s="135">
        <v>42119</v>
      </c>
      <c r="B334" s="137">
        <v>36237.56</v>
      </c>
      <c r="D334" s="137">
        <v>6143</v>
      </c>
    </row>
    <row r="335" spans="1:4" x14ac:dyDescent="0.3">
      <c r="A335" s="135">
        <v>42120</v>
      </c>
      <c r="B335" s="137">
        <v>31989.39</v>
      </c>
    </row>
    <row r="336" spans="1:4" x14ac:dyDescent="0.3">
      <c r="A336" s="135">
        <v>42121</v>
      </c>
    </row>
    <row r="337" spans="1:27" x14ac:dyDescent="0.3">
      <c r="A337" s="135">
        <v>42122</v>
      </c>
      <c r="B337" s="137">
        <v>16831.919999999998</v>
      </c>
    </row>
    <row r="338" spans="1:27" x14ac:dyDescent="0.3">
      <c r="A338" s="135">
        <v>42123</v>
      </c>
      <c r="B338" s="137">
        <v>10020.86</v>
      </c>
    </row>
    <row r="339" spans="1:27" s="141" customFormat="1" x14ac:dyDescent="0.3">
      <c r="A339" s="149">
        <v>42124</v>
      </c>
      <c r="B339" s="144">
        <v>27905.61</v>
      </c>
      <c r="C339" s="141">
        <f>SUM(B310:B339)</f>
        <v>421917.69999999995</v>
      </c>
      <c r="E339" s="141">
        <f>SUM(D310:D339)</f>
        <v>303869.43999999994</v>
      </c>
      <c r="F339" s="142">
        <v>4816.1099999999997</v>
      </c>
      <c r="G339" s="141">
        <f>SUM(F310:F339)</f>
        <v>27047.89</v>
      </c>
      <c r="I339" s="144">
        <f>G339+E339+C339</f>
        <v>752835.02999999991</v>
      </c>
      <c r="N339" s="142"/>
      <c r="O339" s="142"/>
      <c r="P339" s="142"/>
      <c r="Q339" s="142"/>
      <c r="R339" s="142"/>
      <c r="S339" s="142"/>
      <c r="T339" s="142"/>
      <c r="U339" s="142"/>
      <c r="AA339" s="161"/>
    </row>
    <row r="340" spans="1:27" x14ac:dyDescent="0.3">
      <c r="A340" s="135">
        <v>42125</v>
      </c>
      <c r="B340" s="137">
        <v>97943.18</v>
      </c>
      <c r="D340" s="137">
        <v>11941.99</v>
      </c>
      <c r="F340" s="131">
        <v>3269.34</v>
      </c>
    </row>
    <row r="341" spans="1:27" x14ac:dyDescent="0.3">
      <c r="A341" s="135">
        <v>42126</v>
      </c>
      <c r="B341" s="137">
        <v>36934.46</v>
      </c>
    </row>
    <row r="342" spans="1:27" x14ac:dyDescent="0.3">
      <c r="A342" s="135">
        <v>42127</v>
      </c>
    </row>
    <row r="343" spans="1:27" x14ac:dyDescent="0.3">
      <c r="A343" s="135">
        <v>42128</v>
      </c>
      <c r="D343" s="137">
        <v>62493.48</v>
      </c>
    </row>
    <row r="344" spans="1:27" x14ac:dyDescent="0.3">
      <c r="A344" s="135">
        <v>42129</v>
      </c>
      <c r="B344" s="137">
        <v>24646.63</v>
      </c>
      <c r="D344" s="137">
        <v>8649.34</v>
      </c>
    </row>
    <row r="345" spans="1:27" x14ac:dyDescent="0.3">
      <c r="A345" s="135">
        <v>42130</v>
      </c>
      <c r="B345" s="137">
        <v>18466.18</v>
      </c>
    </row>
    <row r="346" spans="1:27" x14ac:dyDescent="0.3">
      <c r="A346" s="135">
        <v>42131</v>
      </c>
      <c r="B346" s="137">
        <v>24970.82</v>
      </c>
      <c r="D346" s="137">
        <v>12295.83</v>
      </c>
    </row>
    <row r="347" spans="1:27" x14ac:dyDescent="0.3">
      <c r="A347" s="135">
        <v>42132</v>
      </c>
      <c r="B347" s="137">
        <v>2837.94</v>
      </c>
    </row>
    <row r="348" spans="1:27" x14ac:dyDescent="0.3">
      <c r="A348" s="135">
        <v>42133</v>
      </c>
    </row>
    <row r="349" spans="1:27" x14ac:dyDescent="0.3">
      <c r="A349" s="135">
        <v>42134</v>
      </c>
      <c r="B349" s="137">
        <v>46708.71</v>
      </c>
    </row>
    <row r="350" spans="1:27" x14ac:dyDescent="0.3">
      <c r="A350" s="135">
        <v>42135</v>
      </c>
    </row>
    <row r="351" spans="1:27" x14ac:dyDescent="0.3">
      <c r="A351" s="135">
        <v>42136</v>
      </c>
      <c r="B351" s="137">
        <v>12721.8</v>
      </c>
    </row>
    <row r="352" spans="1:27" x14ac:dyDescent="0.3">
      <c r="A352" s="135">
        <v>42137</v>
      </c>
      <c r="B352" s="137">
        <v>11253.9</v>
      </c>
      <c r="D352" s="137">
        <v>45182.99</v>
      </c>
    </row>
    <row r="353" spans="1:6" x14ac:dyDescent="0.3">
      <c r="A353" s="135">
        <v>42138</v>
      </c>
      <c r="B353" s="137">
        <v>18203.07</v>
      </c>
    </row>
    <row r="354" spans="1:6" x14ac:dyDescent="0.3">
      <c r="A354" s="135">
        <v>42139</v>
      </c>
      <c r="D354">
        <v>2653.78</v>
      </c>
    </row>
    <row r="355" spans="1:6" x14ac:dyDescent="0.3">
      <c r="A355" s="135">
        <v>42140</v>
      </c>
      <c r="B355" s="137">
        <v>11156.04</v>
      </c>
    </row>
    <row r="356" spans="1:6" x14ac:dyDescent="0.3">
      <c r="A356" s="135">
        <v>42141</v>
      </c>
      <c r="B356" s="137">
        <v>19646.07</v>
      </c>
    </row>
    <row r="357" spans="1:6" x14ac:dyDescent="0.3">
      <c r="A357" s="135">
        <v>42142</v>
      </c>
      <c r="D357" s="137">
        <v>28306.94</v>
      </c>
    </row>
    <row r="358" spans="1:6" x14ac:dyDescent="0.3">
      <c r="A358" s="135">
        <v>42143</v>
      </c>
    </row>
    <row r="359" spans="1:6" x14ac:dyDescent="0.3">
      <c r="A359" s="135">
        <v>42144</v>
      </c>
      <c r="B359" s="137">
        <v>14416.74</v>
      </c>
      <c r="F359" s="131">
        <v>4879.62</v>
      </c>
    </row>
    <row r="360" spans="1:6" x14ac:dyDescent="0.3">
      <c r="A360" s="135">
        <v>42145</v>
      </c>
      <c r="B360" s="137">
        <v>15070.44</v>
      </c>
    </row>
    <row r="361" spans="1:6" x14ac:dyDescent="0.3">
      <c r="A361" s="135">
        <v>42146</v>
      </c>
      <c r="D361" s="137">
        <v>3734.94</v>
      </c>
    </row>
    <row r="362" spans="1:6" x14ac:dyDescent="0.3">
      <c r="A362" s="135">
        <v>42147</v>
      </c>
      <c r="D362" s="137">
        <v>19449.189999999999</v>
      </c>
      <c r="F362" s="131">
        <v>4226.38</v>
      </c>
    </row>
    <row r="363" spans="1:6" x14ac:dyDescent="0.3">
      <c r="A363" s="135">
        <v>42148</v>
      </c>
      <c r="B363" s="137">
        <v>2951.85</v>
      </c>
    </row>
    <row r="364" spans="1:6" x14ac:dyDescent="0.3">
      <c r="A364" s="135">
        <v>42149</v>
      </c>
    </row>
    <row r="365" spans="1:6" x14ac:dyDescent="0.3">
      <c r="A365" s="135">
        <v>42150</v>
      </c>
      <c r="F365" s="131">
        <v>6958.79</v>
      </c>
    </row>
    <row r="366" spans="1:6" x14ac:dyDescent="0.3">
      <c r="A366" s="135">
        <v>42151</v>
      </c>
      <c r="B366" s="137">
        <v>29793.17</v>
      </c>
      <c r="F366" s="131">
        <v>7417.03</v>
      </c>
    </row>
    <row r="367" spans="1:6" x14ac:dyDescent="0.3">
      <c r="A367" s="135">
        <v>42152</v>
      </c>
      <c r="B367" s="137">
        <v>30346.39</v>
      </c>
      <c r="F367" s="131">
        <v>1840.59</v>
      </c>
    </row>
    <row r="368" spans="1:6" x14ac:dyDescent="0.3">
      <c r="A368" s="135">
        <v>42153</v>
      </c>
      <c r="B368" s="137">
        <v>50429.22</v>
      </c>
      <c r="D368" s="137">
        <v>2948.64</v>
      </c>
    </row>
    <row r="369" spans="1:27" x14ac:dyDescent="0.3">
      <c r="A369" s="135">
        <v>42154</v>
      </c>
      <c r="B369" s="137">
        <v>64160</v>
      </c>
    </row>
    <row r="370" spans="1:27" s="141" customFormat="1" x14ac:dyDescent="0.3">
      <c r="A370" s="149">
        <v>42155</v>
      </c>
      <c r="C370" s="141">
        <f>SUM(B340:B370)</f>
        <v>532656.61</v>
      </c>
      <c r="E370" s="141">
        <f>SUM(D340:D370)</f>
        <v>197657.12000000002</v>
      </c>
      <c r="F370" s="142"/>
      <c r="G370" s="141">
        <f>SUM(F340:F370)</f>
        <v>28591.75</v>
      </c>
      <c r="I370" s="144">
        <f>G370+E370+C370</f>
        <v>758905.48</v>
      </c>
      <c r="N370" s="142"/>
      <c r="O370" s="142"/>
      <c r="P370" s="142"/>
      <c r="Q370" s="142"/>
      <c r="R370" s="142"/>
      <c r="S370" s="142"/>
      <c r="T370" s="142"/>
      <c r="U370" s="142"/>
      <c r="AA370" s="161"/>
    </row>
    <row r="371" spans="1:27" x14ac:dyDescent="0.3">
      <c r="A371" s="135">
        <v>42156</v>
      </c>
      <c r="F371" s="131">
        <v>4098.88</v>
      </c>
    </row>
    <row r="372" spans="1:27" x14ac:dyDescent="0.3">
      <c r="A372" s="135">
        <v>42157</v>
      </c>
      <c r="B372" s="137">
        <v>9962.15</v>
      </c>
      <c r="D372" s="137">
        <v>4422.96</v>
      </c>
      <c r="F372" s="131">
        <v>4056.95</v>
      </c>
    </row>
    <row r="373" spans="1:27" x14ac:dyDescent="0.3">
      <c r="A373" s="135">
        <v>42158</v>
      </c>
      <c r="B373" s="137">
        <v>44095.72</v>
      </c>
    </row>
    <row r="374" spans="1:27" x14ac:dyDescent="0.3">
      <c r="A374" s="135">
        <v>42159</v>
      </c>
      <c r="B374" s="137">
        <v>4795.1400000000003</v>
      </c>
      <c r="D374" s="137">
        <v>2260.62</v>
      </c>
    </row>
    <row r="375" spans="1:27" x14ac:dyDescent="0.3">
      <c r="A375" s="135">
        <v>42160</v>
      </c>
      <c r="B375" s="137">
        <v>22116.36</v>
      </c>
    </row>
    <row r="376" spans="1:27" x14ac:dyDescent="0.3">
      <c r="A376" s="135">
        <v>42161</v>
      </c>
      <c r="B376" s="137">
        <v>21188.38</v>
      </c>
    </row>
    <row r="377" spans="1:27" x14ac:dyDescent="0.3">
      <c r="A377" s="135">
        <v>42162</v>
      </c>
      <c r="B377" s="137">
        <v>66934.69</v>
      </c>
    </row>
    <row r="378" spans="1:27" x14ac:dyDescent="0.3">
      <c r="A378" s="135">
        <v>42163</v>
      </c>
    </row>
    <row r="379" spans="1:27" x14ac:dyDescent="0.3">
      <c r="A379" s="135">
        <v>42164</v>
      </c>
      <c r="B379" s="137">
        <v>34466.29</v>
      </c>
      <c r="D379">
        <v>688.02</v>
      </c>
      <c r="F379" s="131">
        <v>11613.51</v>
      </c>
    </row>
    <row r="380" spans="1:27" x14ac:dyDescent="0.3">
      <c r="A380" s="135">
        <v>42165</v>
      </c>
      <c r="B380" s="137">
        <v>35327.46</v>
      </c>
    </row>
    <row r="381" spans="1:27" x14ac:dyDescent="0.3">
      <c r="A381" s="135">
        <v>42166</v>
      </c>
      <c r="B381" s="137">
        <v>16636.2</v>
      </c>
      <c r="F381" s="131">
        <v>1561.48</v>
      </c>
    </row>
    <row r="382" spans="1:27" x14ac:dyDescent="0.3">
      <c r="A382" s="135">
        <v>42167</v>
      </c>
      <c r="B382" s="137">
        <v>587.16</v>
      </c>
      <c r="D382" s="137">
        <v>29654.52</v>
      </c>
    </row>
    <row r="383" spans="1:27" x14ac:dyDescent="0.3">
      <c r="A383" s="135">
        <v>42168</v>
      </c>
      <c r="B383" s="137">
        <v>9218.41</v>
      </c>
      <c r="D383" s="137">
        <v>5199.4399999999996</v>
      </c>
      <c r="F383" s="131">
        <v>3903.7</v>
      </c>
    </row>
    <row r="384" spans="1:27" x14ac:dyDescent="0.3">
      <c r="A384" s="135">
        <v>42169</v>
      </c>
      <c r="B384" s="137">
        <v>11107.11</v>
      </c>
    </row>
    <row r="385" spans="1:27" x14ac:dyDescent="0.3">
      <c r="A385" s="135">
        <v>42170</v>
      </c>
      <c r="F385" s="131">
        <v>17545.29</v>
      </c>
    </row>
    <row r="386" spans="1:27" x14ac:dyDescent="0.3">
      <c r="A386" s="135">
        <v>42171</v>
      </c>
      <c r="B386" s="137">
        <v>11107.11</v>
      </c>
    </row>
    <row r="387" spans="1:27" x14ac:dyDescent="0.3">
      <c r="A387" s="135">
        <v>42172</v>
      </c>
      <c r="B387" s="137">
        <v>48321.78</v>
      </c>
    </row>
    <row r="388" spans="1:27" x14ac:dyDescent="0.3">
      <c r="A388" s="135">
        <v>42173</v>
      </c>
      <c r="D388" s="137">
        <v>2831.73</v>
      </c>
    </row>
    <row r="389" spans="1:27" x14ac:dyDescent="0.3">
      <c r="A389" s="135">
        <v>42174</v>
      </c>
      <c r="B389" s="137">
        <v>70055.149999999994</v>
      </c>
    </row>
    <row r="390" spans="1:27" x14ac:dyDescent="0.3">
      <c r="A390" s="135">
        <v>42175</v>
      </c>
      <c r="D390" s="137">
        <v>7649.77</v>
      </c>
    </row>
    <row r="391" spans="1:27" x14ac:dyDescent="0.3">
      <c r="A391" s="135">
        <v>42176</v>
      </c>
      <c r="B391" s="137">
        <v>9447.2999999999993</v>
      </c>
    </row>
    <row r="392" spans="1:27" x14ac:dyDescent="0.3">
      <c r="A392" s="135">
        <v>42177</v>
      </c>
      <c r="F392" s="131">
        <v>1171.1099999999999</v>
      </c>
    </row>
    <row r="393" spans="1:27" x14ac:dyDescent="0.3">
      <c r="A393" s="135">
        <v>42178</v>
      </c>
      <c r="B393" s="137">
        <v>78141.210000000006</v>
      </c>
      <c r="F393" s="131">
        <v>1474.32</v>
      </c>
    </row>
    <row r="394" spans="1:27" x14ac:dyDescent="0.3">
      <c r="A394" s="135">
        <v>42179</v>
      </c>
      <c r="B394" s="137">
        <v>8513.82</v>
      </c>
      <c r="D394" s="137">
        <v>3440.08</v>
      </c>
    </row>
    <row r="395" spans="1:27" x14ac:dyDescent="0.3">
      <c r="A395" s="135">
        <v>42180</v>
      </c>
      <c r="B395" s="137">
        <v>35699.33</v>
      </c>
    </row>
    <row r="396" spans="1:27" x14ac:dyDescent="0.3">
      <c r="A396" s="135">
        <v>42181</v>
      </c>
      <c r="B396" s="137">
        <v>17482.689999999999</v>
      </c>
    </row>
    <row r="397" spans="1:27" x14ac:dyDescent="0.3">
      <c r="A397" s="135">
        <v>42182</v>
      </c>
      <c r="D397" s="137">
        <v>34923.82</v>
      </c>
      <c r="F397" s="131">
        <v>15244.93</v>
      </c>
    </row>
    <row r="398" spans="1:27" x14ac:dyDescent="0.3">
      <c r="A398" s="135">
        <v>42183</v>
      </c>
      <c r="B398" s="137">
        <v>78031.61</v>
      </c>
    </row>
    <row r="399" spans="1:27" x14ac:dyDescent="0.3">
      <c r="A399" s="135">
        <v>42184</v>
      </c>
    </row>
    <row r="400" spans="1:27" s="141" customFormat="1" x14ac:dyDescent="0.3">
      <c r="A400" s="149">
        <v>42185</v>
      </c>
      <c r="B400" s="144">
        <v>78031.61</v>
      </c>
      <c r="C400" s="141">
        <f>SUM(B371:B399)</f>
        <v>633235.06999999995</v>
      </c>
      <c r="D400" s="144">
        <v>5140.8599999999997</v>
      </c>
      <c r="E400" s="141">
        <f>SUM(D371:D399)</f>
        <v>91070.960000000021</v>
      </c>
      <c r="F400" s="142">
        <v>5855.55</v>
      </c>
      <c r="G400" s="141">
        <f>SUM(F371:F399)</f>
        <v>60670.17</v>
      </c>
      <c r="I400" s="144">
        <f>G400+E400+C400</f>
        <v>784976.2</v>
      </c>
      <c r="N400" s="142"/>
      <c r="O400" s="142"/>
      <c r="P400" s="142"/>
      <c r="Q400" s="142"/>
      <c r="R400" s="142"/>
      <c r="S400" s="142"/>
      <c r="T400" s="142"/>
      <c r="U400" s="142"/>
      <c r="AA400" s="161"/>
    </row>
    <row r="401" spans="1:6" x14ac:dyDescent="0.3">
      <c r="A401" s="135">
        <v>42186</v>
      </c>
      <c r="B401" s="137">
        <v>169533.32</v>
      </c>
    </row>
    <row r="402" spans="1:6" x14ac:dyDescent="0.3">
      <c r="A402" s="135">
        <v>42187</v>
      </c>
      <c r="B402" s="137">
        <v>63485.5</v>
      </c>
    </row>
    <row r="403" spans="1:6" x14ac:dyDescent="0.3">
      <c r="A403" s="135">
        <v>42188</v>
      </c>
      <c r="D403" s="137">
        <v>19040.97</v>
      </c>
    </row>
    <row r="404" spans="1:6" x14ac:dyDescent="0.3">
      <c r="A404" s="135">
        <v>42189</v>
      </c>
      <c r="B404" s="137">
        <v>33957.42</v>
      </c>
      <c r="D404" s="137">
        <v>2555.4899999999998</v>
      </c>
      <c r="F404" s="131">
        <v>3440.08</v>
      </c>
    </row>
    <row r="405" spans="1:6" x14ac:dyDescent="0.3">
      <c r="A405" s="135">
        <v>42190</v>
      </c>
      <c r="B405" s="137">
        <v>18602.75</v>
      </c>
    </row>
    <row r="406" spans="1:6" x14ac:dyDescent="0.3">
      <c r="A406" s="135">
        <v>42191</v>
      </c>
    </row>
    <row r="407" spans="1:6" x14ac:dyDescent="0.3">
      <c r="A407" s="135">
        <v>42192</v>
      </c>
      <c r="B407" s="137">
        <v>29162.28</v>
      </c>
      <c r="F407" s="131">
        <v>2083.71</v>
      </c>
    </row>
    <row r="408" spans="1:6" x14ac:dyDescent="0.3">
      <c r="A408" s="135">
        <v>42193</v>
      </c>
      <c r="B408" s="137">
        <v>11156.04</v>
      </c>
      <c r="F408" s="131">
        <v>3806.11</v>
      </c>
    </row>
    <row r="409" spans="1:6" x14ac:dyDescent="0.3">
      <c r="A409" s="135">
        <v>42194</v>
      </c>
      <c r="B409" s="137">
        <v>55193.04</v>
      </c>
      <c r="D409" s="137">
        <v>3145.22</v>
      </c>
    </row>
    <row r="410" spans="1:6" x14ac:dyDescent="0.3">
      <c r="A410" s="135">
        <v>42195</v>
      </c>
      <c r="B410" s="137">
        <v>26908.87</v>
      </c>
      <c r="D410" s="137">
        <v>40298.080000000002</v>
      </c>
    </row>
    <row r="411" spans="1:6" x14ac:dyDescent="0.3">
      <c r="A411" s="135">
        <v>42196</v>
      </c>
      <c r="B411" s="137">
        <v>8149.13</v>
      </c>
    </row>
    <row r="412" spans="1:6" x14ac:dyDescent="0.3">
      <c r="A412" s="135">
        <v>42197</v>
      </c>
      <c r="B412" s="137">
        <v>8562.75</v>
      </c>
    </row>
    <row r="413" spans="1:6" x14ac:dyDescent="0.3">
      <c r="A413" s="135">
        <v>42198</v>
      </c>
    </row>
    <row r="414" spans="1:6" x14ac:dyDescent="0.3">
      <c r="A414" s="135">
        <v>42199</v>
      </c>
      <c r="B414" s="137">
        <v>14776.86</v>
      </c>
    </row>
    <row r="415" spans="1:6" x14ac:dyDescent="0.3">
      <c r="A415" s="135">
        <v>42200</v>
      </c>
      <c r="B415" s="137">
        <v>39437.58</v>
      </c>
      <c r="D415" s="137">
        <v>2948.64</v>
      </c>
      <c r="F415" s="131">
        <v>9368.8799999999992</v>
      </c>
    </row>
    <row r="416" spans="1:6" x14ac:dyDescent="0.3">
      <c r="A416" s="135">
        <v>42201</v>
      </c>
      <c r="B416" s="137">
        <v>39936.660000000003</v>
      </c>
    </row>
    <row r="417" spans="1:27" x14ac:dyDescent="0.3">
      <c r="A417" s="135">
        <v>42202</v>
      </c>
      <c r="B417" s="137">
        <v>12212.93</v>
      </c>
    </row>
    <row r="418" spans="1:27" x14ac:dyDescent="0.3">
      <c r="A418" s="135">
        <v>42203</v>
      </c>
      <c r="D418" s="137">
        <v>13760.32</v>
      </c>
    </row>
    <row r="419" spans="1:27" x14ac:dyDescent="0.3">
      <c r="A419" s="135">
        <v>42204</v>
      </c>
      <c r="B419" s="137">
        <v>13896.12</v>
      </c>
    </row>
    <row r="420" spans="1:27" x14ac:dyDescent="0.3">
      <c r="A420" s="135">
        <v>42205</v>
      </c>
      <c r="F420" s="131">
        <v>5562.77</v>
      </c>
    </row>
    <row r="421" spans="1:27" x14ac:dyDescent="0.3">
      <c r="A421" s="135">
        <v>42206</v>
      </c>
      <c r="B421" s="137">
        <v>3963.33</v>
      </c>
      <c r="F421" s="131">
        <v>2147.0300000000002</v>
      </c>
    </row>
    <row r="422" spans="1:27" x14ac:dyDescent="0.3">
      <c r="A422" s="135">
        <v>42207</v>
      </c>
      <c r="B422">
        <v>567.59</v>
      </c>
      <c r="F422" s="131">
        <v>536.75</v>
      </c>
    </row>
    <row r="423" spans="1:27" x14ac:dyDescent="0.3">
      <c r="A423" s="135">
        <v>42208</v>
      </c>
      <c r="B423" s="137">
        <v>3131.52</v>
      </c>
      <c r="F423" s="131">
        <v>7551.48</v>
      </c>
    </row>
    <row r="424" spans="1:27" x14ac:dyDescent="0.3">
      <c r="A424" s="135">
        <v>42209</v>
      </c>
      <c r="B424" s="137">
        <v>14780.44</v>
      </c>
    </row>
    <row r="425" spans="1:27" x14ac:dyDescent="0.3">
      <c r="A425" s="135">
        <v>42210</v>
      </c>
      <c r="B425" s="137">
        <v>14189.7</v>
      </c>
    </row>
    <row r="426" spans="1:27" x14ac:dyDescent="0.3">
      <c r="A426" s="135">
        <v>42211</v>
      </c>
      <c r="B426" s="137">
        <v>52238.33</v>
      </c>
    </row>
    <row r="427" spans="1:27" x14ac:dyDescent="0.3">
      <c r="A427" s="135">
        <v>42212</v>
      </c>
      <c r="D427">
        <v>5897.28</v>
      </c>
    </row>
    <row r="428" spans="1:27" x14ac:dyDescent="0.3">
      <c r="A428" s="135">
        <v>42213</v>
      </c>
      <c r="B428" s="137">
        <v>23956.13</v>
      </c>
      <c r="D428">
        <v>3145.22</v>
      </c>
    </row>
    <row r="429" spans="1:27" x14ac:dyDescent="0.3">
      <c r="A429" s="135">
        <v>42214</v>
      </c>
      <c r="B429" s="137">
        <v>25195.7</v>
      </c>
    </row>
    <row r="430" spans="1:27" x14ac:dyDescent="0.3">
      <c r="A430" s="135">
        <v>42215</v>
      </c>
    </row>
    <row r="431" spans="1:27" s="141" customFormat="1" x14ac:dyDescent="0.3">
      <c r="A431" s="149">
        <v>42216</v>
      </c>
      <c r="C431" s="144">
        <f>SUM(B401:B431)</f>
        <v>682993.98999999976</v>
      </c>
      <c r="E431" s="144">
        <f>SUM(D401:D431)</f>
        <v>90791.22</v>
      </c>
      <c r="F431" s="142"/>
      <c r="G431" s="144">
        <f>SUM(F401:F431)</f>
        <v>34496.81</v>
      </c>
      <c r="I431" s="144">
        <f>G431+E431+C431</f>
        <v>808282.01999999979</v>
      </c>
      <c r="N431" s="142"/>
      <c r="O431" s="142"/>
      <c r="P431" s="142"/>
      <c r="Q431" s="142"/>
      <c r="R431" s="142"/>
      <c r="S431" s="142"/>
      <c r="T431" s="142"/>
      <c r="U431" s="142"/>
      <c r="AA431" s="161"/>
    </row>
    <row r="432" spans="1:27" x14ac:dyDescent="0.3">
      <c r="A432" s="135">
        <v>42217</v>
      </c>
      <c r="B432" s="137">
        <v>24465</v>
      </c>
      <c r="D432">
        <v>29784.48</v>
      </c>
      <c r="G432" s="155"/>
    </row>
    <row r="433" spans="1:6" x14ac:dyDescent="0.3">
      <c r="A433" s="135">
        <v>42218</v>
      </c>
    </row>
    <row r="434" spans="1:6" x14ac:dyDescent="0.3">
      <c r="A434" s="135">
        <v>42219</v>
      </c>
      <c r="D434" s="137">
        <v>15398.77</v>
      </c>
    </row>
    <row r="435" spans="1:6" x14ac:dyDescent="0.3">
      <c r="A435" s="135">
        <v>42220</v>
      </c>
      <c r="B435" s="137">
        <v>163853.57</v>
      </c>
      <c r="D435" s="137">
        <v>8934.3799999999992</v>
      </c>
    </row>
    <row r="436" spans="1:6" x14ac:dyDescent="0.3">
      <c r="A436" s="135">
        <v>42221</v>
      </c>
      <c r="B436">
        <v>36213.089999999997</v>
      </c>
    </row>
    <row r="437" spans="1:6" x14ac:dyDescent="0.3">
      <c r="A437" s="135">
        <v>42222</v>
      </c>
      <c r="B437" s="137">
        <v>22398.400000000001</v>
      </c>
      <c r="F437" s="131">
        <v>4717.82</v>
      </c>
    </row>
    <row r="438" spans="1:6" x14ac:dyDescent="0.3">
      <c r="A438" s="135">
        <v>42223</v>
      </c>
      <c r="B438" s="137">
        <v>27013.68</v>
      </c>
      <c r="F438" s="131">
        <v>5089.45</v>
      </c>
    </row>
    <row r="439" spans="1:6" x14ac:dyDescent="0.3">
      <c r="A439" s="135">
        <v>42224</v>
      </c>
    </row>
    <row r="440" spans="1:6" x14ac:dyDescent="0.3">
      <c r="A440" s="135">
        <v>42225</v>
      </c>
      <c r="B440" s="137">
        <v>10213.01</v>
      </c>
    </row>
    <row r="441" spans="1:6" x14ac:dyDescent="0.3">
      <c r="A441" s="135">
        <v>42226</v>
      </c>
      <c r="D441" s="137">
        <v>3145.22</v>
      </c>
    </row>
    <row r="442" spans="1:6" x14ac:dyDescent="0.3">
      <c r="A442" s="135">
        <v>42227</v>
      </c>
      <c r="B442" s="137">
        <v>34945.81</v>
      </c>
    </row>
    <row r="443" spans="1:6" x14ac:dyDescent="0.3">
      <c r="A443" s="135">
        <v>42228</v>
      </c>
      <c r="B443" s="137">
        <v>55055.519999999997</v>
      </c>
      <c r="F443" s="131">
        <v>5405.84</v>
      </c>
    </row>
    <row r="444" spans="1:6" x14ac:dyDescent="0.3">
      <c r="A444" s="135">
        <v>42229</v>
      </c>
      <c r="B444" s="137">
        <v>20869.32</v>
      </c>
    </row>
    <row r="445" spans="1:6" x14ac:dyDescent="0.3">
      <c r="A445" s="135">
        <v>42230</v>
      </c>
      <c r="B445" s="137">
        <v>37186.800000000003</v>
      </c>
    </row>
    <row r="446" spans="1:6" x14ac:dyDescent="0.3">
      <c r="A446" s="135">
        <v>42231</v>
      </c>
      <c r="B446" s="137">
        <v>36080.980000000003</v>
      </c>
      <c r="D446" s="137">
        <v>1867.47</v>
      </c>
      <c r="F446" s="131">
        <v>10725.05</v>
      </c>
    </row>
    <row r="447" spans="1:6" x14ac:dyDescent="0.3">
      <c r="A447" s="135">
        <v>42232</v>
      </c>
      <c r="B447" s="137">
        <v>7535.22</v>
      </c>
    </row>
    <row r="448" spans="1:6" x14ac:dyDescent="0.3">
      <c r="A448" s="135">
        <v>42233</v>
      </c>
    </row>
    <row r="449" spans="1:27" x14ac:dyDescent="0.3">
      <c r="A449" s="135">
        <v>42234</v>
      </c>
    </row>
    <row r="450" spans="1:27" x14ac:dyDescent="0.3">
      <c r="A450" s="135">
        <v>42235</v>
      </c>
      <c r="B450" s="137">
        <v>12819.66</v>
      </c>
    </row>
    <row r="451" spans="1:27" x14ac:dyDescent="0.3">
      <c r="A451" s="135">
        <v>42236</v>
      </c>
      <c r="B451" s="137">
        <v>323582.37</v>
      </c>
      <c r="D451" s="137">
        <v>29742.97</v>
      </c>
    </row>
    <row r="452" spans="1:27" x14ac:dyDescent="0.3">
      <c r="A452" s="135">
        <v>42237</v>
      </c>
      <c r="B452" s="137">
        <v>21529.200000000001</v>
      </c>
    </row>
    <row r="453" spans="1:27" x14ac:dyDescent="0.3">
      <c r="A453" s="135">
        <v>42238</v>
      </c>
      <c r="B453" s="137">
        <v>63392.46</v>
      </c>
      <c r="D453" s="137">
        <v>6781.87</v>
      </c>
    </row>
    <row r="454" spans="1:27" x14ac:dyDescent="0.3">
      <c r="A454" s="135">
        <v>42239</v>
      </c>
      <c r="B454" s="137">
        <v>9286.91</v>
      </c>
    </row>
    <row r="455" spans="1:27" x14ac:dyDescent="0.3">
      <c r="A455" s="135">
        <v>42240</v>
      </c>
    </row>
    <row r="456" spans="1:27" x14ac:dyDescent="0.3">
      <c r="A456" s="135">
        <v>42241</v>
      </c>
      <c r="B456" s="137">
        <v>24846.46</v>
      </c>
    </row>
    <row r="457" spans="1:27" x14ac:dyDescent="0.3">
      <c r="A457" s="135">
        <v>42242</v>
      </c>
      <c r="B457" s="137">
        <v>4305.84</v>
      </c>
      <c r="F457" s="131">
        <v>11711.1</v>
      </c>
    </row>
    <row r="458" spans="1:27" x14ac:dyDescent="0.3">
      <c r="A458" s="135">
        <v>42243</v>
      </c>
      <c r="B458" s="137">
        <v>77560.899999999994</v>
      </c>
      <c r="D458" s="137">
        <v>10998.43</v>
      </c>
    </row>
    <row r="459" spans="1:27" x14ac:dyDescent="0.3">
      <c r="A459" s="135">
        <v>42244</v>
      </c>
      <c r="B459" s="137">
        <v>17643.98</v>
      </c>
      <c r="D459" s="137">
        <v>5953.31</v>
      </c>
    </row>
    <row r="460" spans="1:27" x14ac:dyDescent="0.3">
      <c r="A460" s="135">
        <v>42245</v>
      </c>
      <c r="B460" s="137">
        <v>34185.71</v>
      </c>
      <c r="D460" s="137">
        <v>4698.17</v>
      </c>
    </row>
    <row r="461" spans="1:27" x14ac:dyDescent="0.3">
      <c r="A461" s="135">
        <v>42246</v>
      </c>
      <c r="B461" s="137">
        <v>18589.88</v>
      </c>
    </row>
    <row r="462" spans="1:27" s="141" customFormat="1" x14ac:dyDescent="0.3">
      <c r="A462" s="149">
        <v>42247</v>
      </c>
      <c r="C462" s="144">
        <f>SUM(B432:B462)</f>
        <v>1083573.7699999998</v>
      </c>
      <c r="D462" s="144">
        <v>8649.34</v>
      </c>
      <c r="E462" s="144">
        <f>SUM(D432:D462)</f>
        <v>125954.40999999999</v>
      </c>
      <c r="F462" s="142"/>
      <c r="G462" s="144">
        <f>SUM(F432:F462)</f>
        <v>37649.26</v>
      </c>
      <c r="I462" s="144">
        <f>G462+E462+C462</f>
        <v>1247177.4399999997</v>
      </c>
      <c r="N462" s="142"/>
      <c r="O462" s="142"/>
      <c r="P462" s="142"/>
      <c r="Q462" s="142"/>
      <c r="R462" s="142"/>
      <c r="S462" s="142"/>
      <c r="T462" s="142"/>
      <c r="U462" s="142"/>
      <c r="AA462" s="161"/>
    </row>
    <row r="463" spans="1:27" x14ac:dyDescent="0.3">
      <c r="A463" s="135">
        <v>42248</v>
      </c>
      <c r="B463" s="137">
        <v>33272.400000000001</v>
      </c>
      <c r="F463" s="131">
        <v>42874.96</v>
      </c>
    </row>
    <row r="464" spans="1:27" x14ac:dyDescent="0.3">
      <c r="A464" s="135">
        <v>42249</v>
      </c>
      <c r="B464" s="137">
        <v>85547.26</v>
      </c>
      <c r="D464" s="137">
        <v>29781.26</v>
      </c>
    </row>
    <row r="465" spans="1:6" x14ac:dyDescent="0.3">
      <c r="A465" s="135">
        <v>42250</v>
      </c>
      <c r="B465" s="137">
        <v>16260.77</v>
      </c>
      <c r="D465" s="137">
        <v>14187.56</v>
      </c>
    </row>
    <row r="466" spans="1:6" x14ac:dyDescent="0.3">
      <c r="A466" s="135">
        <v>42251</v>
      </c>
      <c r="B466" s="137">
        <v>8807.4</v>
      </c>
      <c r="F466" s="131">
        <v>3054.64</v>
      </c>
    </row>
    <row r="467" spans="1:6" x14ac:dyDescent="0.3">
      <c r="A467" s="135">
        <v>42252</v>
      </c>
    </row>
    <row r="468" spans="1:6" x14ac:dyDescent="0.3">
      <c r="A468" s="135">
        <v>42253</v>
      </c>
      <c r="B468" s="137">
        <v>51863.19</v>
      </c>
    </row>
    <row r="469" spans="1:6" x14ac:dyDescent="0.3">
      <c r="A469" s="135">
        <v>42254</v>
      </c>
    </row>
    <row r="470" spans="1:6" x14ac:dyDescent="0.3">
      <c r="A470" s="135">
        <v>42255</v>
      </c>
      <c r="B470" s="137">
        <v>39535.440000000002</v>
      </c>
      <c r="D470" s="137">
        <v>16132.13</v>
      </c>
      <c r="F470" s="131">
        <v>19030.54</v>
      </c>
    </row>
    <row r="471" spans="1:6" x14ac:dyDescent="0.3">
      <c r="A471" s="135">
        <v>42256</v>
      </c>
      <c r="D471" s="137">
        <v>3852.89</v>
      </c>
      <c r="F471" s="131">
        <v>8636.93</v>
      </c>
    </row>
    <row r="472" spans="1:6" x14ac:dyDescent="0.3">
      <c r="A472" s="135">
        <v>42257</v>
      </c>
      <c r="D472" s="137">
        <v>3528.54</v>
      </c>
    </row>
    <row r="473" spans="1:6" x14ac:dyDescent="0.3">
      <c r="A473" s="135">
        <v>42258</v>
      </c>
      <c r="B473" s="137">
        <v>20801.939999999999</v>
      </c>
    </row>
    <row r="474" spans="1:6" x14ac:dyDescent="0.3">
      <c r="A474" s="135">
        <v>42259</v>
      </c>
      <c r="D474" s="137">
        <v>23982.27</v>
      </c>
      <c r="F474" s="131">
        <v>13533.59</v>
      </c>
    </row>
    <row r="475" spans="1:6" x14ac:dyDescent="0.3">
      <c r="A475" s="135">
        <v>42260</v>
      </c>
      <c r="B475" s="137">
        <v>2935.8</v>
      </c>
    </row>
    <row r="476" spans="1:6" x14ac:dyDescent="0.3">
      <c r="A476" s="135">
        <v>42261</v>
      </c>
    </row>
    <row r="477" spans="1:6" x14ac:dyDescent="0.3">
      <c r="A477" s="135">
        <v>42262</v>
      </c>
      <c r="B477" s="137">
        <v>17859.45</v>
      </c>
      <c r="D477" s="137">
        <v>2948.64</v>
      </c>
      <c r="F477" s="131">
        <v>3145.22</v>
      </c>
    </row>
    <row r="478" spans="1:6" x14ac:dyDescent="0.3">
      <c r="A478" s="135">
        <v>42263</v>
      </c>
      <c r="B478" s="137">
        <v>51719.01</v>
      </c>
      <c r="D478" s="137">
        <v>39315.199999999997</v>
      </c>
      <c r="F478" s="131">
        <v>3122.96</v>
      </c>
    </row>
    <row r="479" spans="1:6" x14ac:dyDescent="0.3">
      <c r="A479" s="135">
        <v>42264</v>
      </c>
    </row>
    <row r="480" spans="1:6" x14ac:dyDescent="0.3">
      <c r="A480" s="135">
        <v>42265</v>
      </c>
      <c r="B480" s="137">
        <v>46777.08</v>
      </c>
      <c r="F480" s="131">
        <v>11710.3</v>
      </c>
    </row>
    <row r="481" spans="1:27" x14ac:dyDescent="0.3">
      <c r="A481" s="135">
        <v>42266</v>
      </c>
      <c r="B481" s="137">
        <v>20061.3</v>
      </c>
    </row>
    <row r="482" spans="1:27" x14ac:dyDescent="0.3">
      <c r="A482" s="135">
        <v>42267</v>
      </c>
      <c r="B482" s="137">
        <v>24373.49</v>
      </c>
    </row>
    <row r="483" spans="1:27" x14ac:dyDescent="0.3">
      <c r="A483" s="135">
        <v>42268</v>
      </c>
    </row>
    <row r="484" spans="1:27" x14ac:dyDescent="0.3">
      <c r="A484" s="135">
        <v>42269</v>
      </c>
      <c r="B484" s="137">
        <v>9746.86</v>
      </c>
      <c r="F484" s="131">
        <v>16914.099999999999</v>
      </c>
    </row>
    <row r="485" spans="1:27" x14ac:dyDescent="0.3">
      <c r="A485" s="135">
        <v>42270</v>
      </c>
      <c r="B485" s="137">
        <v>59401.02</v>
      </c>
      <c r="D485" s="137">
        <v>9622.4</v>
      </c>
    </row>
    <row r="486" spans="1:27" x14ac:dyDescent="0.3">
      <c r="A486" s="135">
        <v>42271</v>
      </c>
      <c r="B486" s="137">
        <v>12819.66</v>
      </c>
      <c r="F486" s="131">
        <v>2997.78</v>
      </c>
    </row>
    <row r="487" spans="1:27" x14ac:dyDescent="0.3">
      <c r="A487" s="135">
        <v>42272</v>
      </c>
      <c r="B487" s="137">
        <v>11058.18</v>
      </c>
    </row>
    <row r="488" spans="1:27" x14ac:dyDescent="0.3">
      <c r="A488" s="135">
        <v>42273</v>
      </c>
    </row>
    <row r="489" spans="1:27" x14ac:dyDescent="0.3">
      <c r="A489" s="135">
        <v>42274</v>
      </c>
      <c r="B489" s="137">
        <v>72098.83</v>
      </c>
    </row>
    <row r="490" spans="1:27" x14ac:dyDescent="0.3">
      <c r="A490" s="135">
        <v>42275</v>
      </c>
      <c r="D490" s="137">
        <v>11008.26</v>
      </c>
    </row>
    <row r="491" spans="1:27" x14ac:dyDescent="0.3">
      <c r="A491" s="135">
        <v>42276</v>
      </c>
      <c r="B491" s="137">
        <v>11283.26</v>
      </c>
    </row>
    <row r="492" spans="1:27" s="141" customFormat="1" x14ac:dyDescent="0.3">
      <c r="A492" s="149">
        <v>42277</v>
      </c>
      <c r="B492" s="144">
        <v>12269.95</v>
      </c>
      <c r="C492" s="144">
        <f>SUM(B463:B492)</f>
        <v>608492.28999999992</v>
      </c>
      <c r="E492" s="144">
        <f>SUM(D463:D492)</f>
        <v>154359.15</v>
      </c>
      <c r="F492" s="142">
        <v>3708.51</v>
      </c>
      <c r="G492" s="144">
        <f>SUM(F463:F492)</f>
        <v>128729.53000000001</v>
      </c>
      <c r="I492" s="144">
        <f>C492+E492+G492</f>
        <v>891580.97</v>
      </c>
      <c r="N492" s="142"/>
      <c r="O492" s="142"/>
      <c r="P492" s="142"/>
      <c r="Q492" s="142"/>
      <c r="R492" s="142"/>
      <c r="S492" s="142"/>
      <c r="T492" s="142"/>
      <c r="U492" s="142"/>
      <c r="AA492" s="161"/>
    </row>
    <row r="493" spans="1:27" x14ac:dyDescent="0.3">
      <c r="A493" s="135">
        <v>42278</v>
      </c>
      <c r="B493" s="137">
        <v>11253.9</v>
      </c>
    </row>
    <row r="494" spans="1:27" x14ac:dyDescent="0.3">
      <c r="A494" s="135">
        <v>42279</v>
      </c>
      <c r="B494" s="137">
        <v>106373.82</v>
      </c>
    </row>
    <row r="495" spans="1:27" x14ac:dyDescent="0.3">
      <c r="A495" s="135">
        <v>42280</v>
      </c>
    </row>
    <row r="496" spans="1:27" x14ac:dyDescent="0.3">
      <c r="A496" s="135">
        <v>42281</v>
      </c>
      <c r="B496" s="137">
        <v>13340.75</v>
      </c>
    </row>
    <row r="497" spans="1:6" x14ac:dyDescent="0.3">
      <c r="A497" s="135">
        <v>42282</v>
      </c>
      <c r="D497" s="137">
        <v>6978.45</v>
      </c>
    </row>
    <row r="498" spans="1:6" x14ac:dyDescent="0.3">
      <c r="A498" s="135">
        <v>42283</v>
      </c>
      <c r="B498" s="137">
        <v>15388.48</v>
      </c>
    </row>
    <row r="499" spans="1:6" x14ac:dyDescent="0.3">
      <c r="A499" s="135">
        <v>42284</v>
      </c>
      <c r="B499" s="137">
        <v>46041.3</v>
      </c>
    </row>
    <row r="500" spans="1:6" x14ac:dyDescent="0.3">
      <c r="A500" s="135">
        <v>42285</v>
      </c>
      <c r="B500" s="137">
        <v>5529.09</v>
      </c>
      <c r="D500" s="137">
        <v>26071.48</v>
      </c>
    </row>
    <row r="501" spans="1:6" x14ac:dyDescent="0.3">
      <c r="A501" s="135">
        <v>42286</v>
      </c>
      <c r="D501" s="137">
        <v>1081.17</v>
      </c>
    </row>
    <row r="502" spans="1:6" x14ac:dyDescent="0.3">
      <c r="A502" s="135">
        <v>42287</v>
      </c>
      <c r="B502" s="137">
        <v>42764.82</v>
      </c>
      <c r="D502" s="137">
        <v>4550.7299999999996</v>
      </c>
    </row>
    <row r="503" spans="1:6" x14ac:dyDescent="0.3">
      <c r="A503" s="135">
        <v>42288</v>
      </c>
      <c r="B503" s="137">
        <v>73751.539999999994</v>
      </c>
    </row>
    <row r="504" spans="1:6" x14ac:dyDescent="0.3">
      <c r="A504" s="135">
        <v>42289</v>
      </c>
    </row>
    <row r="505" spans="1:6" x14ac:dyDescent="0.3">
      <c r="A505" s="135">
        <v>42290</v>
      </c>
      <c r="D505" s="137">
        <v>21072.95</v>
      </c>
    </row>
    <row r="506" spans="1:6" x14ac:dyDescent="0.3">
      <c r="A506" s="135">
        <v>42291</v>
      </c>
      <c r="B506" s="137">
        <v>31119.48</v>
      </c>
      <c r="D506" s="137">
        <v>6290.43</v>
      </c>
      <c r="F506" s="131">
        <v>5408.84</v>
      </c>
    </row>
    <row r="507" spans="1:6" x14ac:dyDescent="0.3">
      <c r="A507" s="135">
        <v>42292</v>
      </c>
      <c r="B507" s="137">
        <v>27670.04</v>
      </c>
    </row>
    <row r="508" spans="1:6" x14ac:dyDescent="0.3">
      <c r="A508" s="135">
        <v>42293</v>
      </c>
      <c r="B508" s="137">
        <v>21699.99</v>
      </c>
      <c r="D508" s="137">
        <v>5405.84</v>
      </c>
    </row>
    <row r="509" spans="1:6" x14ac:dyDescent="0.3">
      <c r="A509" s="135">
        <v>42294</v>
      </c>
      <c r="B509" s="137">
        <v>19486.39</v>
      </c>
    </row>
    <row r="510" spans="1:6" x14ac:dyDescent="0.3">
      <c r="A510" s="135">
        <v>42295</v>
      </c>
      <c r="B510" s="137">
        <v>11667.81</v>
      </c>
    </row>
    <row r="511" spans="1:6" x14ac:dyDescent="0.3">
      <c r="A511" s="135">
        <v>42296</v>
      </c>
      <c r="D511" s="137">
        <v>11283.46</v>
      </c>
    </row>
    <row r="512" spans="1:6" x14ac:dyDescent="0.3">
      <c r="A512" s="135">
        <v>42297</v>
      </c>
      <c r="B512" s="137">
        <v>4178.62</v>
      </c>
      <c r="D512" s="137">
        <v>76926.080000000002</v>
      </c>
      <c r="F512" s="131">
        <v>6151.85</v>
      </c>
    </row>
    <row r="513" spans="1:27" x14ac:dyDescent="0.3">
      <c r="A513" s="135">
        <v>42298</v>
      </c>
      <c r="B513" s="137">
        <v>76732.399999999994</v>
      </c>
      <c r="F513" s="131">
        <v>3675.46</v>
      </c>
    </row>
    <row r="514" spans="1:27" x14ac:dyDescent="0.3">
      <c r="A514" s="135">
        <v>42299</v>
      </c>
      <c r="B514" s="137">
        <v>13348.1</v>
      </c>
    </row>
    <row r="515" spans="1:27" x14ac:dyDescent="0.3">
      <c r="A515" s="135">
        <v>42300</v>
      </c>
      <c r="B515" s="137">
        <v>704.59</v>
      </c>
    </row>
    <row r="516" spans="1:27" x14ac:dyDescent="0.3">
      <c r="A516" s="135">
        <v>42301</v>
      </c>
      <c r="B516" s="137">
        <v>4250.66</v>
      </c>
    </row>
    <row r="517" spans="1:27" x14ac:dyDescent="0.3">
      <c r="A517" s="135">
        <v>42302</v>
      </c>
      <c r="B517" s="137">
        <v>67523.399999999994</v>
      </c>
    </row>
    <row r="518" spans="1:27" x14ac:dyDescent="0.3">
      <c r="A518" s="135">
        <v>42303</v>
      </c>
      <c r="N518" s="131">
        <v>49139.86</v>
      </c>
    </row>
    <row r="519" spans="1:27" x14ac:dyDescent="0.3">
      <c r="A519" s="135">
        <v>42304</v>
      </c>
      <c r="B519" s="137">
        <v>25737.14</v>
      </c>
    </row>
    <row r="520" spans="1:27" x14ac:dyDescent="0.3">
      <c r="A520" s="135">
        <v>42305</v>
      </c>
      <c r="B520" s="137">
        <v>50348.97</v>
      </c>
      <c r="D520" s="137">
        <v>3479.4</v>
      </c>
    </row>
    <row r="521" spans="1:27" x14ac:dyDescent="0.3">
      <c r="A521" s="135">
        <v>42306</v>
      </c>
      <c r="B521" s="137">
        <v>17819.080000000002</v>
      </c>
    </row>
    <row r="522" spans="1:27" x14ac:dyDescent="0.3">
      <c r="A522" s="135">
        <v>42307</v>
      </c>
      <c r="B522" s="137">
        <v>53537.24</v>
      </c>
      <c r="D522" s="137">
        <v>1302.32</v>
      </c>
    </row>
    <row r="523" spans="1:27" s="141" customFormat="1" x14ac:dyDescent="0.3">
      <c r="A523" s="149">
        <v>42308</v>
      </c>
      <c r="B523" s="144">
        <v>98848.39</v>
      </c>
      <c r="C523" s="144">
        <f>SUM(B494:B523)</f>
        <v>827862.1</v>
      </c>
      <c r="E523" s="144">
        <f>SUM(D494:D523)</f>
        <v>164442.30999999997</v>
      </c>
      <c r="F523" s="142">
        <v>7330.43</v>
      </c>
      <c r="G523" s="144">
        <f>SUM(F494:F523)</f>
        <v>22566.58</v>
      </c>
      <c r="I523" s="144">
        <f>C523+E523+G523</f>
        <v>1014870.9899999999</v>
      </c>
      <c r="N523" s="142"/>
      <c r="O523" s="142"/>
      <c r="P523" s="142"/>
      <c r="Q523" s="142"/>
      <c r="R523" s="142"/>
      <c r="S523" s="142"/>
      <c r="T523" s="142"/>
      <c r="U523" s="142"/>
      <c r="AA523" s="161"/>
    </row>
    <row r="524" spans="1:27" x14ac:dyDescent="0.3">
      <c r="A524" s="135">
        <v>42309</v>
      </c>
      <c r="B524" s="137">
        <v>48863.17</v>
      </c>
    </row>
    <row r="525" spans="1:27" x14ac:dyDescent="0.3">
      <c r="A525" s="135">
        <v>42310</v>
      </c>
    </row>
    <row r="526" spans="1:27" x14ac:dyDescent="0.3">
      <c r="A526" s="135">
        <v>42311</v>
      </c>
      <c r="B526" s="137">
        <v>33164.75</v>
      </c>
      <c r="D526" s="137">
        <v>29614.17</v>
      </c>
      <c r="F526" s="131">
        <v>4176.96</v>
      </c>
    </row>
    <row r="527" spans="1:27" x14ac:dyDescent="0.3">
      <c r="A527" s="135">
        <v>42312</v>
      </c>
      <c r="B527" s="137">
        <v>16077.74</v>
      </c>
      <c r="D527" s="137">
        <v>3222.32</v>
      </c>
    </row>
    <row r="528" spans="1:27" x14ac:dyDescent="0.3">
      <c r="A528" s="135">
        <v>42313</v>
      </c>
    </row>
    <row r="529" spans="1:6" x14ac:dyDescent="0.3">
      <c r="A529" s="135">
        <v>42314</v>
      </c>
      <c r="B529" s="137">
        <v>12134.64</v>
      </c>
    </row>
    <row r="530" spans="1:6" x14ac:dyDescent="0.3">
      <c r="A530" s="135">
        <v>42315</v>
      </c>
      <c r="B530" s="137">
        <v>21323.69</v>
      </c>
      <c r="F530" s="131">
        <v>6245.92</v>
      </c>
    </row>
    <row r="531" spans="1:6" x14ac:dyDescent="0.3">
      <c r="A531" s="135">
        <v>42316</v>
      </c>
      <c r="B531" s="137">
        <v>46561.83</v>
      </c>
    </row>
    <row r="532" spans="1:6" x14ac:dyDescent="0.3">
      <c r="A532" s="135">
        <v>42317</v>
      </c>
    </row>
    <row r="533" spans="1:6" x14ac:dyDescent="0.3">
      <c r="A533" s="135">
        <v>42318</v>
      </c>
      <c r="B533" s="137">
        <v>39731.160000000003</v>
      </c>
      <c r="D533">
        <v>5712.29</v>
      </c>
    </row>
    <row r="534" spans="1:6" x14ac:dyDescent="0.3">
      <c r="A534" s="135">
        <v>42319</v>
      </c>
      <c r="B534" s="137">
        <v>10177.44</v>
      </c>
      <c r="D534" s="137">
        <v>9374.02</v>
      </c>
    </row>
    <row r="535" spans="1:6" x14ac:dyDescent="0.3">
      <c r="A535" s="135">
        <v>42320</v>
      </c>
      <c r="B535" s="137">
        <v>4893</v>
      </c>
    </row>
    <row r="536" spans="1:6" x14ac:dyDescent="0.3">
      <c r="A536" s="135">
        <v>42321</v>
      </c>
      <c r="B536" s="137">
        <v>4893</v>
      </c>
      <c r="F536" s="131">
        <v>4469.29</v>
      </c>
    </row>
    <row r="537" spans="1:6" x14ac:dyDescent="0.3">
      <c r="A537" s="135">
        <v>42322</v>
      </c>
    </row>
    <row r="538" spans="1:6" x14ac:dyDescent="0.3">
      <c r="A538" s="135">
        <v>42323</v>
      </c>
      <c r="B538" s="137">
        <v>24166.53</v>
      </c>
    </row>
    <row r="539" spans="1:6" x14ac:dyDescent="0.3">
      <c r="A539" s="135">
        <v>42324</v>
      </c>
    </row>
    <row r="540" spans="1:6" x14ac:dyDescent="0.3">
      <c r="A540" s="135">
        <v>42325</v>
      </c>
      <c r="B540" s="137">
        <v>6654.48</v>
      </c>
      <c r="F540" s="131">
        <v>5074.8100000000004</v>
      </c>
    </row>
    <row r="541" spans="1:6" x14ac:dyDescent="0.3">
      <c r="A541" s="135">
        <v>42326</v>
      </c>
      <c r="B541" s="137">
        <v>30014.71</v>
      </c>
    </row>
    <row r="542" spans="1:6" x14ac:dyDescent="0.3">
      <c r="A542" s="135">
        <v>42327</v>
      </c>
      <c r="B542" s="137">
        <v>74419.16</v>
      </c>
    </row>
    <row r="543" spans="1:6" x14ac:dyDescent="0.3">
      <c r="A543" s="135">
        <v>42328</v>
      </c>
      <c r="B543" s="137">
        <v>11488.76</v>
      </c>
    </row>
    <row r="544" spans="1:6" x14ac:dyDescent="0.3">
      <c r="A544" s="135">
        <v>42329</v>
      </c>
      <c r="F544" s="131">
        <v>8148.97</v>
      </c>
    </row>
    <row r="545" spans="1:27" x14ac:dyDescent="0.3">
      <c r="A545" s="135">
        <v>42330</v>
      </c>
      <c r="B545" s="137">
        <v>44936.46</v>
      </c>
    </row>
    <row r="546" spans="1:27" x14ac:dyDescent="0.3">
      <c r="A546" s="135">
        <v>42331</v>
      </c>
    </row>
    <row r="547" spans="1:27" x14ac:dyDescent="0.3">
      <c r="A547" s="135">
        <v>42332</v>
      </c>
    </row>
    <row r="548" spans="1:27" x14ac:dyDescent="0.3">
      <c r="A548" s="135">
        <v>42333</v>
      </c>
      <c r="B548" s="137">
        <v>8500.4699999999993</v>
      </c>
      <c r="N548" s="131">
        <v>158496.85</v>
      </c>
    </row>
    <row r="549" spans="1:27" x14ac:dyDescent="0.3">
      <c r="A549" s="135">
        <v>42334</v>
      </c>
      <c r="B549" s="137">
        <v>40993.550000000003</v>
      </c>
      <c r="D549" s="137">
        <v>4884.91</v>
      </c>
      <c r="F549" s="131">
        <v>8757.15</v>
      </c>
    </row>
    <row r="550" spans="1:27" x14ac:dyDescent="0.3">
      <c r="A550" s="135">
        <v>42335</v>
      </c>
      <c r="B550" s="137">
        <v>24856.44</v>
      </c>
      <c r="D550" s="137">
        <v>15234.64</v>
      </c>
      <c r="F550" s="131">
        <v>1967.9</v>
      </c>
    </row>
    <row r="551" spans="1:27" x14ac:dyDescent="0.3">
      <c r="A551" s="135">
        <v>42336</v>
      </c>
      <c r="B551" s="137">
        <v>60395.22</v>
      </c>
      <c r="D551" s="137">
        <v>6639.35</v>
      </c>
    </row>
    <row r="552" spans="1:27" x14ac:dyDescent="0.3">
      <c r="A552" s="135">
        <v>42337</v>
      </c>
      <c r="B552" s="137">
        <v>7515.18</v>
      </c>
    </row>
    <row r="553" spans="1:27" s="141" customFormat="1" ht="14.95" thickBot="1" x14ac:dyDescent="0.35">
      <c r="A553" s="149">
        <v>42338</v>
      </c>
      <c r="C553" s="144">
        <f>SUM(B524:B553)</f>
        <v>571761.38000000012</v>
      </c>
      <c r="D553" s="144">
        <v>8256.19</v>
      </c>
      <c r="E553" s="144">
        <f>SUM(D524:D553)</f>
        <v>82937.890000000014</v>
      </c>
      <c r="F553" s="142"/>
      <c r="G553" s="144">
        <f>SUM(F524:F553)</f>
        <v>38841.000000000007</v>
      </c>
      <c r="I553" s="144">
        <f>C553+E553+G553</f>
        <v>693540.27000000014</v>
      </c>
      <c r="J553" s="142">
        <f t="shared" ref="J553:S553" si="9">SUM(J523:J552)</f>
        <v>0</v>
      </c>
      <c r="K553" s="142">
        <f t="shared" si="9"/>
        <v>0</v>
      </c>
      <c r="L553" s="142">
        <f t="shared" si="9"/>
        <v>0</v>
      </c>
      <c r="M553" s="142">
        <f t="shared" si="9"/>
        <v>0</v>
      </c>
      <c r="N553" s="142">
        <f t="shared" si="9"/>
        <v>158496.85</v>
      </c>
      <c r="O553" s="142">
        <f t="shared" si="9"/>
        <v>0</v>
      </c>
      <c r="P553" s="142">
        <f t="shared" si="9"/>
        <v>0</v>
      </c>
      <c r="Q553" s="142">
        <f t="shared" si="9"/>
        <v>0</v>
      </c>
      <c r="R553" s="142">
        <f t="shared" si="9"/>
        <v>0</v>
      </c>
      <c r="S553" s="142">
        <f t="shared" si="9"/>
        <v>0</v>
      </c>
      <c r="T553" s="142"/>
      <c r="U553" s="142">
        <f>SUM(U523:U552)</f>
        <v>0</v>
      </c>
      <c r="V553" s="142">
        <f>SUM(V523:V552)</f>
        <v>0</v>
      </c>
      <c r="W553" s="142"/>
      <c r="X553" s="159">
        <f>SUM(J553:V553)</f>
        <v>158496.85</v>
      </c>
      <c r="Y553" s="170"/>
      <c r="Z553" s="170"/>
      <c r="AA553" s="161"/>
    </row>
    <row r="554" spans="1:27" ht="14.95" thickTop="1" x14ac:dyDescent="0.3">
      <c r="A554" s="135">
        <v>42339</v>
      </c>
      <c r="B554" s="137">
        <v>135202.41</v>
      </c>
      <c r="F554" s="131">
        <v>8068.39</v>
      </c>
      <c r="H554" s="137">
        <f>SUM(B554:F554)</f>
        <v>143270.80000000002</v>
      </c>
    </row>
    <row r="555" spans="1:27" x14ac:dyDescent="0.3">
      <c r="A555" s="135">
        <v>42340</v>
      </c>
      <c r="B555" s="137">
        <v>95110.87</v>
      </c>
      <c r="D555" s="137">
        <v>5867.79</v>
      </c>
      <c r="F555" s="131">
        <v>3056.01</v>
      </c>
      <c r="H555" s="137">
        <f t="shared" ref="H555:H583" si="10">SUM(B555:F555)</f>
        <v>104034.66999999998</v>
      </c>
    </row>
    <row r="556" spans="1:27" x14ac:dyDescent="0.3">
      <c r="A556" s="135">
        <v>42341</v>
      </c>
      <c r="B556" s="137">
        <v>20871.46</v>
      </c>
      <c r="F556" s="131">
        <v>1122.31</v>
      </c>
      <c r="H556" s="137">
        <f t="shared" si="10"/>
        <v>21993.77</v>
      </c>
    </row>
    <row r="557" spans="1:27" x14ac:dyDescent="0.3">
      <c r="A557" s="135">
        <v>42342</v>
      </c>
      <c r="B557" s="137">
        <v>47608.89</v>
      </c>
      <c r="D557" s="137">
        <v>6639.93</v>
      </c>
      <c r="F557" s="131">
        <v>34438.25</v>
      </c>
      <c r="H557" s="137">
        <f t="shared" si="10"/>
        <v>88687.07</v>
      </c>
    </row>
    <row r="558" spans="1:27" x14ac:dyDescent="0.3">
      <c r="A558" s="135">
        <v>42343</v>
      </c>
      <c r="B558" s="137">
        <v>8768.26</v>
      </c>
      <c r="F558" s="131">
        <v>3374.73</v>
      </c>
      <c r="H558" s="137">
        <f t="shared" si="10"/>
        <v>12142.99</v>
      </c>
    </row>
    <row r="559" spans="1:27" x14ac:dyDescent="0.3">
      <c r="A559" s="135">
        <v>42344</v>
      </c>
      <c r="H559" s="137">
        <f t="shared" si="10"/>
        <v>0</v>
      </c>
    </row>
    <row r="560" spans="1:27" x14ac:dyDescent="0.3">
      <c r="A560" s="135">
        <v>42345</v>
      </c>
      <c r="H560" s="137">
        <f t="shared" si="10"/>
        <v>0</v>
      </c>
    </row>
    <row r="561" spans="1:21" x14ac:dyDescent="0.3">
      <c r="A561" s="135">
        <v>42346</v>
      </c>
      <c r="B561" s="137">
        <v>32920.1</v>
      </c>
      <c r="H561" s="137">
        <f t="shared" si="10"/>
        <v>32920.1</v>
      </c>
    </row>
    <row r="562" spans="1:21" x14ac:dyDescent="0.3">
      <c r="A562" s="135">
        <v>42347</v>
      </c>
      <c r="D562" s="137">
        <v>2064.0500000000002</v>
      </c>
      <c r="F562" s="131">
        <v>22836.639999999999</v>
      </c>
      <c r="H562" s="137">
        <f t="shared" si="10"/>
        <v>24900.69</v>
      </c>
    </row>
    <row r="563" spans="1:21" x14ac:dyDescent="0.3">
      <c r="A563" s="135">
        <v>42348</v>
      </c>
      <c r="B563" s="137">
        <v>4110.12</v>
      </c>
      <c r="D563" s="137">
        <v>6346.99</v>
      </c>
      <c r="F563" s="131">
        <v>1463.89</v>
      </c>
      <c r="H563" s="137">
        <f t="shared" si="10"/>
        <v>11921</v>
      </c>
    </row>
    <row r="564" spans="1:21" x14ac:dyDescent="0.3">
      <c r="A564" s="135">
        <v>42349</v>
      </c>
      <c r="B564" s="137">
        <v>16624.82</v>
      </c>
      <c r="H564" s="137">
        <f t="shared" si="10"/>
        <v>16624.82</v>
      </c>
    </row>
    <row r="565" spans="1:21" x14ac:dyDescent="0.3">
      <c r="A565" s="135">
        <v>42350</v>
      </c>
      <c r="B565" s="137">
        <v>8658.76</v>
      </c>
      <c r="D565" s="137">
        <v>21872.7</v>
      </c>
      <c r="H565" s="137">
        <f t="shared" si="10"/>
        <v>30531.46</v>
      </c>
    </row>
    <row r="566" spans="1:21" x14ac:dyDescent="0.3">
      <c r="A566" s="135">
        <v>42351</v>
      </c>
      <c r="B566" s="137">
        <v>12185.46</v>
      </c>
      <c r="H566" s="137">
        <f t="shared" si="10"/>
        <v>12185.46</v>
      </c>
    </row>
    <row r="567" spans="1:21" x14ac:dyDescent="0.3">
      <c r="A567" s="135">
        <v>42352</v>
      </c>
      <c r="F567" s="131">
        <v>2927.77</v>
      </c>
      <c r="H567" s="137">
        <f t="shared" si="10"/>
        <v>2927.77</v>
      </c>
      <c r="S567" s="131">
        <v>796.4</v>
      </c>
    </row>
    <row r="568" spans="1:21" x14ac:dyDescent="0.3">
      <c r="A568" s="135">
        <v>42353</v>
      </c>
      <c r="B568" s="137">
        <v>46211.44</v>
      </c>
      <c r="H568" s="137">
        <f t="shared" si="10"/>
        <v>46211.44</v>
      </c>
    </row>
    <row r="569" spans="1:21" x14ac:dyDescent="0.3">
      <c r="A569" s="135">
        <v>42354</v>
      </c>
      <c r="B569" s="137">
        <v>46312.24</v>
      </c>
      <c r="H569" s="137">
        <f t="shared" si="10"/>
        <v>46312.24</v>
      </c>
    </row>
    <row r="570" spans="1:21" x14ac:dyDescent="0.3">
      <c r="A570" s="135">
        <v>42355</v>
      </c>
      <c r="B570" s="137">
        <v>2348.64</v>
      </c>
      <c r="H570" s="137">
        <f t="shared" si="10"/>
        <v>2348.64</v>
      </c>
      <c r="U570" s="131">
        <v>99999.34</v>
      </c>
    </row>
    <row r="571" spans="1:21" x14ac:dyDescent="0.3">
      <c r="A571" s="135">
        <v>42356</v>
      </c>
      <c r="B571" s="137">
        <v>22338.83</v>
      </c>
      <c r="D571" s="137">
        <v>5351.78</v>
      </c>
      <c r="F571" s="131">
        <v>2342.2199999999998</v>
      </c>
      <c r="H571" s="137">
        <f t="shared" si="10"/>
        <v>30032.83</v>
      </c>
    </row>
    <row r="572" spans="1:21" x14ac:dyDescent="0.3">
      <c r="A572" s="135">
        <v>42357</v>
      </c>
      <c r="D572" s="137">
        <v>17220.060000000001</v>
      </c>
      <c r="H572" s="137">
        <f t="shared" si="10"/>
        <v>17220.060000000001</v>
      </c>
    </row>
    <row r="573" spans="1:21" x14ac:dyDescent="0.3">
      <c r="A573" s="135">
        <v>42358</v>
      </c>
      <c r="B573" s="137">
        <v>2951.85</v>
      </c>
      <c r="H573" s="137">
        <f t="shared" si="10"/>
        <v>2951.85</v>
      </c>
      <c r="J573" s="131">
        <v>155723.95000000001</v>
      </c>
    </row>
    <row r="574" spans="1:21" x14ac:dyDescent="0.3">
      <c r="A574" s="135">
        <v>42359</v>
      </c>
      <c r="D574" s="137">
        <v>46195.360000000001</v>
      </c>
      <c r="H574" s="137">
        <f t="shared" si="10"/>
        <v>46195.360000000001</v>
      </c>
      <c r="K574" s="131">
        <v>1159.92</v>
      </c>
      <c r="L574" s="131">
        <v>3544.84</v>
      </c>
      <c r="M574">
        <v>0</v>
      </c>
    </row>
    <row r="575" spans="1:21" x14ac:dyDescent="0.3">
      <c r="A575" s="135">
        <v>42360</v>
      </c>
      <c r="B575" s="137">
        <v>2410.6799999999998</v>
      </c>
      <c r="F575" s="131">
        <v>3903.7</v>
      </c>
      <c r="H575" s="137">
        <f t="shared" si="10"/>
        <v>6314.3799999999992</v>
      </c>
      <c r="O575" s="131">
        <v>91676</v>
      </c>
      <c r="P575" s="131">
        <v>10643.81</v>
      </c>
    </row>
    <row r="576" spans="1:21" x14ac:dyDescent="0.3">
      <c r="A576" s="135">
        <v>42361</v>
      </c>
      <c r="B576" s="137">
        <v>7871.6</v>
      </c>
      <c r="H576" s="137">
        <f t="shared" si="10"/>
        <v>7871.6</v>
      </c>
    </row>
    <row r="577" spans="1:27" x14ac:dyDescent="0.3">
      <c r="A577" s="135">
        <v>42362</v>
      </c>
      <c r="B577" s="137">
        <v>18359.560000000001</v>
      </c>
      <c r="H577" s="137">
        <f t="shared" si="10"/>
        <v>18359.560000000001</v>
      </c>
    </row>
    <row r="578" spans="1:27" x14ac:dyDescent="0.3">
      <c r="A578" s="135">
        <v>42363</v>
      </c>
      <c r="B578" s="137">
        <v>46467.839999999997</v>
      </c>
      <c r="F578" s="131">
        <v>1879.63</v>
      </c>
      <c r="H578" s="137">
        <f t="shared" si="10"/>
        <v>48347.469999999994</v>
      </c>
    </row>
    <row r="579" spans="1:27" x14ac:dyDescent="0.3">
      <c r="A579" s="135">
        <v>42364</v>
      </c>
      <c r="B579" s="137">
        <v>11664.91</v>
      </c>
      <c r="H579" s="137">
        <f t="shared" si="10"/>
        <v>11664.91</v>
      </c>
    </row>
    <row r="580" spans="1:27" x14ac:dyDescent="0.3">
      <c r="A580" s="135">
        <v>42365</v>
      </c>
      <c r="B580" s="137">
        <v>49691.69</v>
      </c>
      <c r="H580" s="137">
        <f t="shared" si="10"/>
        <v>49691.69</v>
      </c>
      <c r="R580" s="131">
        <v>4180.75</v>
      </c>
    </row>
    <row r="581" spans="1:27" x14ac:dyDescent="0.3">
      <c r="A581" s="135">
        <v>42366</v>
      </c>
      <c r="H581" s="137">
        <f t="shared" si="10"/>
        <v>0</v>
      </c>
    </row>
    <row r="582" spans="1:27" x14ac:dyDescent="0.3">
      <c r="A582" s="135">
        <v>42367</v>
      </c>
      <c r="B582" s="137">
        <v>93651.13</v>
      </c>
      <c r="F582" s="131">
        <v>2420.29</v>
      </c>
      <c r="H582" s="137">
        <f t="shared" si="10"/>
        <v>96071.42</v>
      </c>
    </row>
    <row r="583" spans="1:27" x14ac:dyDescent="0.3">
      <c r="A583" s="135">
        <v>42368</v>
      </c>
      <c r="B583" s="137">
        <v>100355.42</v>
      </c>
      <c r="H583" s="137">
        <f t="shared" si="10"/>
        <v>100355.42</v>
      </c>
    </row>
    <row r="584" spans="1:27" s="141" customFormat="1" ht="14.95" thickBot="1" x14ac:dyDescent="0.35">
      <c r="A584" s="149">
        <v>42369</v>
      </c>
      <c r="B584" s="142">
        <v>36989.919999999998</v>
      </c>
      <c r="C584" s="144">
        <f>SUM(B555:B584)</f>
        <v>734484.49</v>
      </c>
      <c r="E584" s="144">
        <f>SUM(D555:D584)</f>
        <v>111558.66</v>
      </c>
      <c r="F584" s="142"/>
      <c r="G584" s="144">
        <f>SUM(F555:F584)</f>
        <v>79765.440000000002</v>
      </c>
      <c r="I584" s="160">
        <f>C584+E584+G584</f>
        <v>925808.59000000008</v>
      </c>
      <c r="J584" s="142">
        <f>SUM(J554:J583)</f>
        <v>155723.95000000001</v>
      </c>
      <c r="K584" s="142">
        <f t="shared" ref="K584:V584" si="11">SUM(K554:K583)</f>
        <v>1159.92</v>
      </c>
      <c r="L584" s="142">
        <f t="shared" si="11"/>
        <v>3544.84</v>
      </c>
      <c r="M584" s="142">
        <f t="shared" si="11"/>
        <v>0</v>
      </c>
      <c r="N584" s="142">
        <f t="shared" si="11"/>
        <v>0</v>
      </c>
      <c r="O584" s="142">
        <f t="shared" si="11"/>
        <v>91676</v>
      </c>
      <c r="P584" s="142">
        <f t="shared" si="11"/>
        <v>10643.81</v>
      </c>
      <c r="Q584" s="142">
        <f t="shared" si="11"/>
        <v>0</v>
      </c>
      <c r="R584" s="142">
        <f t="shared" si="11"/>
        <v>4180.75</v>
      </c>
      <c r="S584" s="142">
        <f t="shared" si="11"/>
        <v>796.4</v>
      </c>
      <c r="T584" s="142"/>
      <c r="U584" s="142">
        <f t="shared" si="11"/>
        <v>99999.34</v>
      </c>
      <c r="V584" s="142">
        <f t="shared" si="11"/>
        <v>0</v>
      </c>
      <c r="W584" s="142"/>
      <c r="X584" s="159">
        <f>SUM(J584:V584)</f>
        <v>367725.01</v>
      </c>
      <c r="Y584" s="170"/>
      <c r="Z584" s="170"/>
      <c r="AA584" s="166">
        <f>I584-X584</f>
        <v>558083.58000000007</v>
      </c>
    </row>
    <row r="585" spans="1:27" ht="14.95" thickTop="1" x14ac:dyDescent="0.3">
      <c r="A585" s="135">
        <v>42370</v>
      </c>
    </row>
    <row r="586" spans="1:27" x14ac:dyDescent="0.3">
      <c r="A586" s="135">
        <v>42371</v>
      </c>
    </row>
    <row r="587" spans="1:27" x14ac:dyDescent="0.3">
      <c r="A587" s="135">
        <v>42372</v>
      </c>
      <c r="B587" s="137">
        <v>13993.98</v>
      </c>
    </row>
    <row r="588" spans="1:27" x14ac:dyDescent="0.3">
      <c r="A588" s="135">
        <v>42373</v>
      </c>
      <c r="N588" s="131">
        <v>76568.98</v>
      </c>
    </row>
    <row r="589" spans="1:27" x14ac:dyDescent="0.3">
      <c r="A589" s="135">
        <v>42374</v>
      </c>
      <c r="B589" s="131">
        <v>39300.58</v>
      </c>
      <c r="F589" s="131">
        <v>2635</v>
      </c>
    </row>
    <row r="590" spans="1:27" x14ac:dyDescent="0.3">
      <c r="A590" s="135">
        <v>42375</v>
      </c>
      <c r="B590" s="137">
        <v>6187.11</v>
      </c>
      <c r="F590" s="131">
        <v>2951.85</v>
      </c>
    </row>
    <row r="591" spans="1:27" x14ac:dyDescent="0.3">
      <c r="A591" s="135">
        <v>42376</v>
      </c>
      <c r="B591" s="137">
        <v>17908.38</v>
      </c>
      <c r="D591" s="137">
        <v>5897.28</v>
      </c>
      <c r="F591" s="131">
        <v>2439.81</v>
      </c>
    </row>
    <row r="592" spans="1:27" x14ac:dyDescent="0.3">
      <c r="A592" s="135">
        <v>42377</v>
      </c>
      <c r="B592" s="137">
        <v>26844.54</v>
      </c>
      <c r="F592" s="131">
        <v>6100.49</v>
      </c>
    </row>
    <row r="593" spans="1:25" x14ac:dyDescent="0.3">
      <c r="A593" s="135">
        <v>42378</v>
      </c>
      <c r="B593" s="137">
        <v>30326.6</v>
      </c>
      <c r="D593" s="137">
        <v>7406</v>
      </c>
    </row>
    <row r="594" spans="1:25" x14ac:dyDescent="0.3">
      <c r="A594" s="135">
        <v>42379</v>
      </c>
      <c r="B594" s="137">
        <v>10933.27</v>
      </c>
    </row>
    <row r="595" spans="1:25" x14ac:dyDescent="0.3">
      <c r="A595" s="135">
        <v>42380</v>
      </c>
      <c r="D595" s="137">
        <v>25554.880000000001</v>
      </c>
    </row>
    <row r="596" spans="1:25" x14ac:dyDescent="0.3">
      <c r="A596" s="135">
        <v>42381</v>
      </c>
      <c r="B596" s="137">
        <v>6360.9</v>
      </c>
    </row>
    <row r="597" spans="1:25" x14ac:dyDescent="0.3">
      <c r="A597" s="135">
        <v>42382</v>
      </c>
      <c r="B597" s="137">
        <v>23513.15</v>
      </c>
      <c r="D597" s="137">
        <v>35098.639999999999</v>
      </c>
      <c r="S597" s="131">
        <v>69900</v>
      </c>
    </row>
    <row r="598" spans="1:25" x14ac:dyDescent="0.3">
      <c r="A598" s="135">
        <v>42383</v>
      </c>
      <c r="B598" s="137">
        <v>24885.8</v>
      </c>
    </row>
    <row r="599" spans="1:25" x14ac:dyDescent="0.3">
      <c r="A599" s="135">
        <v>42384</v>
      </c>
      <c r="B599" s="137">
        <v>18849.04</v>
      </c>
      <c r="F599" s="131">
        <v>103314.75</v>
      </c>
    </row>
    <row r="600" spans="1:25" x14ac:dyDescent="0.3">
      <c r="A600" s="135">
        <v>42385</v>
      </c>
      <c r="B600" s="137">
        <v>75649.48</v>
      </c>
    </row>
    <row r="601" spans="1:25" x14ac:dyDescent="0.3">
      <c r="A601" s="135">
        <v>42386</v>
      </c>
      <c r="B601" s="137">
        <v>10124.52</v>
      </c>
      <c r="F601" s="131">
        <v>780.74</v>
      </c>
      <c r="U601" s="131">
        <v>78544.67</v>
      </c>
    </row>
    <row r="602" spans="1:25" x14ac:dyDescent="0.3">
      <c r="A602" s="135">
        <v>42387</v>
      </c>
      <c r="F602" s="131">
        <v>7026.66</v>
      </c>
    </row>
    <row r="603" spans="1:25" x14ac:dyDescent="0.3">
      <c r="A603" s="135">
        <v>42388</v>
      </c>
      <c r="B603" s="137">
        <v>55193.04</v>
      </c>
      <c r="D603" s="137">
        <v>2128.6799999999998</v>
      </c>
      <c r="F603" s="131">
        <v>6887.65</v>
      </c>
      <c r="K603" s="131">
        <v>10579.19</v>
      </c>
      <c r="L603" s="131">
        <v>57655.37</v>
      </c>
    </row>
    <row r="604" spans="1:25" x14ac:dyDescent="0.3">
      <c r="A604" s="135">
        <v>42389</v>
      </c>
      <c r="B604" s="137">
        <v>13455.75</v>
      </c>
      <c r="J604" s="131">
        <v>80584.679999999993</v>
      </c>
      <c r="W604" s="131">
        <v>18020.689999999999</v>
      </c>
    </row>
    <row r="605" spans="1:25" x14ac:dyDescent="0.3">
      <c r="A605" s="135">
        <v>42390</v>
      </c>
      <c r="B605" s="137">
        <v>2361.48</v>
      </c>
      <c r="D605" s="137">
        <v>2948.64</v>
      </c>
    </row>
    <row r="606" spans="1:25" x14ac:dyDescent="0.3">
      <c r="A606" s="135">
        <v>42391</v>
      </c>
      <c r="B606" s="137">
        <v>31736</v>
      </c>
      <c r="O606" s="131">
        <v>47977.37</v>
      </c>
      <c r="P606" s="131">
        <v>1299.81</v>
      </c>
      <c r="Y606">
        <v>128.4</v>
      </c>
    </row>
    <row r="607" spans="1:25" x14ac:dyDescent="0.3">
      <c r="A607" s="135">
        <v>42392</v>
      </c>
      <c r="B607" s="137">
        <v>34055.279999999999</v>
      </c>
    </row>
    <row r="608" spans="1:25" x14ac:dyDescent="0.3">
      <c r="A608" s="135">
        <v>42393</v>
      </c>
    </row>
    <row r="609" spans="1:27" x14ac:dyDescent="0.3">
      <c r="A609" s="135">
        <v>42394</v>
      </c>
      <c r="B609" s="137">
        <v>11413.82</v>
      </c>
      <c r="D609" s="137">
        <v>11902.68</v>
      </c>
      <c r="N609" s="131">
        <v>40050.449999999997</v>
      </c>
      <c r="X609">
        <v>127.33</v>
      </c>
    </row>
    <row r="610" spans="1:27" x14ac:dyDescent="0.3">
      <c r="A610" s="135">
        <v>42395</v>
      </c>
      <c r="D610" s="137">
        <v>4673.59</v>
      </c>
    </row>
    <row r="611" spans="1:27" x14ac:dyDescent="0.3">
      <c r="A611" s="135">
        <v>42396</v>
      </c>
      <c r="R611" s="131">
        <v>4298.7299999999996</v>
      </c>
    </row>
    <row r="612" spans="1:27" x14ac:dyDescent="0.3">
      <c r="A612" s="135">
        <v>42397</v>
      </c>
      <c r="B612" s="137"/>
      <c r="D612" s="137">
        <v>3046.93</v>
      </c>
    </row>
    <row r="613" spans="1:27" x14ac:dyDescent="0.3">
      <c r="A613" s="135">
        <v>42398</v>
      </c>
      <c r="B613" s="137">
        <v>64002.400000000001</v>
      </c>
    </row>
    <row r="614" spans="1:27" x14ac:dyDescent="0.3">
      <c r="A614" s="135">
        <v>42399</v>
      </c>
      <c r="B614" s="137">
        <v>21235.62</v>
      </c>
      <c r="C614" s="131"/>
      <c r="D614" s="137">
        <v>20935.34</v>
      </c>
    </row>
    <row r="615" spans="1:27" x14ac:dyDescent="0.3">
      <c r="A615" s="135">
        <v>42400</v>
      </c>
      <c r="B615" s="145">
        <v>6752.34</v>
      </c>
      <c r="C615" s="137"/>
      <c r="E615" s="137"/>
      <c r="F615" s="145"/>
      <c r="G615" s="137"/>
      <c r="I615" s="137">
        <f>C615+E615+G615</f>
        <v>0</v>
      </c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79">
        <f>SUM(J615:Y615)</f>
        <v>0</v>
      </c>
      <c r="AA615" s="178">
        <f>I615-Z615+C615</f>
        <v>0</v>
      </c>
    </row>
    <row r="616" spans="1:27" ht="14.95" thickBot="1" x14ac:dyDescent="0.35">
      <c r="A616" s="149"/>
      <c r="B616" s="142">
        <f>SUM(B585:B615)</f>
        <v>545083.07999999996</v>
      </c>
      <c r="C616" s="144"/>
      <c r="D616" s="142">
        <f>SUM(D585:D615)</f>
        <v>119592.65999999997</v>
      </c>
      <c r="E616" s="144"/>
      <c r="F616" s="142">
        <f>SUM(F585:F615)</f>
        <v>132136.95000000001</v>
      </c>
      <c r="G616" s="144"/>
      <c r="H616" s="141"/>
      <c r="I616" s="160">
        <f>SUM(B616:H616)</f>
        <v>796812.69</v>
      </c>
      <c r="J616" s="142">
        <f>SUM(J586:J615)</f>
        <v>80584.679999999993</v>
      </c>
      <c r="K616" s="142">
        <f>SUM(K586:K615)</f>
        <v>10579.19</v>
      </c>
      <c r="L616" s="142">
        <f t="shared" ref="L616:Y616" si="12">SUM(L586:L615)</f>
        <v>57655.37</v>
      </c>
      <c r="M616" s="142">
        <f t="shared" si="12"/>
        <v>0</v>
      </c>
      <c r="N616" s="142">
        <f t="shared" si="12"/>
        <v>116619.43</v>
      </c>
      <c r="O616" s="142">
        <f t="shared" si="12"/>
        <v>47977.37</v>
      </c>
      <c r="P616" s="142">
        <f t="shared" si="12"/>
        <v>1299.81</v>
      </c>
      <c r="Q616" s="142">
        <f t="shared" si="12"/>
        <v>0</v>
      </c>
      <c r="R616" s="142">
        <f t="shared" si="12"/>
        <v>4298.7299999999996</v>
      </c>
      <c r="S616" s="142">
        <f t="shared" si="12"/>
        <v>69900</v>
      </c>
      <c r="T616" s="142">
        <f t="shared" si="12"/>
        <v>0</v>
      </c>
      <c r="U616" s="142">
        <f t="shared" si="12"/>
        <v>78544.67</v>
      </c>
      <c r="V616" s="142">
        <f t="shared" si="12"/>
        <v>0</v>
      </c>
      <c r="W616" s="142">
        <f t="shared" si="12"/>
        <v>18020.689999999999</v>
      </c>
      <c r="X616" s="142">
        <f t="shared" si="12"/>
        <v>127.33</v>
      </c>
      <c r="Y616" s="142">
        <f t="shared" si="12"/>
        <v>128.4</v>
      </c>
      <c r="Z616" s="159">
        <f>SUM(J616:Y616)</f>
        <v>485735.67</v>
      </c>
      <c r="AA616" s="180">
        <f>I616-Z616</f>
        <v>311077.01999999996</v>
      </c>
    </row>
    <row r="617" spans="1:27" ht="14.95" thickTop="1" x14ac:dyDescent="0.3">
      <c r="A617" s="135">
        <v>42401</v>
      </c>
    </row>
    <row r="618" spans="1:27" x14ac:dyDescent="0.3">
      <c r="A618" s="135">
        <v>42402</v>
      </c>
      <c r="B618" s="137">
        <v>2994.52</v>
      </c>
    </row>
    <row r="619" spans="1:27" x14ac:dyDescent="0.3">
      <c r="A619" s="135">
        <v>42403</v>
      </c>
      <c r="B619" s="137">
        <v>67985.73</v>
      </c>
      <c r="F619" s="131">
        <v>59037</v>
      </c>
    </row>
    <row r="620" spans="1:27" x14ac:dyDescent="0.3">
      <c r="A620" s="135">
        <v>42404</v>
      </c>
      <c r="B620" s="137">
        <v>32147.01</v>
      </c>
      <c r="F620" s="131">
        <v>3728.03</v>
      </c>
    </row>
    <row r="621" spans="1:27" x14ac:dyDescent="0.3">
      <c r="A621" s="135">
        <v>42405</v>
      </c>
      <c r="B621" s="137">
        <v>13504.37</v>
      </c>
      <c r="F621" s="131">
        <v>2755.06</v>
      </c>
    </row>
    <row r="622" spans="1:27" x14ac:dyDescent="0.3">
      <c r="A622" s="135">
        <v>42406</v>
      </c>
      <c r="B622" s="137">
        <v>55719.3</v>
      </c>
      <c r="F622" s="131">
        <v>41769.589999999997</v>
      </c>
    </row>
    <row r="623" spans="1:27" x14ac:dyDescent="0.3">
      <c r="A623" s="135">
        <v>42407</v>
      </c>
      <c r="B623" s="137">
        <v>46077.38</v>
      </c>
    </row>
    <row r="624" spans="1:27" x14ac:dyDescent="0.3">
      <c r="A624" s="135">
        <v>42408</v>
      </c>
    </row>
    <row r="625" spans="1:21" x14ac:dyDescent="0.3">
      <c r="A625" s="135">
        <v>42409</v>
      </c>
    </row>
    <row r="626" spans="1:21" x14ac:dyDescent="0.3">
      <c r="A626" s="135">
        <v>42410</v>
      </c>
    </row>
    <row r="627" spans="1:21" x14ac:dyDescent="0.3">
      <c r="A627" s="135">
        <v>42411</v>
      </c>
      <c r="B627" s="137">
        <v>21274.76</v>
      </c>
    </row>
    <row r="628" spans="1:21" x14ac:dyDescent="0.3">
      <c r="A628" s="135">
        <v>42412</v>
      </c>
    </row>
    <row r="629" spans="1:21" x14ac:dyDescent="0.3">
      <c r="A629" s="135">
        <v>42413</v>
      </c>
      <c r="F629" s="131">
        <v>7787.88</v>
      </c>
    </row>
    <row r="630" spans="1:21" x14ac:dyDescent="0.3">
      <c r="A630" s="135">
        <v>42414</v>
      </c>
    </row>
    <row r="631" spans="1:21" x14ac:dyDescent="0.3">
      <c r="A631" s="135">
        <v>42415</v>
      </c>
      <c r="F631" s="131">
        <v>4030.56</v>
      </c>
    </row>
    <row r="632" spans="1:21" x14ac:dyDescent="0.3">
      <c r="A632" s="135">
        <v>42416</v>
      </c>
    </row>
    <row r="633" spans="1:21" x14ac:dyDescent="0.3">
      <c r="A633" s="135">
        <v>42417</v>
      </c>
      <c r="F633" s="131">
        <v>7709.16</v>
      </c>
      <c r="U633" s="131">
        <v>5195.67</v>
      </c>
    </row>
    <row r="634" spans="1:21" x14ac:dyDescent="0.3">
      <c r="A634" s="135">
        <v>42418</v>
      </c>
      <c r="F634" s="131">
        <v>3345.43</v>
      </c>
    </row>
    <row r="635" spans="1:21" x14ac:dyDescent="0.3">
      <c r="A635" s="135">
        <v>42419</v>
      </c>
      <c r="K635" s="131">
        <v>8098.4</v>
      </c>
      <c r="L635" s="131">
        <v>17193.16</v>
      </c>
    </row>
    <row r="636" spans="1:21" x14ac:dyDescent="0.3">
      <c r="A636" s="135">
        <v>42420</v>
      </c>
      <c r="J636" s="131">
        <v>144728</v>
      </c>
    </row>
    <row r="637" spans="1:21" x14ac:dyDescent="0.3">
      <c r="A637" s="135">
        <v>42421</v>
      </c>
    </row>
    <row r="638" spans="1:21" x14ac:dyDescent="0.3">
      <c r="A638" s="135">
        <v>42422</v>
      </c>
      <c r="F638" s="131">
        <v>4668.84</v>
      </c>
      <c r="O638" s="131">
        <v>194378.81</v>
      </c>
      <c r="P638" s="131">
        <v>3205.53</v>
      </c>
    </row>
    <row r="639" spans="1:21" x14ac:dyDescent="0.3">
      <c r="A639" s="135">
        <v>42423</v>
      </c>
    </row>
    <row r="640" spans="1:21" x14ac:dyDescent="0.3">
      <c r="A640" s="135">
        <v>42424</v>
      </c>
      <c r="F640" s="131">
        <v>639.57000000000005</v>
      </c>
    </row>
    <row r="641" spans="1:27" x14ac:dyDescent="0.3">
      <c r="A641" s="135">
        <v>42425</v>
      </c>
      <c r="N641" s="131">
        <v>92423.84</v>
      </c>
    </row>
    <row r="642" spans="1:27" x14ac:dyDescent="0.3">
      <c r="A642" s="135">
        <v>42426</v>
      </c>
    </row>
    <row r="643" spans="1:27" x14ac:dyDescent="0.3">
      <c r="A643" s="135">
        <v>42427</v>
      </c>
      <c r="R643" s="131">
        <v>4291.24</v>
      </c>
    </row>
    <row r="644" spans="1:27" x14ac:dyDescent="0.3">
      <c r="A644" s="135">
        <v>42428</v>
      </c>
    </row>
    <row r="645" spans="1:27" x14ac:dyDescent="0.3">
      <c r="A645" s="135">
        <v>42429</v>
      </c>
      <c r="F645" s="145"/>
      <c r="N645" s="145"/>
      <c r="O645" s="145"/>
      <c r="P645" s="145"/>
      <c r="Q645" s="145"/>
      <c r="R645" s="145"/>
      <c r="S645" s="145"/>
      <c r="T645" s="145"/>
      <c r="U645" s="145"/>
      <c r="AA645"/>
    </row>
    <row r="646" spans="1:27" ht="14.95" thickBot="1" x14ac:dyDescent="0.35">
      <c r="A646" s="149"/>
      <c r="B646" s="142">
        <f>SUM(B617:B645)</f>
        <v>239703.07</v>
      </c>
      <c r="C646" s="144"/>
      <c r="D646" s="142">
        <f>SUM(D617:D645)</f>
        <v>0</v>
      </c>
      <c r="E646" s="144"/>
      <c r="F646" s="142">
        <f>SUM(F617:F645)</f>
        <v>135471.12</v>
      </c>
      <c r="G646" s="144"/>
      <c r="H646" s="141"/>
      <c r="I646" s="160">
        <f>SUM(B646:H646)</f>
        <v>375174.19</v>
      </c>
      <c r="J646" s="142">
        <f t="shared" ref="J646:Y646" si="13">SUM(J617:J645)</f>
        <v>144728</v>
      </c>
      <c r="K646" s="142">
        <f t="shared" si="13"/>
        <v>8098.4</v>
      </c>
      <c r="L646" s="142">
        <f t="shared" si="13"/>
        <v>17193.16</v>
      </c>
      <c r="M646" s="142">
        <f t="shared" si="13"/>
        <v>0</v>
      </c>
      <c r="N646" s="142">
        <f t="shared" si="13"/>
        <v>92423.84</v>
      </c>
      <c r="O646" s="142">
        <f t="shared" si="13"/>
        <v>194378.81</v>
      </c>
      <c r="P646" s="142">
        <f t="shared" si="13"/>
        <v>3205.53</v>
      </c>
      <c r="Q646" s="142">
        <f t="shared" si="13"/>
        <v>0</v>
      </c>
      <c r="R646" s="142">
        <f t="shared" si="13"/>
        <v>4291.24</v>
      </c>
      <c r="S646" s="142">
        <f t="shared" si="13"/>
        <v>0</v>
      </c>
      <c r="T646" s="142">
        <f t="shared" si="13"/>
        <v>0</v>
      </c>
      <c r="U646" s="142">
        <f t="shared" si="13"/>
        <v>5195.67</v>
      </c>
      <c r="V646" s="142">
        <f t="shared" si="13"/>
        <v>0</v>
      </c>
      <c r="W646" s="142">
        <f t="shared" si="13"/>
        <v>0</v>
      </c>
      <c r="X646" s="142">
        <f t="shared" si="13"/>
        <v>0</v>
      </c>
      <c r="Y646" s="142">
        <f t="shared" si="13"/>
        <v>0</v>
      </c>
      <c r="Z646" s="159">
        <f>SUM(J646:Y646)</f>
        <v>469514.65</v>
      </c>
      <c r="AA646" s="180">
        <f>I646-Z646</f>
        <v>-94340.460000000021</v>
      </c>
    </row>
    <row r="647" spans="1:27" ht="14.95" thickTop="1" x14ac:dyDescent="0.3">
      <c r="A647" s="135">
        <v>42430</v>
      </c>
    </row>
    <row r="648" spans="1:27" x14ac:dyDescent="0.3">
      <c r="A648" s="135">
        <v>42431</v>
      </c>
      <c r="F648" s="131">
        <v>6245.92</v>
      </c>
    </row>
    <row r="649" spans="1:27" x14ac:dyDescent="0.3">
      <c r="A649" s="135">
        <v>42432</v>
      </c>
      <c r="F649" s="131">
        <v>2342.2199999999998</v>
      </c>
    </row>
    <row r="650" spans="1:27" x14ac:dyDescent="0.3">
      <c r="A650" s="135">
        <v>42433</v>
      </c>
    </row>
    <row r="651" spans="1:27" x14ac:dyDescent="0.3">
      <c r="A651" s="135">
        <v>42434</v>
      </c>
      <c r="F651" s="131">
        <v>5953.14</v>
      </c>
    </row>
    <row r="652" spans="1:27" x14ac:dyDescent="0.3">
      <c r="A652" s="135">
        <v>42435</v>
      </c>
    </row>
    <row r="653" spans="1:27" x14ac:dyDescent="0.3">
      <c r="A653" s="135">
        <v>42436</v>
      </c>
    </row>
    <row r="654" spans="1:27" x14ac:dyDescent="0.3">
      <c r="A654" s="135">
        <v>42437</v>
      </c>
    </row>
    <row r="655" spans="1:27" x14ac:dyDescent="0.3">
      <c r="A655" s="135">
        <v>42438</v>
      </c>
    </row>
    <row r="656" spans="1:27" x14ac:dyDescent="0.3">
      <c r="A656" s="135">
        <v>42439</v>
      </c>
    </row>
    <row r="657" spans="1:17" x14ac:dyDescent="0.3">
      <c r="A657" s="135">
        <v>42440</v>
      </c>
    </row>
    <row r="658" spans="1:17" x14ac:dyDescent="0.3">
      <c r="A658" s="135">
        <v>42441</v>
      </c>
    </row>
    <row r="659" spans="1:17" x14ac:dyDescent="0.3">
      <c r="A659" s="135">
        <v>42442</v>
      </c>
    </row>
    <row r="660" spans="1:17" x14ac:dyDescent="0.3">
      <c r="A660" s="135">
        <v>42443</v>
      </c>
    </row>
    <row r="661" spans="1:17" x14ac:dyDescent="0.3">
      <c r="A661" s="135">
        <v>42444</v>
      </c>
    </row>
    <row r="662" spans="1:17" x14ac:dyDescent="0.3">
      <c r="A662" s="135">
        <v>42445</v>
      </c>
    </row>
    <row r="663" spans="1:17" x14ac:dyDescent="0.3">
      <c r="A663" s="135">
        <v>42446</v>
      </c>
    </row>
    <row r="664" spans="1:17" x14ac:dyDescent="0.3">
      <c r="A664" s="135">
        <v>42447</v>
      </c>
    </row>
    <row r="665" spans="1:17" x14ac:dyDescent="0.3">
      <c r="A665" s="135">
        <v>42448</v>
      </c>
    </row>
    <row r="666" spans="1:17" x14ac:dyDescent="0.3">
      <c r="A666" s="135">
        <v>42449</v>
      </c>
      <c r="J666" s="131">
        <v>156412.94</v>
      </c>
      <c r="K666" s="131"/>
      <c r="L666" s="131"/>
    </row>
    <row r="667" spans="1:17" x14ac:dyDescent="0.3">
      <c r="A667" s="135">
        <v>42450</v>
      </c>
      <c r="F667" s="131">
        <v>11251.03</v>
      </c>
      <c r="J667" s="131"/>
      <c r="K667" s="131">
        <v>13654.65</v>
      </c>
      <c r="L667" s="131">
        <v>2740</v>
      </c>
    </row>
    <row r="668" spans="1:17" x14ac:dyDescent="0.3">
      <c r="A668" s="135">
        <v>42451</v>
      </c>
      <c r="J668" s="131"/>
      <c r="K668" s="131"/>
      <c r="L668" s="131"/>
      <c r="O668" s="131">
        <v>59998.81</v>
      </c>
      <c r="P668" s="131">
        <v>6850.54</v>
      </c>
      <c r="Q668" s="131">
        <v>8424.86</v>
      </c>
    </row>
    <row r="669" spans="1:17" x14ac:dyDescent="0.3">
      <c r="A669" s="135">
        <v>42452</v>
      </c>
    </row>
    <row r="670" spans="1:17" x14ac:dyDescent="0.3">
      <c r="A670" s="135">
        <v>42453</v>
      </c>
    </row>
    <row r="671" spans="1:17" x14ac:dyDescent="0.3">
      <c r="A671" s="135">
        <v>42454</v>
      </c>
      <c r="F671" s="131">
        <v>2085.9699999999998</v>
      </c>
      <c r="N671" s="131">
        <v>96234.91</v>
      </c>
    </row>
    <row r="672" spans="1:17" x14ac:dyDescent="0.3">
      <c r="A672" s="135">
        <v>42455</v>
      </c>
      <c r="F672" s="131">
        <v>13037.34</v>
      </c>
    </row>
    <row r="673" spans="1:27" x14ac:dyDescent="0.3">
      <c r="A673" s="135">
        <v>42456</v>
      </c>
    </row>
    <row r="674" spans="1:27" x14ac:dyDescent="0.3">
      <c r="A674" s="135">
        <v>42457</v>
      </c>
      <c r="F674" s="131">
        <v>12491.84</v>
      </c>
    </row>
    <row r="675" spans="1:27" x14ac:dyDescent="0.3">
      <c r="A675" s="135">
        <v>42458</v>
      </c>
    </row>
    <row r="676" spans="1:27" x14ac:dyDescent="0.3">
      <c r="A676" s="135">
        <v>42459</v>
      </c>
    </row>
    <row r="677" spans="1:27" x14ac:dyDescent="0.3">
      <c r="A677" s="135">
        <v>42460</v>
      </c>
      <c r="F677" s="145">
        <v>8051.38</v>
      </c>
      <c r="N677" s="145"/>
      <c r="O677" s="145"/>
      <c r="P677" s="145"/>
      <c r="Q677" s="145"/>
      <c r="R677" s="145"/>
      <c r="S677" s="145"/>
      <c r="T677" s="145"/>
      <c r="U677" s="145"/>
      <c r="AA677"/>
    </row>
    <row r="678" spans="1:27" ht="14.95" thickBot="1" x14ac:dyDescent="0.35">
      <c r="A678" s="149"/>
      <c r="B678" s="142">
        <f>SUM(B647:B677)</f>
        <v>0</v>
      </c>
      <c r="C678" s="144"/>
      <c r="D678" s="142">
        <f>SUM(D647:D677)</f>
        <v>0</v>
      </c>
      <c r="E678" s="144"/>
      <c r="F678" s="142">
        <f>SUM(F647:F677)</f>
        <v>61458.839999999989</v>
      </c>
      <c r="G678" s="144"/>
      <c r="H678" s="141"/>
      <c r="I678" s="160">
        <f>SUM(B678:H678)</f>
        <v>61458.839999999989</v>
      </c>
      <c r="J678" s="142">
        <f t="shared" ref="J678:Y678" si="14">SUM(J648:J677)</f>
        <v>156412.94</v>
      </c>
      <c r="K678" s="142">
        <f t="shared" si="14"/>
        <v>13654.65</v>
      </c>
      <c r="L678" s="142">
        <f t="shared" si="14"/>
        <v>2740</v>
      </c>
      <c r="M678" s="142">
        <f t="shared" si="14"/>
        <v>0</v>
      </c>
      <c r="N678" s="142">
        <f t="shared" si="14"/>
        <v>96234.91</v>
      </c>
      <c r="O678" s="142">
        <f t="shared" si="14"/>
        <v>59998.81</v>
      </c>
      <c r="P678" s="142">
        <f t="shared" si="14"/>
        <v>6850.54</v>
      </c>
      <c r="Q678" s="142">
        <f t="shared" si="14"/>
        <v>8424.86</v>
      </c>
      <c r="R678" s="142">
        <f t="shared" si="14"/>
        <v>0</v>
      </c>
      <c r="S678" s="142">
        <f t="shared" si="14"/>
        <v>0</v>
      </c>
      <c r="T678" s="142">
        <f t="shared" si="14"/>
        <v>0</v>
      </c>
      <c r="U678" s="142">
        <f t="shared" si="14"/>
        <v>0</v>
      </c>
      <c r="V678" s="142">
        <f t="shared" si="14"/>
        <v>0</v>
      </c>
      <c r="W678" s="142">
        <f t="shared" si="14"/>
        <v>0</v>
      </c>
      <c r="X678" s="142">
        <f t="shared" si="14"/>
        <v>0</v>
      </c>
      <c r="Y678" s="142">
        <f t="shared" si="14"/>
        <v>0</v>
      </c>
      <c r="Z678" s="159">
        <f>SUM(J678:Y678)</f>
        <v>344316.70999999996</v>
      </c>
      <c r="AA678" s="180">
        <f>I678-Z678</f>
        <v>-282857.87</v>
      </c>
    </row>
    <row r="679" spans="1:27" ht="14.95" thickTop="1" x14ac:dyDescent="0.3">
      <c r="A679" s="135">
        <v>42461</v>
      </c>
    </row>
    <row r="680" spans="1:27" x14ac:dyDescent="0.3">
      <c r="A680" s="135">
        <v>42462</v>
      </c>
    </row>
    <row r="681" spans="1:27" x14ac:dyDescent="0.3">
      <c r="A681" s="135">
        <v>42463</v>
      </c>
    </row>
    <row r="682" spans="1:27" x14ac:dyDescent="0.3">
      <c r="A682" s="135">
        <v>42464</v>
      </c>
      <c r="F682" s="131">
        <v>3719.33</v>
      </c>
    </row>
    <row r="683" spans="1:27" x14ac:dyDescent="0.3">
      <c r="A683" s="135">
        <v>42465</v>
      </c>
    </row>
    <row r="684" spans="1:27" x14ac:dyDescent="0.3">
      <c r="A684" s="135">
        <v>42466</v>
      </c>
      <c r="F684" s="131">
        <v>11448.99</v>
      </c>
    </row>
    <row r="685" spans="1:27" x14ac:dyDescent="0.3">
      <c r="A685" s="135">
        <v>42467</v>
      </c>
    </row>
    <row r="686" spans="1:27" x14ac:dyDescent="0.3">
      <c r="A686" s="135">
        <v>42468</v>
      </c>
    </row>
    <row r="687" spans="1:27" x14ac:dyDescent="0.3">
      <c r="A687" s="135">
        <v>42469</v>
      </c>
    </row>
    <row r="688" spans="1:27" x14ac:dyDescent="0.3">
      <c r="A688" s="135">
        <v>42470</v>
      </c>
    </row>
    <row r="689" spans="1:22" x14ac:dyDescent="0.3">
      <c r="A689" s="135">
        <v>42471</v>
      </c>
    </row>
    <row r="690" spans="1:22" x14ac:dyDescent="0.3">
      <c r="A690" s="135">
        <v>42472</v>
      </c>
    </row>
    <row r="691" spans="1:22" x14ac:dyDescent="0.3">
      <c r="A691" s="135">
        <v>42473</v>
      </c>
    </row>
    <row r="692" spans="1:22" x14ac:dyDescent="0.3">
      <c r="A692" s="135">
        <v>42474</v>
      </c>
    </row>
    <row r="693" spans="1:22" x14ac:dyDescent="0.3">
      <c r="A693" s="135">
        <v>42475</v>
      </c>
    </row>
    <row r="694" spans="1:22" x14ac:dyDescent="0.3">
      <c r="A694" s="135">
        <v>42476</v>
      </c>
    </row>
    <row r="695" spans="1:22" x14ac:dyDescent="0.3">
      <c r="A695" s="135">
        <v>42477</v>
      </c>
      <c r="U695" s="131">
        <v>64429.67</v>
      </c>
    </row>
    <row r="696" spans="1:22" x14ac:dyDescent="0.3">
      <c r="A696" s="135">
        <v>42478</v>
      </c>
      <c r="S696" s="131">
        <v>0</v>
      </c>
      <c r="T696" s="131">
        <v>22780</v>
      </c>
    </row>
    <row r="697" spans="1:22" x14ac:dyDescent="0.3">
      <c r="A697" s="135">
        <v>42479</v>
      </c>
      <c r="K697" s="131">
        <v>4585.7</v>
      </c>
      <c r="L697" s="131">
        <v>9457</v>
      </c>
    </row>
    <row r="698" spans="1:22" x14ac:dyDescent="0.3">
      <c r="A698" s="135">
        <v>42480</v>
      </c>
      <c r="J698">
        <v>72839.61</v>
      </c>
      <c r="V698">
        <v>33527.82</v>
      </c>
    </row>
    <row r="699" spans="1:22" x14ac:dyDescent="0.3">
      <c r="A699" s="135">
        <v>42481</v>
      </c>
    </row>
    <row r="700" spans="1:22" x14ac:dyDescent="0.3">
      <c r="A700" s="135">
        <v>42482</v>
      </c>
      <c r="O700" s="131">
        <v>136765.15</v>
      </c>
      <c r="P700" s="131">
        <v>4115.83</v>
      </c>
      <c r="Q700" s="131">
        <v>7274.86</v>
      </c>
    </row>
    <row r="701" spans="1:22" x14ac:dyDescent="0.3">
      <c r="A701" s="135">
        <v>42483</v>
      </c>
    </row>
    <row r="702" spans="1:22" x14ac:dyDescent="0.3">
      <c r="A702" s="135">
        <v>42484</v>
      </c>
    </row>
    <row r="703" spans="1:22" x14ac:dyDescent="0.3">
      <c r="A703" s="135">
        <v>42485</v>
      </c>
      <c r="N703" s="131">
        <v>102201.98</v>
      </c>
    </row>
    <row r="704" spans="1:22" x14ac:dyDescent="0.3">
      <c r="A704" s="135">
        <v>42486</v>
      </c>
    </row>
    <row r="705" spans="1:27" x14ac:dyDescent="0.3">
      <c r="A705" s="135">
        <v>42487</v>
      </c>
      <c r="R705" s="131">
        <v>3845.12</v>
      </c>
    </row>
    <row r="706" spans="1:27" x14ac:dyDescent="0.3">
      <c r="A706" s="135">
        <v>42488</v>
      </c>
    </row>
    <row r="707" spans="1:27" x14ac:dyDescent="0.3">
      <c r="A707" s="135">
        <v>42489</v>
      </c>
    </row>
    <row r="708" spans="1:27" x14ac:dyDescent="0.3">
      <c r="A708" s="135">
        <v>42490</v>
      </c>
    </row>
    <row r="709" spans="1:27" ht="14.95" thickBot="1" x14ac:dyDescent="0.35">
      <c r="A709" s="149"/>
      <c r="B709" s="142">
        <f>SUM(B679:B708)</f>
        <v>0</v>
      </c>
      <c r="C709" s="144"/>
      <c r="D709" s="142">
        <f>SUM(D679:D708)</f>
        <v>0</v>
      </c>
      <c r="E709" s="144"/>
      <c r="F709" s="142">
        <f>SUM(F679:F708)</f>
        <v>15168.32</v>
      </c>
      <c r="G709" s="144"/>
      <c r="H709" s="141"/>
      <c r="I709" s="160">
        <f>SUM(B709:H709)</f>
        <v>15168.32</v>
      </c>
      <c r="J709" s="142">
        <f t="shared" ref="J709:Y709" si="15">SUM(J679:J708)</f>
        <v>72839.61</v>
      </c>
      <c r="K709" s="142">
        <f t="shared" si="15"/>
        <v>4585.7</v>
      </c>
      <c r="L709" s="142">
        <f t="shared" si="15"/>
        <v>9457</v>
      </c>
      <c r="M709" s="142">
        <f t="shared" si="15"/>
        <v>0</v>
      </c>
      <c r="N709" s="142">
        <f t="shared" si="15"/>
        <v>102201.98</v>
      </c>
      <c r="O709" s="142">
        <f t="shared" si="15"/>
        <v>136765.15</v>
      </c>
      <c r="P709" s="142">
        <f t="shared" si="15"/>
        <v>4115.83</v>
      </c>
      <c r="Q709" s="142">
        <f t="shared" si="15"/>
        <v>7274.86</v>
      </c>
      <c r="R709" s="142">
        <f t="shared" si="15"/>
        <v>3845.12</v>
      </c>
      <c r="S709" s="142">
        <f t="shared" si="15"/>
        <v>0</v>
      </c>
      <c r="T709" s="142">
        <f t="shared" si="15"/>
        <v>22780</v>
      </c>
      <c r="U709" s="142">
        <f t="shared" si="15"/>
        <v>64429.67</v>
      </c>
      <c r="V709" s="142">
        <f t="shared" si="15"/>
        <v>33527.82</v>
      </c>
      <c r="W709" s="142">
        <f t="shared" si="15"/>
        <v>0</v>
      </c>
      <c r="X709" s="142">
        <f t="shared" si="15"/>
        <v>0</v>
      </c>
      <c r="Y709" s="142">
        <f t="shared" si="15"/>
        <v>0</v>
      </c>
      <c r="Z709" s="159">
        <f>SUM(J709:Y709)</f>
        <v>461822.73999999993</v>
      </c>
      <c r="AA709" s="180">
        <f>I709-Z709</f>
        <v>-446654.41999999993</v>
      </c>
    </row>
    <row r="710" spans="1:27" ht="14.95" thickTop="1" x14ac:dyDescent="0.3">
      <c r="A710" s="135">
        <v>42491</v>
      </c>
    </row>
    <row r="711" spans="1:27" x14ac:dyDescent="0.3">
      <c r="A711" s="135">
        <v>42492</v>
      </c>
    </row>
    <row r="712" spans="1:27" x14ac:dyDescent="0.3">
      <c r="A712" s="135">
        <v>42493</v>
      </c>
    </row>
    <row r="713" spans="1:27" x14ac:dyDescent="0.3">
      <c r="A713" s="135">
        <v>42494</v>
      </c>
    </row>
  </sheetData>
  <mergeCells count="18">
    <mergeCell ref="H2:H3"/>
    <mergeCell ref="X2:X3"/>
    <mergeCell ref="Y2:Y3"/>
    <mergeCell ref="U2:W2"/>
    <mergeCell ref="AA1:AA3"/>
    <mergeCell ref="A1:I1"/>
    <mergeCell ref="K2:M2"/>
    <mergeCell ref="O2:Q2"/>
    <mergeCell ref="J2:J3"/>
    <mergeCell ref="N2:N3"/>
    <mergeCell ref="R2:R3"/>
    <mergeCell ref="J1:V1"/>
    <mergeCell ref="A2:A3"/>
    <mergeCell ref="I2:I3"/>
    <mergeCell ref="D2:E2"/>
    <mergeCell ref="S2:T2"/>
    <mergeCell ref="F2:G2"/>
    <mergeCell ref="B2:C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9"/>
  <sheetViews>
    <sheetView workbookViewId="0">
      <selection activeCell="C12" sqref="C12"/>
    </sheetView>
  </sheetViews>
  <sheetFormatPr defaultRowHeight="14.4" x14ac:dyDescent="0.3"/>
  <cols>
    <col min="1" max="1" width="9.59765625" bestFit="1" customWidth="1"/>
    <col min="2" max="2" width="18.59765625" customWidth="1"/>
    <col min="3" max="3" width="25.59765625" customWidth="1"/>
    <col min="4" max="4" width="18.3984375" customWidth="1"/>
    <col min="5" max="5" width="23.09765625" customWidth="1"/>
  </cols>
  <sheetData>
    <row r="1" spans="1:5" x14ac:dyDescent="0.3">
      <c r="A1" t="s">
        <v>2164</v>
      </c>
      <c r="C1" s="130" t="s">
        <v>2162</v>
      </c>
      <c r="D1" s="130" t="s">
        <v>2163</v>
      </c>
      <c r="E1" s="130" t="s">
        <v>2562</v>
      </c>
    </row>
    <row r="2" spans="1:5" x14ac:dyDescent="0.3">
      <c r="A2" s="154" t="s">
        <v>2165</v>
      </c>
      <c r="B2" s="153" t="s">
        <v>2160</v>
      </c>
      <c r="C2" s="131">
        <v>400000</v>
      </c>
    </row>
    <row r="3" spans="1:5" x14ac:dyDescent="0.3">
      <c r="A3" t="s">
        <v>2161</v>
      </c>
      <c r="B3" s="153" t="s">
        <v>2166</v>
      </c>
      <c r="D3">
        <v>-91133.32</v>
      </c>
      <c r="E3" s="148">
        <f>C2+C3+D3</f>
        <v>308866.68</v>
      </c>
    </row>
    <row r="4" spans="1:5" ht="14.95" thickBot="1" x14ac:dyDescent="0.35">
      <c r="A4" s="154" t="s">
        <v>2161</v>
      </c>
      <c r="B4" s="153" t="s">
        <v>2167</v>
      </c>
      <c r="D4">
        <v>-72479.759999999995</v>
      </c>
      <c r="E4" s="162">
        <f>E3+C4+D4</f>
        <v>236386.91999999998</v>
      </c>
    </row>
    <row r="5" spans="1:5" ht="14.95" thickTop="1" x14ac:dyDescent="0.3"/>
    <row r="6" spans="1:5" x14ac:dyDescent="0.3">
      <c r="A6" s="154" t="s">
        <v>2561</v>
      </c>
      <c r="B6" s="153" t="s">
        <v>2160</v>
      </c>
      <c r="C6" s="131">
        <v>362773</v>
      </c>
    </row>
    <row r="7" spans="1:5" x14ac:dyDescent="0.3">
      <c r="A7" t="s">
        <v>2824</v>
      </c>
      <c r="B7" s="153" t="s">
        <v>2166</v>
      </c>
      <c r="D7">
        <v>-142406.54</v>
      </c>
      <c r="E7" s="148">
        <f>C6+C7+D7</f>
        <v>220366.46</v>
      </c>
    </row>
    <row r="8" spans="1:5" ht="14.95" thickBot="1" x14ac:dyDescent="0.35">
      <c r="A8" s="154" t="s">
        <v>2825</v>
      </c>
      <c r="B8" s="153" t="s">
        <v>2167</v>
      </c>
      <c r="D8">
        <v>-126851.54</v>
      </c>
      <c r="E8" s="162">
        <f>E7+C8+D8</f>
        <v>93514.92</v>
      </c>
    </row>
    <row r="9" spans="1:5" ht="14.95" thickTop="1" x14ac:dyDescent="0.3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workbookViewId="0">
      <selection activeCell="B11" sqref="B11"/>
    </sheetView>
  </sheetViews>
  <sheetFormatPr defaultRowHeight="14.4" x14ac:dyDescent="0.3"/>
  <cols>
    <col min="2" max="2" width="13.8984375" customWidth="1"/>
    <col min="3" max="3" width="14.59765625" customWidth="1"/>
    <col min="4" max="4" width="17.3984375" customWidth="1"/>
  </cols>
  <sheetData>
    <row r="1" spans="1:4" x14ac:dyDescent="0.3">
      <c r="A1" s="171">
        <v>42370</v>
      </c>
    </row>
    <row r="2" spans="1:4" x14ac:dyDescent="0.3">
      <c r="A2" t="s">
        <v>1</v>
      </c>
      <c r="B2" s="171" t="s">
        <v>2</v>
      </c>
    </row>
    <row r="3" spans="1:4" x14ac:dyDescent="0.3">
      <c r="A3" t="s">
        <v>2585</v>
      </c>
      <c r="B3" t="s">
        <v>2583</v>
      </c>
      <c r="C3" t="s">
        <v>2584</v>
      </c>
      <c r="D3" s="131">
        <v>802.5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TMBออมทรัพย์</vt:lpstr>
      <vt:lpstr>TMBกระแส</vt:lpstr>
      <vt:lpstr>K-BANK</vt:lpstr>
      <vt:lpstr>Sheet1</vt:lpstr>
      <vt:lpstr>K-BANK ธนธร</vt:lpstr>
      <vt:lpstr>BBL</vt:lpstr>
      <vt:lpstr>BBL ธนธร</vt:lpstr>
      <vt:lpstr>Sheet2</vt:lpstr>
      <vt:lpstr>SCB ธนธร</vt:lpstr>
      <vt:lpstr>TMB ธนธร</vt:lpstr>
      <vt:lpstr>กรุงไทย ธนธร</vt:lpstr>
      <vt:lpstr>income-outcome</vt:lpstr>
      <vt:lpstr>ปันผล</vt:lpstr>
      <vt:lpstr>รายจ่ายดีดี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MANCHESTER UNITED</dc:creator>
  <cp:lastModifiedBy>Aey Natchamon</cp:lastModifiedBy>
  <cp:lastPrinted>2020-09-14T04:01:42Z</cp:lastPrinted>
  <dcterms:created xsi:type="dcterms:W3CDTF">2012-09-27T08:44:09Z</dcterms:created>
  <dcterms:modified xsi:type="dcterms:W3CDTF">2026-09-28T11:46:12Z</dcterms:modified>
</cp:coreProperties>
</file>