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aey\statement\"/>
    </mc:Choice>
  </mc:AlternateContent>
  <xr:revisionPtr revIDLastSave="0" documentId="13_ncr:1_{0632F20F-B6D6-4BD2-8363-41FCF8FC9054}" xr6:coauthVersionLast="47" xr6:coauthVersionMax="47" xr10:uidLastSave="{00000000-0000-0000-0000-000000000000}"/>
  <bookViews>
    <workbookView xWindow="-120" yWindow="-120" windowWidth="20730" windowHeight="11040" activeTab="1" xr2:uid="{6CC4E796-1195-49E8-8A67-7E44E25C52FD}"/>
  </bookViews>
  <sheets>
    <sheet name="TTB ออมทรัพย์" sheetId="1" r:id="rId1"/>
    <sheet name="TTB กระแส" sheetId="3" r:id="rId2"/>
    <sheet name="KBANK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7" i="3" l="1"/>
  <c r="F77" i="3"/>
  <c r="I76" i="3"/>
  <c r="F76" i="3"/>
  <c r="G614" i="1"/>
  <c r="F614" i="1"/>
  <c r="H614" i="1" s="1"/>
  <c r="F613" i="1"/>
  <c r="G613" i="1" s="1"/>
  <c r="H613" i="1" s="1"/>
  <c r="G612" i="1"/>
  <c r="F612" i="1"/>
  <c r="H612" i="1" s="1"/>
  <c r="F611" i="1"/>
  <c r="G611" i="1" s="1"/>
  <c r="H611" i="1" s="1"/>
  <c r="G610" i="1"/>
  <c r="F610" i="1"/>
  <c r="H610" i="1" s="1"/>
  <c r="H609" i="1"/>
  <c r="G609" i="1"/>
  <c r="F609" i="1"/>
  <c r="G608" i="1"/>
  <c r="F608" i="1"/>
  <c r="H608" i="1" s="1"/>
  <c r="F607" i="1"/>
  <c r="G606" i="1"/>
  <c r="F606" i="1"/>
  <c r="H606" i="1" s="1"/>
  <c r="H605" i="1"/>
  <c r="G605" i="1"/>
  <c r="F605" i="1"/>
  <c r="G604" i="1"/>
  <c r="F604" i="1"/>
  <c r="H604" i="1" s="1"/>
  <c r="F603" i="1"/>
  <c r="G602" i="1"/>
  <c r="F602" i="1"/>
  <c r="H602" i="1" s="1"/>
  <c r="H601" i="1"/>
  <c r="G601" i="1"/>
  <c r="F601" i="1"/>
  <c r="G600" i="1"/>
  <c r="F600" i="1"/>
  <c r="H600" i="1" s="1"/>
  <c r="F599" i="1"/>
  <c r="G598" i="1"/>
  <c r="F598" i="1"/>
  <c r="H598" i="1" s="1"/>
  <c r="H597" i="1"/>
  <c r="G597" i="1"/>
  <c r="F597" i="1"/>
  <c r="G596" i="1"/>
  <c r="F596" i="1"/>
  <c r="H596" i="1" s="1"/>
  <c r="F595" i="1"/>
  <c r="G594" i="1"/>
  <c r="F594" i="1"/>
  <c r="H594" i="1" s="1"/>
  <c r="H593" i="1"/>
  <c r="G593" i="1"/>
  <c r="F593" i="1"/>
  <c r="G592" i="1"/>
  <c r="F592" i="1"/>
  <c r="H592" i="1" s="1"/>
  <c r="F591" i="1"/>
  <c r="G590" i="1"/>
  <c r="F590" i="1"/>
  <c r="H590" i="1" s="1"/>
  <c r="H589" i="1"/>
  <c r="G589" i="1"/>
  <c r="F589" i="1"/>
  <c r="G588" i="1"/>
  <c r="F588" i="1"/>
  <c r="H588" i="1" s="1"/>
  <c r="F587" i="1"/>
  <c r="G586" i="1"/>
  <c r="H586" i="1" s="1"/>
  <c r="G585" i="1"/>
  <c r="H585" i="1" s="1"/>
  <c r="F584" i="1"/>
  <c r="G584" i="1" s="1"/>
  <c r="H584" i="1" s="1"/>
  <c r="F583" i="1"/>
  <c r="G582" i="1"/>
  <c r="H582" i="1" s="1"/>
  <c r="F582" i="1"/>
  <c r="F581" i="1"/>
  <c r="F580" i="1"/>
  <c r="G580" i="1" s="1"/>
  <c r="H580" i="1" s="1"/>
  <c r="F579" i="1"/>
  <c r="G578" i="1"/>
  <c r="H578" i="1" s="1"/>
  <c r="F578" i="1"/>
  <c r="F577" i="1"/>
  <c r="F576" i="1"/>
  <c r="F575" i="1"/>
  <c r="G574" i="1"/>
  <c r="H574" i="1" s="1"/>
  <c r="F574" i="1"/>
  <c r="F573" i="1"/>
  <c r="F572" i="1"/>
  <c r="F571" i="1"/>
  <c r="G570" i="1"/>
  <c r="H570" i="1" s="1"/>
  <c r="F570" i="1"/>
  <c r="F569" i="1"/>
  <c r="F568" i="1"/>
  <c r="F567" i="1"/>
  <c r="G566" i="1"/>
  <c r="H566" i="1" s="1"/>
  <c r="F566" i="1"/>
  <c r="F565" i="1"/>
  <c r="F564" i="1"/>
  <c r="F563" i="1"/>
  <c r="G562" i="1"/>
  <c r="H562" i="1" s="1"/>
  <c r="F562" i="1"/>
  <c r="F561" i="1"/>
  <c r="F560" i="1"/>
  <c r="F559" i="1"/>
  <c r="G558" i="1"/>
  <c r="H558" i="1" s="1"/>
  <c r="F558" i="1"/>
  <c r="F557" i="1"/>
  <c r="F556" i="1"/>
  <c r="F555" i="1"/>
  <c r="G554" i="1"/>
  <c r="H554" i="1" s="1"/>
  <c r="F554" i="1"/>
  <c r="F553" i="1"/>
  <c r="F552" i="1"/>
  <c r="F551" i="1"/>
  <c r="G550" i="1"/>
  <c r="H550" i="1" s="1"/>
  <c r="F550" i="1"/>
  <c r="F549" i="1"/>
  <c r="F548" i="1"/>
  <c r="F547" i="1"/>
  <c r="G546" i="1"/>
  <c r="H546" i="1" s="1"/>
  <c r="F546" i="1"/>
  <c r="F545" i="1"/>
  <c r="F544" i="1"/>
  <c r="F543" i="1"/>
  <c r="G542" i="1"/>
  <c r="H542" i="1" s="1"/>
  <c r="F542" i="1"/>
  <c r="F541" i="1"/>
  <c r="F540" i="1"/>
  <c r="F539" i="1"/>
  <c r="G538" i="1"/>
  <c r="H538" i="1" s="1"/>
  <c r="F538" i="1"/>
  <c r="F537" i="1"/>
  <c r="F536" i="1"/>
  <c r="F535" i="1"/>
  <c r="G534" i="1"/>
  <c r="H534" i="1" s="1"/>
  <c r="F534" i="1"/>
  <c r="F533" i="1"/>
  <c r="F532" i="1"/>
  <c r="F531" i="1"/>
  <c r="G530" i="1"/>
  <c r="H530" i="1" s="1"/>
  <c r="F530" i="1"/>
  <c r="F529" i="1"/>
  <c r="F528" i="1"/>
  <c r="F527" i="1"/>
  <c r="G526" i="1"/>
  <c r="H526" i="1" s="1"/>
  <c r="F526" i="1"/>
  <c r="F525" i="1"/>
  <c r="F524" i="1"/>
  <c r="F523" i="1"/>
  <c r="G522" i="1"/>
  <c r="H522" i="1" s="1"/>
  <c r="F522" i="1"/>
  <c r="F521" i="1"/>
  <c r="F520" i="1"/>
  <c r="F519" i="1"/>
  <c r="G518" i="1"/>
  <c r="H518" i="1" s="1"/>
  <c r="F518" i="1"/>
  <c r="F517" i="1"/>
  <c r="F516" i="1"/>
  <c r="F515" i="1"/>
  <c r="G514" i="1"/>
  <c r="H514" i="1" s="1"/>
  <c r="F514" i="1"/>
  <c r="F513" i="1"/>
  <c r="F512" i="1"/>
  <c r="F511" i="1"/>
  <c r="G510" i="1"/>
  <c r="H510" i="1" s="1"/>
  <c r="F510" i="1"/>
  <c r="F509" i="1"/>
  <c r="F508" i="1"/>
  <c r="F507" i="1"/>
  <c r="G506" i="1"/>
  <c r="H506" i="1" s="1"/>
  <c r="F506" i="1"/>
  <c r="F505" i="1"/>
  <c r="F504" i="1"/>
  <c r="F503" i="1"/>
  <c r="G502" i="1"/>
  <c r="H502" i="1" s="1"/>
  <c r="F502" i="1"/>
  <c r="F501" i="1"/>
  <c r="F500" i="1"/>
  <c r="F499" i="1"/>
  <c r="G498" i="1"/>
  <c r="H498" i="1" s="1"/>
  <c r="F498" i="1"/>
  <c r="F497" i="1"/>
  <c r="F496" i="1"/>
  <c r="F495" i="1"/>
  <c r="G494" i="1"/>
  <c r="H494" i="1" s="1"/>
  <c r="F494" i="1"/>
  <c r="F492" i="1"/>
  <c r="F491" i="1"/>
  <c r="F490" i="1"/>
  <c r="G489" i="1"/>
  <c r="H489" i="1" s="1"/>
  <c r="F489" i="1"/>
  <c r="F488" i="1"/>
  <c r="F487" i="1"/>
  <c r="F486" i="1"/>
  <c r="G485" i="1"/>
  <c r="H485" i="1" s="1"/>
  <c r="F485" i="1"/>
  <c r="F484" i="1"/>
  <c r="F483" i="1"/>
  <c r="F482" i="1"/>
  <c r="G481" i="1"/>
  <c r="H481" i="1" s="1"/>
  <c r="F481" i="1"/>
  <c r="F480" i="1"/>
  <c r="F395" i="2"/>
  <c r="G394" i="2"/>
  <c r="H394" i="2" s="1"/>
  <c r="F394" i="2"/>
  <c r="F393" i="2"/>
  <c r="F392" i="2"/>
  <c r="G391" i="2"/>
  <c r="H391" i="2" s="1"/>
  <c r="F391" i="2"/>
  <c r="F390" i="2"/>
  <c r="H389" i="2"/>
  <c r="G389" i="2"/>
  <c r="F389" i="2"/>
  <c r="F388" i="2"/>
  <c r="G387" i="2"/>
  <c r="H387" i="2" s="1"/>
  <c r="F387" i="2"/>
  <c r="F386" i="2"/>
  <c r="H385" i="2"/>
  <c r="G385" i="2"/>
  <c r="F385" i="2"/>
  <c r="F384" i="2"/>
  <c r="G383" i="2"/>
  <c r="H383" i="2" s="1"/>
  <c r="F383" i="2"/>
  <c r="F382" i="2"/>
  <c r="H381" i="2"/>
  <c r="G381" i="2"/>
  <c r="F381" i="2"/>
  <c r="F380" i="2"/>
  <c r="G379" i="2"/>
  <c r="H379" i="2" s="1"/>
  <c r="F379" i="2"/>
  <c r="F378" i="2"/>
  <c r="G378" i="2" s="1"/>
  <c r="H377" i="2"/>
  <c r="G377" i="2"/>
  <c r="F377" i="2"/>
  <c r="F376" i="2"/>
  <c r="G375" i="2"/>
  <c r="H375" i="2" s="1"/>
  <c r="F375" i="2"/>
  <c r="F374" i="2"/>
  <c r="G374" i="2" s="1"/>
  <c r="H373" i="2"/>
  <c r="G373" i="2"/>
  <c r="G372" i="2"/>
  <c r="H372" i="2" s="1"/>
  <c r="G371" i="2"/>
  <c r="H371" i="2" s="1"/>
  <c r="G370" i="2"/>
  <c r="H370" i="2" s="1"/>
  <c r="G369" i="2"/>
  <c r="H369" i="2" s="1"/>
  <c r="F368" i="2"/>
  <c r="F367" i="2"/>
  <c r="G367" i="2" s="1"/>
  <c r="H367" i="2" s="1"/>
  <c r="G366" i="2"/>
  <c r="F366" i="2"/>
  <c r="H366" i="2" s="1"/>
  <c r="F365" i="2"/>
  <c r="G365" i="2" s="1"/>
  <c r="F364" i="2"/>
  <c r="G364" i="2" s="1"/>
  <c r="F363" i="2"/>
  <c r="G363" i="2" s="1"/>
  <c r="H363" i="2" s="1"/>
  <c r="G362" i="2"/>
  <c r="F362" i="2"/>
  <c r="H362" i="2" s="1"/>
  <c r="F361" i="2"/>
  <c r="F360" i="2"/>
  <c r="G360" i="2" s="1"/>
  <c r="F359" i="2"/>
  <c r="G359" i="2" s="1"/>
  <c r="H359" i="2" s="1"/>
  <c r="F358" i="2"/>
  <c r="F357" i="2"/>
  <c r="F356" i="2"/>
  <c r="G356" i="2" s="1"/>
  <c r="F355" i="2"/>
  <c r="G355" i="2" s="1"/>
  <c r="H355" i="2" s="1"/>
  <c r="G354" i="2"/>
  <c r="F354" i="2"/>
  <c r="H354" i="2" s="1"/>
  <c r="F353" i="2"/>
  <c r="F352" i="2"/>
  <c r="F351" i="2"/>
  <c r="G351" i="2" s="1"/>
  <c r="H351" i="2" s="1"/>
  <c r="G350" i="2"/>
  <c r="F350" i="2"/>
  <c r="H350" i="2" s="1"/>
  <c r="F348" i="2"/>
  <c r="F347" i="2"/>
  <c r="F344" i="2"/>
  <c r="G344" i="2" s="1"/>
  <c r="H344" i="2" s="1"/>
  <c r="G343" i="2"/>
  <c r="H343" i="2" s="1"/>
  <c r="G342" i="2"/>
  <c r="H342" i="2" s="1"/>
  <c r="G341" i="2"/>
  <c r="H341" i="2" s="1"/>
  <c r="F332" i="2"/>
  <c r="G332" i="2" s="1"/>
  <c r="F331" i="2"/>
  <c r="G331" i="2" s="1"/>
  <c r="H331" i="2" s="1"/>
  <c r="G318" i="2"/>
  <c r="H318" i="2" s="1"/>
  <c r="H317" i="2"/>
  <c r="G317" i="2"/>
  <c r="G316" i="2"/>
  <c r="H316" i="2" s="1"/>
  <c r="G314" i="2"/>
  <c r="H314" i="2" s="1"/>
  <c r="G313" i="2"/>
  <c r="H313" i="2" s="1"/>
  <c r="G312" i="2"/>
  <c r="H312" i="2" s="1"/>
  <c r="I75" i="3"/>
  <c r="F75" i="3"/>
  <c r="I74" i="3"/>
  <c r="F74" i="3"/>
  <c r="I73" i="3"/>
  <c r="F73" i="3"/>
  <c r="H479" i="1"/>
  <c r="G479" i="1"/>
  <c r="F479" i="1"/>
  <c r="G478" i="1"/>
  <c r="H478" i="1" s="1"/>
  <c r="F478" i="1"/>
  <c r="F477" i="1"/>
  <c r="F476" i="1"/>
  <c r="G475" i="1"/>
  <c r="H475" i="1" s="1"/>
  <c r="F475" i="1"/>
  <c r="G474" i="1"/>
  <c r="F474" i="1"/>
  <c r="H474" i="1" s="1"/>
  <c r="F473" i="1"/>
  <c r="F471" i="1"/>
  <c r="G471" i="1" s="1"/>
  <c r="H471" i="1" s="1"/>
  <c r="H470" i="1"/>
  <c r="G470" i="1"/>
  <c r="F470" i="1"/>
  <c r="F469" i="1"/>
  <c r="G469" i="1" s="1"/>
  <c r="F468" i="1"/>
  <c r="F467" i="1"/>
  <c r="G467" i="1" s="1"/>
  <c r="H467" i="1" s="1"/>
  <c r="G466" i="1"/>
  <c r="H466" i="1" s="1"/>
  <c r="F466" i="1"/>
  <c r="G465" i="1"/>
  <c r="F465" i="1"/>
  <c r="H465" i="1" s="1"/>
  <c r="F464" i="1"/>
  <c r="F461" i="1"/>
  <c r="G461" i="1" s="1"/>
  <c r="H461" i="1" s="1"/>
  <c r="H460" i="1"/>
  <c r="G460" i="1"/>
  <c r="F460" i="1"/>
  <c r="F459" i="1"/>
  <c r="G77" i="3" l="1"/>
  <c r="H77" i="3" s="1"/>
  <c r="G76" i="3"/>
  <c r="H76" i="3" s="1"/>
  <c r="H553" i="1"/>
  <c r="H515" i="1"/>
  <c r="H563" i="1"/>
  <c r="H573" i="1"/>
  <c r="H487" i="1"/>
  <c r="H555" i="1"/>
  <c r="H557" i="1"/>
  <c r="H576" i="1"/>
  <c r="H516" i="1"/>
  <c r="H545" i="1"/>
  <c r="H529" i="1"/>
  <c r="H567" i="1"/>
  <c r="H577" i="1"/>
  <c r="H587" i="1"/>
  <c r="H505" i="1"/>
  <c r="H535" i="1"/>
  <c r="H583" i="1"/>
  <c r="H490" i="1"/>
  <c r="H520" i="1"/>
  <c r="H539" i="1"/>
  <c r="H569" i="1"/>
  <c r="H482" i="1"/>
  <c r="H512" i="1"/>
  <c r="H564" i="1"/>
  <c r="H556" i="1"/>
  <c r="H483" i="1"/>
  <c r="H513" i="1"/>
  <c r="H532" i="1"/>
  <c r="H551" i="1"/>
  <c r="H595" i="1"/>
  <c r="H523" i="1"/>
  <c r="H571" i="1"/>
  <c r="H581" i="1"/>
  <c r="G587" i="1"/>
  <c r="G591" i="1"/>
  <c r="H591" i="1" s="1"/>
  <c r="G595" i="1"/>
  <c r="G599" i="1"/>
  <c r="H599" i="1" s="1"/>
  <c r="G603" i="1"/>
  <c r="H603" i="1" s="1"/>
  <c r="G607" i="1"/>
  <c r="H607" i="1" s="1"/>
  <c r="G482" i="1"/>
  <c r="G486" i="1"/>
  <c r="H486" i="1" s="1"/>
  <c r="G490" i="1"/>
  <c r="G495" i="1"/>
  <c r="H495" i="1" s="1"/>
  <c r="G499" i="1"/>
  <c r="H499" i="1" s="1"/>
  <c r="G503" i="1"/>
  <c r="H503" i="1" s="1"/>
  <c r="G507" i="1"/>
  <c r="H507" i="1" s="1"/>
  <c r="G511" i="1"/>
  <c r="H511" i="1" s="1"/>
  <c r="G515" i="1"/>
  <c r="G519" i="1"/>
  <c r="H519" i="1" s="1"/>
  <c r="G523" i="1"/>
  <c r="G527" i="1"/>
  <c r="H527" i="1" s="1"/>
  <c r="G531" i="1"/>
  <c r="H531" i="1" s="1"/>
  <c r="G535" i="1"/>
  <c r="G539" i="1"/>
  <c r="G543" i="1"/>
  <c r="H543" i="1" s="1"/>
  <c r="G547" i="1"/>
  <c r="H547" i="1" s="1"/>
  <c r="G551" i="1"/>
  <c r="G555" i="1"/>
  <c r="G559" i="1"/>
  <c r="H559" i="1" s="1"/>
  <c r="G563" i="1"/>
  <c r="G567" i="1"/>
  <c r="G571" i="1"/>
  <c r="G575" i="1"/>
  <c r="H575" i="1" s="1"/>
  <c r="G579" i="1"/>
  <c r="H579" i="1" s="1"/>
  <c r="G583" i="1"/>
  <c r="G483" i="1"/>
  <c r="G487" i="1"/>
  <c r="G491" i="1"/>
  <c r="H491" i="1" s="1"/>
  <c r="G496" i="1"/>
  <c r="H496" i="1" s="1"/>
  <c r="G500" i="1"/>
  <c r="H500" i="1" s="1"/>
  <c r="G504" i="1"/>
  <c r="H504" i="1" s="1"/>
  <c r="G508" i="1"/>
  <c r="H508" i="1" s="1"/>
  <c r="G512" i="1"/>
  <c r="G516" i="1"/>
  <c r="G520" i="1"/>
  <c r="G524" i="1"/>
  <c r="H524" i="1" s="1"/>
  <c r="G528" i="1"/>
  <c r="H528" i="1" s="1"/>
  <c r="G532" i="1"/>
  <c r="G536" i="1"/>
  <c r="H536" i="1" s="1"/>
  <c r="G540" i="1"/>
  <c r="H540" i="1" s="1"/>
  <c r="G544" i="1"/>
  <c r="H544" i="1" s="1"/>
  <c r="G548" i="1"/>
  <c r="H548" i="1" s="1"/>
  <c r="G552" i="1"/>
  <c r="H552" i="1" s="1"/>
  <c r="G556" i="1"/>
  <c r="G560" i="1"/>
  <c r="H560" i="1" s="1"/>
  <c r="G564" i="1"/>
  <c r="G568" i="1"/>
  <c r="H568" i="1" s="1"/>
  <c r="G572" i="1"/>
  <c r="H572" i="1" s="1"/>
  <c r="G576" i="1"/>
  <c r="G480" i="1"/>
  <c r="H480" i="1" s="1"/>
  <c r="G484" i="1"/>
  <c r="H484" i="1" s="1"/>
  <c r="G488" i="1"/>
  <c r="H488" i="1" s="1"/>
  <c r="G492" i="1"/>
  <c r="H492" i="1" s="1"/>
  <c r="G497" i="1"/>
  <c r="H497" i="1" s="1"/>
  <c r="G501" i="1"/>
  <c r="H501" i="1" s="1"/>
  <c r="G505" i="1"/>
  <c r="G509" i="1"/>
  <c r="H509" i="1" s="1"/>
  <c r="G513" i="1"/>
  <c r="G517" i="1"/>
  <c r="H517" i="1" s="1"/>
  <c r="G521" i="1"/>
  <c r="H521" i="1" s="1"/>
  <c r="G525" i="1"/>
  <c r="H525" i="1" s="1"/>
  <c r="G529" i="1"/>
  <c r="G533" i="1"/>
  <c r="H533" i="1" s="1"/>
  <c r="G537" i="1"/>
  <c r="H537" i="1" s="1"/>
  <c r="G541" i="1"/>
  <c r="H541" i="1" s="1"/>
  <c r="G545" i="1"/>
  <c r="G549" i="1"/>
  <c r="H549" i="1" s="1"/>
  <c r="G553" i="1"/>
  <c r="G557" i="1"/>
  <c r="G561" i="1"/>
  <c r="H561" i="1" s="1"/>
  <c r="G565" i="1"/>
  <c r="H565" i="1" s="1"/>
  <c r="G569" i="1"/>
  <c r="G573" i="1"/>
  <c r="G577" i="1"/>
  <c r="G581" i="1"/>
  <c r="H380" i="2"/>
  <c r="H382" i="2"/>
  <c r="H347" i="2"/>
  <c r="H384" i="2"/>
  <c r="H348" i="2"/>
  <c r="H386" i="2"/>
  <c r="H392" i="2"/>
  <c r="H361" i="2"/>
  <c r="H395" i="2"/>
  <c r="G352" i="2"/>
  <c r="H352" i="2" s="1"/>
  <c r="H332" i="2"/>
  <c r="H364" i="2"/>
  <c r="G386" i="2"/>
  <c r="G358" i="2"/>
  <c r="H358" i="2" s="1"/>
  <c r="H378" i="2"/>
  <c r="G353" i="2"/>
  <c r="H353" i="2" s="1"/>
  <c r="G357" i="2"/>
  <c r="H357" i="2" s="1"/>
  <c r="G376" i="2"/>
  <c r="H376" i="2" s="1"/>
  <c r="G380" i="2"/>
  <c r="G384" i="2"/>
  <c r="G388" i="2"/>
  <c r="H388" i="2" s="1"/>
  <c r="G392" i="2"/>
  <c r="H360" i="2"/>
  <c r="G390" i="2"/>
  <c r="H390" i="2" s="1"/>
  <c r="H374" i="2"/>
  <c r="G348" i="2"/>
  <c r="G361" i="2"/>
  <c r="G393" i="2"/>
  <c r="H393" i="2" s="1"/>
  <c r="G368" i="2"/>
  <c r="H368" i="2" s="1"/>
  <c r="H356" i="2"/>
  <c r="H365" i="2"/>
  <c r="G395" i="2"/>
  <c r="G347" i="2"/>
  <c r="G382" i="2"/>
  <c r="H75" i="3"/>
  <c r="G74" i="3"/>
  <c r="H74" i="3" s="1"/>
  <c r="G73" i="3"/>
  <c r="H73" i="3" s="1"/>
  <c r="G75" i="3"/>
  <c r="H476" i="1"/>
  <c r="H477" i="1"/>
  <c r="H473" i="1"/>
  <c r="G468" i="1"/>
  <c r="H468" i="1" s="1"/>
  <c r="G477" i="1"/>
  <c r="G459" i="1"/>
  <c r="H459" i="1" s="1"/>
  <c r="G464" i="1"/>
  <c r="H464" i="1" s="1"/>
  <c r="H469" i="1"/>
  <c r="G473" i="1"/>
  <c r="G476" i="1"/>
  <c r="F287" i="2" l="1"/>
  <c r="F286" i="2"/>
  <c r="F454" i="1"/>
  <c r="G453" i="1"/>
  <c r="F453" i="1"/>
  <c r="H453" i="1" s="1"/>
  <c r="F452" i="1"/>
  <c r="F451" i="1"/>
  <c r="F450" i="1"/>
  <c r="H449" i="1"/>
  <c r="G449" i="1"/>
  <c r="F449" i="1"/>
  <c r="F448" i="1"/>
  <c r="G448" i="1" s="1"/>
  <c r="F447" i="1"/>
  <c r="F446" i="1"/>
  <c r="H445" i="1"/>
  <c r="G445" i="1"/>
  <c r="G444" i="1"/>
  <c r="H444" i="1" s="1"/>
  <c r="G443" i="1"/>
  <c r="H443" i="1" s="1"/>
  <c r="F443" i="1"/>
  <c r="G442" i="1"/>
  <c r="H442" i="1" s="1"/>
  <c r="F442" i="1"/>
  <c r="G440" i="1"/>
  <c r="F440" i="1"/>
  <c r="H440" i="1" s="1"/>
  <c r="F414" i="1"/>
  <c r="G280" i="2"/>
  <c r="H280" i="2" s="1"/>
  <c r="H279" i="2"/>
  <c r="G279" i="2"/>
  <c r="H278" i="2"/>
  <c r="G278" i="2"/>
  <c r="H277" i="2"/>
  <c r="G277" i="2"/>
  <c r="G276" i="2"/>
  <c r="H276" i="2" s="1"/>
  <c r="G275" i="2"/>
  <c r="H275" i="2" s="1"/>
  <c r="F268" i="2"/>
  <c r="I72" i="3"/>
  <c r="F72" i="3"/>
  <c r="F438" i="1"/>
  <c r="G437" i="1"/>
  <c r="F437" i="1"/>
  <c r="H437" i="1" s="1"/>
  <c r="F436" i="1"/>
  <c r="G436" i="1" s="1"/>
  <c r="H436" i="1" s="1"/>
  <c r="F435" i="1"/>
  <c r="F434" i="1"/>
  <c r="G433" i="1"/>
  <c r="H433" i="1" s="1"/>
  <c r="F433" i="1"/>
  <c r="G431" i="1"/>
  <c r="H431" i="1" s="1"/>
  <c r="F431" i="1"/>
  <c r="F430" i="1"/>
  <c r="G430" i="1" s="1"/>
  <c r="F429" i="1"/>
  <c r="G428" i="1"/>
  <c r="H428" i="1" s="1"/>
  <c r="F428" i="1"/>
  <c r="G427" i="1"/>
  <c r="H427" i="1" s="1"/>
  <c r="F427" i="1"/>
  <c r="F426" i="1"/>
  <c r="F424" i="1"/>
  <c r="G423" i="1"/>
  <c r="H423" i="1" s="1"/>
  <c r="F423" i="1"/>
  <c r="G422" i="1"/>
  <c r="H422" i="1" s="1"/>
  <c r="F422" i="1"/>
  <c r="F421" i="1"/>
  <c r="F420" i="1"/>
  <c r="G419" i="1"/>
  <c r="H419" i="1" s="1"/>
  <c r="F419" i="1"/>
  <c r="G418" i="1"/>
  <c r="H418" i="1" s="1"/>
  <c r="F418" i="1"/>
  <c r="F417" i="1"/>
  <c r="F416" i="1"/>
  <c r="F415" i="1"/>
  <c r="F413" i="1"/>
  <c r="G412" i="1"/>
  <c r="H412" i="1" s="1"/>
  <c r="F412" i="1"/>
  <c r="F411" i="1"/>
  <c r="F410" i="1"/>
  <c r="F409" i="1"/>
  <c r="G408" i="1"/>
  <c r="H408" i="1" s="1"/>
  <c r="F408" i="1"/>
  <c r="F407" i="1"/>
  <c r="F406" i="1"/>
  <c r="F404" i="1"/>
  <c r="G403" i="1"/>
  <c r="H403" i="1" s="1"/>
  <c r="F403" i="1"/>
  <c r="H402" i="1"/>
  <c r="G402" i="1"/>
  <c r="G401" i="1"/>
  <c r="H401" i="1" s="1"/>
  <c r="G400" i="1"/>
  <c r="H400" i="1" s="1"/>
  <c r="F400" i="1"/>
  <c r="F399" i="1"/>
  <c r="G399" i="1" s="1"/>
  <c r="F398" i="1"/>
  <c r="G398" i="1" s="1"/>
  <c r="H398" i="1" s="1"/>
  <c r="F397" i="1"/>
  <c r="G396" i="1"/>
  <c r="H396" i="1" s="1"/>
  <c r="F396" i="1"/>
  <c r="F395" i="1"/>
  <c r="G395" i="1" s="1"/>
  <c r="F394" i="1"/>
  <c r="G394" i="1" s="1"/>
  <c r="H394" i="1" s="1"/>
  <c r="F393" i="1"/>
  <c r="G392" i="1"/>
  <c r="H392" i="1" s="1"/>
  <c r="F392" i="1"/>
  <c r="F391" i="1"/>
  <c r="G391" i="1" s="1"/>
  <c r="H391" i="1" s="1"/>
  <c r="F390" i="1"/>
  <c r="F389" i="1"/>
  <c r="G389" i="1" s="1"/>
  <c r="H389" i="1" s="1"/>
  <c r="F388" i="1"/>
  <c r="F387" i="1"/>
  <c r="G387" i="1" s="1"/>
  <c r="H387" i="1" s="1"/>
  <c r="F386" i="1"/>
  <c r="F385" i="1"/>
  <c r="G385" i="1" s="1"/>
  <c r="H385" i="1" s="1"/>
  <c r="G384" i="1"/>
  <c r="F384" i="1"/>
  <c r="I71" i="3"/>
  <c r="F71" i="3"/>
  <c r="I70" i="3"/>
  <c r="F70" i="3"/>
  <c r="G70" i="3" s="1"/>
  <c r="H70" i="3" s="1"/>
  <c r="I69" i="3"/>
  <c r="F69" i="3"/>
  <c r="F347" i="1"/>
  <c r="F383" i="1"/>
  <c r="F382" i="1"/>
  <c r="F381" i="1"/>
  <c r="F380" i="1"/>
  <c r="F379" i="1"/>
  <c r="G379" i="1" s="1"/>
  <c r="H379" i="1" s="1"/>
  <c r="F378" i="1"/>
  <c r="G378" i="1" s="1"/>
  <c r="H378" i="1" s="1"/>
  <c r="G377" i="1"/>
  <c r="F377" i="1"/>
  <c r="F376" i="1"/>
  <c r="F375" i="1"/>
  <c r="G375" i="1" s="1"/>
  <c r="H375" i="1" s="1"/>
  <c r="F374" i="1"/>
  <c r="G374" i="1" s="1"/>
  <c r="H374" i="1" s="1"/>
  <c r="F372" i="1"/>
  <c r="G372" i="1" s="1"/>
  <c r="H372" i="1" s="1"/>
  <c r="F370" i="1"/>
  <c r="G370" i="1" s="1"/>
  <c r="H370" i="1" s="1"/>
  <c r="G369" i="1"/>
  <c r="H369" i="1" s="1"/>
  <c r="F369" i="1"/>
  <c r="F368" i="1"/>
  <c r="G368" i="1" s="1"/>
  <c r="H368" i="1" s="1"/>
  <c r="F367" i="1"/>
  <c r="G367" i="1" s="1"/>
  <c r="H367" i="1" s="1"/>
  <c r="F366" i="1"/>
  <c r="G366" i="1" s="1"/>
  <c r="H366" i="1" s="1"/>
  <c r="F364" i="1"/>
  <c r="G364" i="1" s="1"/>
  <c r="H364" i="1" s="1"/>
  <c r="F363" i="1"/>
  <c r="G363" i="1" s="1"/>
  <c r="H363" i="1" s="1"/>
  <c r="G362" i="1"/>
  <c r="H362" i="1" s="1"/>
  <c r="F362" i="1"/>
  <c r="F361" i="1"/>
  <c r="G361" i="1" s="1"/>
  <c r="H361" i="1" s="1"/>
  <c r="F360" i="1"/>
  <c r="G360" i="1" s="1"/>
  <c r="H360" i="1" s="1"/>
  <c r="F358" i="1"/>
  <c r="G358" i="1" s="1"/>
  <c r="H358" i="1" s="1"/>
  <c r="F357" i="1"/>
  <c r="G357" i="1" s="1"/>
  <c r="H357" i="1" s="1"/>
  <c r="F356" i="1"/>
  <c r="G356" i="1" s="1"/>
  <c r="H356" i="1" s="1"/>
  <c r="G355" i="1"/>
  <c r="H355" i="1" s="1"/>
  <c r="F355" i="1"/>
  <c r="F354" i="1"/>
  <c r="G354" i="1" s="1"/>
  <c r="H354" i="1" s="1"/>
  <c r="F353" i="1"/>
  <c r="G353" i="1" s="1"/>
  <c r="H353" i="1" s="1"/>
  <c r="F352" i="1"/>
  <c r="G352" i="1" s="1"/>
  <c r="H352" i="1" s="1"/>
  <c r="F350" i="1"/>
  <c r="G350" i="1" s="1"/>
  <c r="H350" i="1" s="1"/>
  <c r="F349" i="1"/>
  <c r="G349" i="1" s="1"/>
  <c r="H349" i="1" s="1"/>
  <c r="G223" i="2"/>
  <c r="H223" i="2" s="1"/>
  <c r="G222" i="2"/>
  <c r="H222" i="2" s="1"/>
  <c r="G214" i="2"/>
  <c r="H214" i="2" s="1"/>
  <c r="G213" i="2"/>
  <c r="H213" i="2" s="1"/>
  <c r="I68" i="3"/>
  <c r="H68" i="3"/>
  <c r="G68" i="3"/>
  <c r="I67" i="3"/>
  <c r="G67" i="3"/>
  <c r="H67" i="3" s="1"/>
  <c r="I66" i="3"/>
  <c r="F66" i="3"/>
  <c r="I65" i="3"/>
  <c r="F65" i="3"/>
  <c r="G65" i="3" s="1"/>
  <c r="H65" i="3" s="1"/>
  <c r="I64" i="3"/>
  <c r="F64" i="3"/>
  <c r="G64" i="3" s="1"/>
  <c r="H64" i="3" s="1"/>
  <c r="F331" i="1"/>
  <c r="G331" i="1" s="1"/>
  <c r="H331" i="1" s="1"/>
  <c r="G345" i="1"/>
  <c r="F345" i="1"/>
  <c r="H345" i="1" s="1"/>
  <c r="F344" i="1"/>
  <c r="G344" i="1" s="1"/>
  <c r="G343" i="1"/>
  <c r="F343" i="1"/>
  <c r="H343" i="1" s="1"/>
  <c r="F342" i="1"/>
  <c r="G342" i="1" s="1"/>
  <c r="H342" i="1" s="1"/>
  <c r="G341" i="1"/>
  <c r="H341" i="1" s="1"/>
  <c r="F341" i="1"/>
  <c r="F340" i="1"/>
  <c r="G339" i="1"/>
  <c r="H339" i="1" s="1"/>
  <c r="F339" i="1"/>
  <c r="F338" i="1"/>
  <c r="G338" i="1" s="1"/>
  <c r="F337" i="1"/>
  <c r="G337" i="1" s="1"/>
  <c r="H337" i="1" s="1"/>
  <c r="F336" i="1"/>
  <c r="G336" i="1" s="1"/>
  <c r="H336" i="1" s="1"/>
  <c r="G335" i="1"/>
  <c r="F335" i="1"/>
  <c r="H335" i="1" s="1"/>
  <c r="F334" i="1"/>
  <c r="G334" i="1" s="1"/>
  <c r="G333" i="1"/>
  <c r="F333" i="1"/>
  <c r="H333" i="1" s="1"/>
  <c r="F332" i="1"/>
  <c r="F330" i="1"/>
  <c r="F329" i="1"/>
  <c r="G328" i="1"/>
  <c r="H328" i="1" s="1"/>
  <c r="F328" i="1"/>
  <c r="H327" i="1"/>
  <c r="G327" i="1"/>
  <c r="F327" i="1"/>
  <c r="F326" i="1"/>
  <c r="F325" i="1"/>
  <c r="G325" i="1" s="1"/>
  <c r="H325" i="1" s="1"/>
  <c r="G324" i="1"/>
  <c r="F324" i="1"/>
  <c r="H324" i="1" s="1"/>
  <c r="F323" i="1"/>
  <c r="G323" i="1" s="1"/>
  <c r="H323" i="1" s="1"/>
  <c r="F322" i="1"/>
  <c r="F321" i="1"/>
  <c r="G320" i="1"/>
  <c r="F320" i="1"/>
  <c r="H320" i="1" s="1"/>
  <c r="F319" i="1"/>
  <c r="G319" i="1" s="1"/>
  <c r="F318" i="1"/>
  <c r="H317" i="1"/>
  <c r="G317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G302" i="1" s="1"/>
  <c r="H302" i="1" s="1"/>
  <c r="F301" i="1"/>
  <c r="F299" i="1"/>
  <c r="F298" i="1"/>
  <c r="G296" i="1"/>
  <c r="H296" i="1" s="1"/>
  <c r="F295" i="1"/>
  <c r="G295" i="1" s="1"/>
  <c r="H295" i="1" s="1"/>
  <c r="G294" i="1"/>
  <c r="H294" i="1" s="1"/>
  <c r="F294" i="1"/>
  <c r="F293" i="1"/>
  <c r="F292" i="1"/>
  <c r="G292" i="1" s="1"/>
  <c r="H292" i="1" s="1"/>
  <c r="F291" i="1"/>
  <c r="G291" i="1" s="1"/>
  <c r="H291" i="1" s="1"/>
  <c r="F290" i="1"/>
  <c r="G290" i="1" s="1"/>
  <c r="H290" i="1" s="1"/>
  <c r="F289" i="1"/>
  <c r="F288" i="1"/>
  <c r="G288" i="1" s="1"/>
  <c r="H288" i="1" s="1"/>
  <c r="F287" i="1"/>
  <c r="G287" i="1" s="1"/>
  <c r="H287" i="1" s="1"/>
  <c r="G286" i="1"/>
  <c r="F286" i="1"/>
  <c r="F285" i="1"/>
  <c r="G285" i="1" s="1"/>
  <c r="F284" i="1"/>
  <c r="G284" i="1" s="1"/>
  <c r="H284" i="1" s="1"/>
  <c r="F283" i="1"/>
  <c r="G283" i="1" s="1"/>
  <c r="H283" i="1" s="1"/>
  <c r="F282" i="1"/>
  <c r="F281" i="1"/>
  <c r="F280" i="1"/>
  <c r="G280" i="1" s="1"/>
  <c r="H280" i="1" s="1"/>
  <c r="F279" i="1"/>
  <c r="G279" i="1" s="1"/>
  <c r="H279" i="1" s="1"/>
  <c r="G278" i="1"/>
  <c r="F278" i="1"/>
  <c r="F277" i="1"/>
  <c r="G277" i="1" s="1"/>
  <c r="F275" i="1"/>
  <c r="G275" i="1" s="1"/>
  <c r="H275" i="1" s="1"/>
  <c r="F274" i="1"/>
  <c r="F273" i="1"/>
  <c r="F272" i="1"/>
  <c r="G272" i="1" s="1"/>
  <c r="F271" i="1"/>
  <c r="G271" i="1" s="1"/>
  <c r="H271" i="1" s="1"/>
  <c r="F270" i="1"/>
  <c r="G269" i="1"/>
  <c r="H269" i="1" s="1"/>
  <c r="F269" i="1"/>
  <c r="F268" i="1"/>
  <c r="F267" i="1"/>
  <c r="G267" i="1" s="1"/>
  <c r="H267" i="1" s="1"/>
  <c r="F266" i="1"/>
  <c r="F265" i="1"/>
  <c r="G265" i="1" s="1"/>
  <c r="H265" i="1" s="1"/>
  <c r="F264" i="1"/>
  <c r="F263" i="1"/>
  <c r="G263" i="1" s="1"/>
  <c r="H263" i="1" s="1"/>
  <c r="F262" i="1"/>
  <c r="G261" i="1"/>
  <c r="F261" i="1"/>
  <c r="F260" i="1"/>
  <c r="G260" i="1" s="1"/>
  <c r="F259" i="1"/>
  <c r="G259" i="1" s="1"/>
  <c r="H259" i="1" s="1"/>
  <c r="F258" i="1"/>
  <c r="F257" i="1"/>
  <c r="F256" i="1"/>
  <c r="F255" i="1"/>
  <c r="G255" i="1" s="1"/>
  <c r="H255" i="1" s="1"/>
  <c r="F254" i="1"/>
  <c r="G253" i="1"/>
  <c r="F253" i="1"/>
  <c r="F252" i="1"/>
  <c r="F251" i="1"/>
  <c r="G251" i="1" s="1"/>
  <c r="H251" i="1" s="1"/>
  <c r="F250" i="1"/>
  <c r="F249" i="1"/>
  <c r="F248" i="1"/>
  <c r="F247" i="1"/>
  <c r="G247" i="1" s="1"/>
  <c r="H247" i="1" s="1"/>
  <c r="F246" i="1"/>
  <c r="G245" i="1"/>
  <c r="F245" i="1"/>
  <c r="F244" i="1"/>
  <c r="G244" i="1" s="1"/>
  <c r="F243" i="1"/>
  <c r="G243" i="1" s="1"/>
  <c r="H243" i="1" s="1"/>
  <c r="F242" i="1"/>
  <c r="F241" i="1"/>
  <c r="F239" i="1"/>
  <c r="F237" i="1"/>
  <c r="G237" i="1" s="1"/>
  <c r="H237" i="1" s="1"/>
  <c r="F236" i="1"/>
  <c r="G236" i="1" s="1"/>
  <c r="H236" i="1" s="1"/>
  <c r="G235" i="1"/>
  <c r="F235" i="1"/>
  <c r="F234" i="1"/>
  <c r="G233" i="1"/>
  <c r="H233" i="1" s="1"/>
  <c r="F233" i="1"/>
  <c r="F231" i="1"/>
  <c r="G230" i="1"/>
  <c r="F230" i="1"/>
  <c r="F229" i="1"/>
  <c r="G229" i="1" s="1"/>
  <c r="F228" i="1"/>
  <c r="G228" i="1" s="1"/>
  <c r="H228" i="1" s="1"/>
  <c r="G227" i="1"/>
  <c r="F227" i="1"/>
  <c r="F226" i="1"/>
  <c r="F224" i="1"/>
  <c r="F223" i="1"/>
  <c r="G223" i="1" s="1"/>
  <c r="H223" i="1" s="1"/>
  <c r="G222" i="1"/>
  <c r="F222" i="1"/>
  <c r="G221" i="1"/>
  <c r="F221" i="1"/>
  <c r="G220" i="1"/>
  <c r="H220" i="1" s="1"/>
  <c r="G219" i="1"/>
  <c r="H219" i="1" s="1"/>
  <c r="G218" i="1"/>
  <c r="H218" i="1" s="1"/>
  <c r="F217" i="1"/>
  <c r="F216" i="1"/>
  <c r="G216" i="1" s="1"/>
  <c r="F212" i="1"/>
  <c r="G211" i="1"/>
  <c r="H211" i="1" s="1"/>
  <c r="F211" i="1"/>
  <c r="F210" i="1"/>
  <c r="F209" i="1"/>
  <c r="F208" i="1"/>
  <c r="F207" i="1"/>
  <c r="G207" i="1" s="1"/>
  <c r="H207" i="1" s="1"/>
  <c r="F206" i="1"/>
  <c r="F205" i="1"/>
  <c r="F204" i="1"/>
  <c r="G203" i="1"/>
  <c r="H203" i="1" s="1"/>
  <c r="F203" i="1"/>
  <c r="F202" i="1"/>
  <c r="F201" i="1"/>
  <c r="F200" i="1"/>
  <c r="F199" i="1"/>
  <c r="G199" i="1" s="1"/>
  <c r="H199" i="1" s="1"/>
  <c r="F198" i="1"/>
  <c r="F197" i="1"/>
  <c r="G197" i="1" s="1"/>
  <c r="F196" i="1"/>
  <c r="G196" i="1" s="1"/>
  <c r="G195" i="1"/>
  <c r="H195" i="1" s="1"/>
  <c r="F195" i="1"/>
  <c r="F194" i="1"/>
  <c r="F193" i="1"/>
  <c r="F192" i="1"/>
  <c r="F191" i="1"/>
  <c r="G191" i="1" s="1"/>
  <c r="H191" i="1" s="1"/>
  <c r="F190" i="1"/>
  <c r="F189" i="1"/>
  <c r="F188" i="1"/>
  <c r="G187" i="1"/>
  <c r="H187" i="1" s="1"/>
  <c r="F187" i="1"/>
  <c r="F186" i="1"/>
  <c r="H286" i="2" l="1"/>
  <c r="G286" i="2"/>
  <c r="G287" i="2"/>
  <c r="H287" i="2" s="1"/>
  <c r="H451" i="1"/>
  <c r="G451" i="1"/>
  <c r="G447" i="1"/>
  <c r="H447" i="1" s="1"/>
  <c r="G452" i="1"/>
  <c r="H452" i="1" s="1"/>
  <c r="H448" i="1"/>
  <c r="G446" i="1"/>
  <c r="H446" i="1" s="1"/>
  <c r="G450" i="1"/>
  <c r="H450" i="1" s="1"/>
  <c r="G454" i="1"/>
  <c r="H454" i="1" s="1"/>
  <c r="G414" i="1"/>
  <c r="H414" i="1" s="1"/>
  <c r="G268" i="2"/>
  <c r="H268" i="2" s="1"/>
  <c r="G72" i="3"/>
  <c r="H72" i="3" s="1"/>
  <c r="H420" i="1"/>
  <c r="H438" i="1"/>
  <c r="H429" i="1"/>
  <c r="H426" i="1"/>
  <c r="G435" i="1"/>
  <c r="H435" i="1" s="1"/>
  <c r="H430" i="1"/>
  <c r="G420" i="1"/>
  <c r="G424" i="1"/>
  <c r="H424" i="1" s="1"/>
  <c r="G429" i="1"/>
  <c r="G434" i="1"/>
  <c r="H434" i="1" s="1"/>
  <c r="G417" i="1"/>
  <c r="H417" i="1" s="1"/>
  <c r="G421" i="1"/>
  <c r="H421" i="1" s="1"/>
  <c r="G426" i="1"/>
  <c r="G438" i="1"/>
  <c r="H409" i="1"/>
  <c r="H410" i="1"/>
  <c r="H404" i="1"/>
  <c r="H395" i="1"/>
  <c r="H399" i="1"/>
  <c r="G404" i="1"/>
  <c r="G409" i="1"/>
  <c r="G413" i="1"/>
  <c r="H413" i="1" s="1"/>
  <c r="G406" i="1"/>
  <c r="H406" i="1" s="1"/>
  <c r="G393" i="1"/>
  <c r="H393" i="1" s="1"/>
  <c r="G397" i="1"/>
  <c r="H397" i="1" s="1"/>
  <c r="G407" i="1"/>
  <c r="H407" i="1" s="1"/>
  <c r="G411" i="1"/>
  <c r="H411" i="1" s="1"/>
  <c r="G415" i="1"/>
  <c r="H415" i="1" s="1"/>
  <c r="G410" i="1"/>
  <c r="G416" i="1"/>
  <c r="H416" i="1" s="1"/>
  <c r="H390" i="1"/>
  <c r="G189" i="1"/>
  <c r="H189" i="1" s="1"/>
  <c r="G205" i="1"/>
  <c r="H205" i="1" s="1"/>
  <c r="H344" i="1"/>
  <c r="H376" i="1"/>
  <c r="G386" i="1"/>
  <c r="H386" i="1" s="1"/>
  <c r="G226" i="1"/>
  <c r="H226" i="1" s="1"/>
  <c r="G321" i="1"/>
  <c r="H321" i="1" s="1"/>
  <c r="G332" i="1"/>
  <c r="H332" i="1" s="1"/>
  <c r="G376" i="1"/>
  <c r="H227" i="1"/>
  <c r="H235" i="1"/>
  <c r="H377" i="1"/>
  <c r="H319" i="1"/>
  <c r="H245" i="1"/>
  <c r="H253" i="1"/>
  <c r="H261" i="1"/>
  <c r="H278" i="1"/>
  <c r="H286" i="1"/>
  <c r="G388" i="1"/>
  <c r="H388" i="1" s="1"/>
  <c r="G193" i="1"/>
  <c r="H193" i="1" s="1"/>
  <c r="G201" i="1"/>
  <c r="H201" i="1" s="1"/>
  <c r="G209" i="1"/>
  <c r="H209" i="1" s="1"/>
  <c r="H221" i="1"/>
  <c r="H222" i="1"/>
  <c r="H230" i="1"/>
  <c r="H384" i="1"/>
  <c r="G390" i="1"/>
  <c r="H231" i="1"/>
  <c r="H241" i="1"/>
  <c r="H249" i="1"/>
  <c r="H257" i="1"/>
  <c r="H273" i="1"/>
  <c r="H282" i="1"/>
  <c r="G329" i="1"/>
  <c r="H329" i="1" s="1"/>
  <c r="G340" i="1"/>
  <c r="H340" i="1" s="1"/>
  <c r="H197" i="1"/>
  <c r="H216" i="1"/>
  <c r="G231" i="1"/>
  <c r="G241" i="1"/>
  <c r="G249" i="1"/>
  <c r="G257" i="1"/>
  <c r="G273" i="1"/>
  <c r="G282" i="1"/>
  <c r="H69" i="3"/>
  <c r="H71" i="3"/>
  <c r="G69" i="3"/>
  <c r="G71" i="3"/>
  <c r="G347" i="1"/>
  <c r="H347" i="1" s="1"/>
  <c r="G380" i="1"/>
  <c r="H380" i="1" s="1"/>
  <c r="G381" i="1"/>
  <c r="H381" i="1" s="1"/>
  <c r="G382" i="1"/>
  <c r="H382" i="1" s="1"/>
  <c r="G383" i="1"/>
  <c r="H383" i="1" s="1"/>
  <c r="H66" i="3"/>
  <c r="G66" i="3"/>
  <c r="H318" i="1"/>
  <c r="H326" i="1"/>
  <c r="G322" i="1"/>
  <c r="H322" i="1" s="1"/>
  <c r="G330" i="1"/>
  <c r="H330" i="1" s="1"/>
  <c r="H338" i="1"/>
  <c r="H334" i="1"/>
  <c r="G318" i="1"/>
  <c r="G326" i="1"/>
  <c r="H307" i="1"/>
  <c r="H310" i="1"/>
  <c r="H315" i="1"/>
  <c r="G309" i="1"/>
  <c r="H309" i="1" s="1"/>
  <c r="G313" i="1"/>
  <c r="H313" i="1" s="1"/>
  <c r="G306" i="1"/>
  <c r="H306" i="1" s="1"/>
  <c r="G310" i="1"/>
  <c r="G314" i="1"/>
  <c r="H314" i="1" s="1"/>
  <c r="G307" i="1"/>
  <c r="G311" i="1"/>
  <c r="H311" i="1" s="1"/>
  <c r="G315" i="1"/>
  <c r="G308" i="1"/>
  <c r="H308" i="1" s="1"/>
  <c r="G312" i="1"/>
  <c r="H312" i="1" s="1"/>
  <c r="G316" i="1"/>
  <c r="H316" i="1" s="1"/>
  <c r="H224" i="1"/>
  <c r="H250" i="1"/>
  <c r="H212" i="1"/>
  <c r="H305" i="1"/>
  <c r="H301" i="1"/>
  <c r="H246" i="1"/>
  <c r="H270" i="1"/>
  <c r="H202" i="1"/>
  <c r="H281" i="1"/>
  <c r="G188" i="1"/>
  <c r="H188" i="1" s="1"/>
  <c r="G212" i="1"/>
  <c r="G248" i="1"/>
  <c r="H248" i="1" s="1"/>
  <c r="G289" i="1"/>
  <c r="H289" i="1" s="1"/>
  <c r="H272" i="1"/>
  <c r="G299" i="1"/>
  <c r="H299" i="1" s="1"/>
  <c r="G304" i="1"/>
  <c r="H304" i="1" s="1"/>
  <c r="G204" i="1"/>
  <c r="H204" i="1" s="1"/>
  <c r="G252" i="1"/>
  <c r="H252" i="1" s="1"/>
  <c r="G293" i="1"/>
  <c r="H293" i="1" s="1"/>
  <c r="H244" i="1"/>
  <c r="H260" i="1"/>
  <c r="H277" i="1"/>
  <c r="G224" i="1"/>
  <c r="H229" i="1"/>
  <c r="G303" i="1"/>
  <c r="H303" i="1" s="1"/>
  <c r="G192" i="1"/>
  <c r="H192" i="1" s="1"/>
  <c r="G208" i="1"/>
  <c r="H208" i="1" s="1"/>
  <c r="G234" i="1"/>
  <c r="H234" i="1" s="1"/>
  <c r="G264" i="1"/>
  <c r="H264" i="1" s="1"/>
  <c r="H196" i="1"/>
  <c r="H285" i="1"/>
  <c r="G301" i="1"/>
  <c r="G305" i="1"/>
  <c r="G281" i="1"/>
  <c r="G186" i="1"/>
  <c r="H186" i="1" s="1"/>
  <c r="G190" i="1"/>
  <c r="H190" i="1" s="1"/>
  <c r="G194" i="1"/>
  <c r="H194" i="1" s="1"/>
  <c r="G198" i="1"/>
  <c r="H198" i="1" s="1"/>
  <c r="G202" i="1"/>
  <c r="G206" i="1"/>
  <c r="H206" i="1" s="1"/>
  <c r="G210" i="1"/>
  <c r="H210" i="1" s="1"/>
  <c r="G217" i="1"/>
  <c r="H217" i="1" s="1"/>
  <c r="G242" i="1"/>
  <c r="H242" i="1" s="1"/>
  <c r="G246" i="1"/>
  <c r="G250" i="1"/>
  <c r="G254" i="1"/>
  <c r="H254" i="1" s="1"/>
  <c r="G258" i="1"/>
  <c r="H258" i="1" s="1"/>
  <c r="G262" i="1"/>
  <c r="H262" i="1" s="1"/>
  <c r="G266" i="1"/>
  <c r="H266" i="1" s="1"/>
  <c r="G270" i="1"/>
  <c r="G274" i="1"/>
  <c r="H274" i="1" s="1"/>
  <c r="G239" i="1"/>
  <c r="H239" i="1" s="1"/>
  <c r="G256" i="1"/>
  <c r="H256" i="1" s="1"/>
  <c r="G268" i="1"/>
  <c r="H268" i="1" s="1"/>
  <c r="G298" i="1"/>
  <c r="H298" i="1" s="1"/>
  <c r="G200" i="1"/>
  <c r="H200" i="1" s="1"/>
  <c r="F151" i="1" l="1"/>
  <c r="I63" i="3"/>
  <c r="F63" i="3"/>
  <c r="I62" i="3"/>
  <c r="G62" i="3"/>
  <c r="F62" i="3"/>
  <c r="H62" i="3" s="1"/>
  <c r="I61" i="3"/>
  <c r="F61" i="3"/>
  <c r="I60" i="3"/>
  <c r="F60" i="3"/>
  <c r="I59" i="3"/>
  <c r="G59" i="3"/>
  <c r="F59" i="3"/>
  <c r="H59" i="3" s="1"/>
  <c r="I58" i="3"/>
  <c r="F58" i="3"/>
  <c r="I57" i="3"/>
  <c r="F57" i="3"/>
  <c r="I56" i="3"/>
  <c r="G56" i="3"/>
  <c r="F56" i="3"/>
  <c r="H56" i="3" s="1"/>
  <c r="I55" i="3"/>
  <c r="F55" i="3"/>
  <c r="I54" i="3"/>
  <c r="F54" i="3"/>
  <c r="I53" i="3"/>
  <c r="G53" i="3"/>
  <c r="F53" i="3"/>
  <c r="H53" i="3" s="1"/>
  <c r="I52" i="3"/>
  <c r="F52" i="3"/>
  <c r="H51" i="3"/>
  <c r="G51" i="3"/>
  <c r="I50" i="3"/>
  <c r="H50" i="3"/>
  <c r="G50" i="3"/>
  <c r="G156" i="2"/>
  <c r="H156" i="2" s="1"/>
  <c r="G155" i="2"/>
  <c r="H155" i="2" s="1"/>
  <c r="G154" i="2"/>
  <c r="H154" i="2" s="1"/>
  <c r="G153" i="2"/>
  <c r="H153" i="2" s="1"/>
  <c r="G152" i="2"/>
  <c r="H152" i="2" s="1"/>
  <c r="I152" i="2" s="1"/>
  <c r="H144" i="2"/>
  <c r="G144" i="2"/>
  <c r="G143" i="2"/>
  <c r="H143" i="2" s="1"/>
  <c r="G142" i="2"/>
  <c r="H142" i="2" s="1"/>
  <c r="G141" i="2"/>
  <c r="H141" i="2" s="1"/>
  <c r="G140" i="2"/>
  <c r="H140" i="2" s="1"/>
  <c r="G139" i="2"/>
  <c r="H139" i="2" s="1"/>
  <c r="H138" i="2"/>
  <c r="G138" i="2"/>
  <c r="H137" i="2"/>
  <c r="G137" i="2"/>
  <c r="F136" i="2"/>
  <c r="F135" i="2"/>
  <c r="F133" i="2"/>
  <c r="F132" i="2"/>
  <c r="F131" i="2"/>
  <c r="F130" i="2"/>
  <c r="F129" i="2"/>
  <c r="F128" i="2"/>
  <c r="F127" i="2"/>
  <c r="F126" i="2"/>
  <c r="F125" i="2"/>
  <c r="G125" i="2" s="1"/>
  <c r="G124" i="2"/>
  <c r="H124" i="2" s="1"/>
  <c r="F124" i="2"/>
  <c r="F123" i="2"/>
  <c r="F122" i="2"/>
  <c r="F121" i="2"/>
  <c r="G120" i="2"/>
  <c r="H120" i="2" s="1"/>
  <c r="F120" i="2"/>
  <c r="F119" i="2"/>
  <c r="F118" i="2"/>
  <c r="F117" i="2"/>
  <c r="G117" i="2" s="1"/>
  <c r="G116" i="2"/>
  <c r="H116" i="2" s="1"/>
  <c r="F116" i="2"/>
  <c r="F115" i="2"/>
  <c r="F114" i="2"/>
  <c r="F113" i="2"/>
  <c r="G113" i="2" s="1"/>
  <c r="F112" i="2"/>
  <c r="F111" i="2"/>
  <c r="F110" i="2"/>
  <c r="F109" i="2"/>
  <c r="G109" i="2" s="1"/>
  <c r="F108" i="2"/>
  <c r="F107" i="2"/>
  <c r="F106" i="2"/>
  <c r="F105" i="2"/>
  <c r="F60" i="2"/>
  <c r="F46" i="2"/>
  <c r="F44" i="2"/>
  <c r="F41" i="2"/>
  <c r="H40" i="2"/>
  <c r="G40" i="2"/>
  <c r="G39" i="2"/>
  <c r="H39" i="2" s="1"/>
  <c r="G38" i="2"/>
  <c r="H38" i="2" s="1"/>
  <c r="F37" i="2"/>
  <c r="F36" i="2"/>
  <c r="G36" i="2" s="1"/>
  <c r="F35" i="2"/>
  <c r="F34" i="2"/>
  <c r="F30" i="2"/>
  <c r="F29" i="2"/>
  <c r="G29" i="2" s="1"/>
  <c r="F9" i="2"/>
  <c r="I49" i="3"/>
  <c r="F49" i="3"/>
  <c r="I48" i="3"/>
  <c r="G48" i="3"/>
  <c r="F48" i="3"/>
  <c r="H48" i="3" s="1"/>
  <c r="I47" i="3"/>
  <c r="F47" i="3"/>
  <c r="I46" i="3"/>
  <c r="G46" i="3"/>
  <c r="F46" i="3"/>
  <c r="H46" i="3" s="1"/>
  <c r="I45" i="3"/>
  <c r="G45" i="3"/>
  <c r="F45" i="3"/>
  <c r="H45" i="3" s="1"/>
  <c r="I44" i="3"/>
  <c r="F44" i="3"/>
  <c r="I43" i="3"/>
  <c r="G43" i="3"/>
  <c r="F43" i="3"/>
  <c r="H43" i="3" s="1"/>
  <c r="I42" i="3"/>
  <c r="G42" i="3"/>
  <c r="F42" i="3"/>
  <c r="H42" i="3" s="1"/>
  <c r="I41" i="3"/>
  <c r="F41" i="3"/>
  <c r="I40" i="3"/>
  <c r="G40" i="3"/>
  <c r="F40" i="3"/>
  <c r="H40" i="3" s="1"/>
  <c r="I39" i="3"/>
  <c r="G39" i="3"/>
  <c r="F39" i="3"/>
  <c r="H39" i="3" s="1"/>
  <c r="I38" i="3"/>
  <c r="F38" i="3"/>
  <c r="I37" i="3"/>
  <c r="G37" i="3"/>
  <c r="F37" i="3"/>
  <c r="H37" i="3" s="1"/>
  <c r="I36" i="3"/>
  <c r="G36" i="3"/>
  <c r="F36" i="3"/>
  <c r="H36" i="3" s="1"/>
  <c r="H35" i="3"/>
  <c r="G35" i="3"/>
  <c r="I34" i="3"/>
  <c r="H34" i="3"/>
  <c r="G34" i="3"/>
  <c r="I33" i="3"/>
  <c r="F33" i="3"/>
  <c r="I32" i="3"/>
  <c r="F32" i="3"/>
  <c r="G32" i="3" s="1"/>
  <c r="H32" i="3" s="1"/>
  <c r="I31" i="3"/>
  <c r="G31" i="3"/>
  <c r="H31" i="3" s="1"/>
  <c r="F31" i="3"/>
  <c r="I30" i="3"/>
  <c r="F30" i="3"/>
  <c r="G30" i="3" s="1"/>
  <c r="H30" i="3" s="1"/>
  <c r="I29" i="3"/>
  <c r="F29" i="3"/>
  <c r="G29" i="3" s="1"/>
  <c r="H29" i="3" s="1"/>
  <c r="I28" i="3"/>
  <c r="G28" i="3"/>
  <c r="H28" i="3" s="1"/>
  <c r="F28" i="3"/>
  <c r="I27" i="3"/>
  <c r="F27" i="3"/>
  <c r="I26" i="3"/>
  <c r="F26" i="3"/>
  <c r="G26" i="3" s="1"/>
  <c r="H26" i="3" s="1"/>
  <c r="I25" i="3"/>
  <c r="G25" i="3"/>
  <c r="H25" i="3" s="1"/>
  <c r="F25" i="3"/>
  <c r="I24" i="3"/>
  <c r="F24" i="3"/>
  <c r="I23" i="3"/>
  <c r="F23" i="3"/>
  <c r="G23" i="3" s="1"/>
  <c r="H23" i="3" s="1"/>
  <c r="I22" i="3"/>
  <c r="G22" i="3"/>
  <c r="H22" i="3" s="1"/>
  <c r="F22" i="3"/>
  <c r="I21" i="3"/>
  <c r="F21" i="3"/>
  <c r="I20" i="3"/>
  <c r="F20" i="3"/>
  <c r="G20" i="3" s="1"/>
  <c r="H20" i="3" s="1"/>
  <c r="I19" i="3"/>
  <c r="G19" i="3"/>
  <c r="H19" i="3" s="1"/>
  <c r="F19" i="3"/>
  <c r="I18" i="3"/>
  <c r="F18" i="3"/>
  <c r="I17" i="3"/>
  <c r="F17" i="3"/>
  <c r="G17" i="3" s="1"/>
  <c r="H17" i="3" s="1"/>
  <c r="I16" i="3"/>
  <c r="G16" i="3"/>
  <c r="H16" i="3" s="1"/>
  <c r="F16" i="3"/>
  <c r="I15" i="3"/>
  <c r="F15" i="3"/>
  <c r="I14" i="3"/>
  <c r="F14" i="3"/>
  <c r="G14" i="3" s="1"/>
  <c r="H14" i="3" s="1"/>
  <c r="I13" i="3"/>
  <c r="G13" i="3"/>
  <c r="H13" i="3" s="1"/>
  <c r="F13" i="3"/>
  <c r="I12" i="3"/>
  <c r="F12" i="3"/>
  <c r="I11" i="3"/>
  <c r="F11" i="3"/>
  <c r="G11" i="3" s="1"/>
  <c r="H11" i="3" s="1"/>
  <c r="I10" i="3"/>
  <c r="G10" i="3"/>
  <c r="H10" i="3" s="1"/>
  <c r="F10" i="3"/>
  <c r="I9" i="3"/>
  <c r="F9" i="3"/>
  <c r="I8" i="3"/>
  <c r="F8" i="3"/>
  <c r="G8" i="3" s="1"/>
  <c r="H8" i="3" s="1"/>
  <c r="I7" i="3"/>
  <c r="G7" i="3"/>
  <c r="H7" i="3" s="1"/>
  <c r="F7" i="3"/>
  <c r="I6" i="3"/>
  <c r="F6" i="3"/>
  <c r="I5" i="3"/>
  <c r="F5" i="3"/>
  <c r="G5" i="3" s="1"/>
  <c r="H5" i="3" s="1"/>
  <c r="I4" i="3"/>
  <c r="G4" i="3"/>
  <c r="H4" i="3" s="1"/>
  <c r="F4" i="3"/>
  <c r="I3" i="3"/>
  <c r="F3" i="3"/>
  <c r="F185" i="1"/>
  <c r="F184" i="1"/>
  <c r="F183" i="1"/>
  <c r="G182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G170" i="1"/>
  <c r="H170" i="1" s="1"/>
  <c r="G169" i="1"/>
  <c r="H169" i="1" s="1"/>
  <c r="F168" i="1"/>
  <c r="G168" i="1" s="1"/>
  <c r="F166" i="1"/>
  <c r="F165" i="1"/>
  <c r="F164" i="1"/>
  <c r="G164" i="1" s="1"/>
  <c r="H164" i="1" s="1"/>
  <c r="F163" i="1"/>
  <c r="G163" i="1" s="1"/>
  <c r="F162" i="1"/>
  <c r="F161" i="1"/>
  <c r="G161" i="1" s="1"/>
  <c r="H161" i="1" s="1"/>
  <c r="F160" i="1"/>
  <c r="G160" i="1" s="1"/>
  <c r="H160" i="1" s="1"/>
  <c r="G159" i="1"/>
  <c r="F159" i="1"/>
  <c r="F158" i="1"/>
  <c r="F157" i="1"/>
  <c r="G156" i="1"/>
  <c r="H156" i="1" s="1"/>
  <c r="F156" i="1"/>
  <c r="F155" i="1"/>
  <c r="F154" i="1"/>
  <c r="F153" i="1"/>
  <c r="F152" i="1"/>
  <c r="G152" i="1" s="1"/>
  <c r="H152" i="1" s="1"/>
  <c r="F150" i="1"/>
  <c r="G150" i="1" s="1"/>
  <c r="F148" i="1"/>
  <c r="F147" i="1"/>
  <c r="G147" i="1" s="1"/>
  <c r="H147" i="1" s="1"/>
  <c r="F146" i="1"/>
  <c r="F144" i="1"/>
  <c r="G144" i="1" s="1"/>
  <c r="H144" i="1" s="1"/>
  <c r="F142" i="1"/>
  <c r="F141" i="1"/>
  <c r="G141" i="1" s="1"/>
  <c r="H141" i="1" s="1"/>
  <c r="F140" i="1"/>
  <c r="G139" i="1"/>
  <c r="H139" i="1" s="1"/>
  <c r="F139" i="1"/>
  <c r="F138" i="1"/>
  <c r="F137" i="1"/>
  <c r="G137" i="1" s="1"/>
  <c r="H137" i="1" s="1"/>
  <c r="G136" i="1"/>
  <c r="H136" i="1" s="1"/>
  <c r="G135" i="1"/>
  <c r="H135" i="1" s="1"/>
  <c r="F134" i="1"/>
  <c r="G134" i="1" s="1"/>
  <c r="F133" i="1"/>
  <c r="G133" i="1" s="1"/>
  <c r="H133" i="1" s="1"/>
  <c r="G131" i="1"/>
  <c r="H131" i="1" s="1"/>
  <c r="F131" i="1"/>
  <c r="F130" i="1"/>
  <c r="G130" i="1" s="1"/>
  <c r="H130" i="1" s="1"/>
  <c r="F129" i="1"/>
  <c r="G129" i="1" s="1"/>
  <c r="F128" i="1"/>
  <c r="G128" i="1" s="1"/>
  <c r="H128" i="1" s="1"/>
  <c r="F127" i="1"/>
  <c r="F126" i="1"/>
  <c r="G126" i="1" s="1"/>
  <c r="H126" i="1" s="1"/>
  <c r="F125" i="1"/>
  <c r="G125" i="1" s="1"/>
  <c r="F124" i="1"/>
  <c r="G124" i="1" s="1"/>
  <c r="H124" i="1" s="1"/>
  <c r="G123" i="1"/>
  <c r="F123" i="1"/>
  <c r="H123" i="1" s="1"/>
  <c r="F121" i="1"/>
  <c r="G121" i="1" s="1"/>
  <c r="H121" i="1" s="1"/>
  <c r="F120" i="1"/>
  <c r="G120" i="1" s="1"/>
  <c r="F118" i="1"/>
  <c r="G118" i="1" s="1"/>
  <c r="H118" i="1" s="1"/>
  <c r="F117" i="1"/>
  <c r="F113" i="1"/>
  <c r="G113" i="1" s="1"/>
  <c r="H113" i="1" s="1"/>
  <c r="F110" i="1"/>
  <c r="G110" i="1" s="1"/>
  <c r="F109" i="1"/>
  <c r="G109" i="1" s="1"/>
  <c r="H109" i="1" s="1"/>
  <c r="F108" i="1"/>
  <c r="F107" i="1"/>
  <c r="G107" i="1" s="1"/>
  <c r="H107" i="1" s="1"/>
  <c r="F106" i="1"/>
  <c r="G106" i="1" s="1"/>
  <c r="F105" i="1"/>
  <c r="G105" i="1" s="1"/>
  <c r="H105" i="1" s="1"/>
  <c r="F104" i="1"/>
  <c r="G104" i="1" s="1"/>
  <c r="F103" i="1"/>
  <c r="G103" i="1" s="1"/>
  <c r="H103" i="1" s="1"/>
  <c r="F102" i="1"/>
  <c r="G102" i="1" s="1"/>
  <c r="F101" i="1"/>
  <c r="G101" i="1" s="1"/>
  <c r="H101" i="1" s="1"/>
  <c r="F100" i="1"/>
  <c r="F99" i="1"/>
  <c r="G99" i="1" s="1"/>
  <c r="H99" i="1" s="1"/>
  <c r="F96" i="1"/>
  <c r="G96" i="1" s="1"/>
  <c r="F95" i="1"/>
  <c r="G95" i="1" s="1"/>
  <c r="H95" i="1" s="1"/>
  <c r="F94" i="1"/>
  <c r="F93" i="1"/>
  <c r="G93" i="1" s="1"/>
  <c r="H93" i="1" s="1"/>
  <c r="F92" i="1"/>
  <c r="G92" i="1" s="1"/>
  <c r="F91" i="1"/>
  <c r="G91" i="1" s="1"/>
  <c r="H91" i="1" s="1"/>
  <c r="F90" i="1"/>
  <c r="F89" i="1"/>
  <c r="G89" i="1" s="1"/>
  <c r="H89" i="1" s="1"/>
  <c r="F88" i="1"/>
  <c r="G88" i="1" s="1"/>
  <c r="F87" i="1"/>
  <c r="G87" i="1" s="1"/>
  <c r="H87" i="1" s="1"/>
  <c r="F86" i="1"/>
  <c r="G86" i="1" s="1"/>
  <c r="F85" i="1"/>
  <c r="G85" i="1" s="1"/>
  <c r="H85" i="1" s="1"/>
  <c r="F84" i="1"/>
  <c r="G84" i="1" s="1"/>
  <c r="F83" i="1"/>
  <c r="G83" i="1" s="1"/>
  <c r="H83" i="1" s="1"/>
  <c r="F82" i="1"/>
  <c r="F81" i="1"/>
  <c r="G81" i="1" s="1"/>
  <c r="H81" i="1" s="1"/>
  <c r="F80" i="1"/>
  <c r="G80" i="1" s="1"/>
  <c r="F79" i="1"/>
  <c r="G79" i="1" s="1"/>
  <c r="H79" i="1" s="1"/>
  <c r="F78" i="1"/>
  <c r="F77" i="1"/>
  <c r="G77" i="1" s="1"/>
  <c r="H77" i="1" s="1"/>
  <c r="F76" i="1"/>
  <c r="G76" i="1" s="1"/>
  <c r="F75" i="1"/>
  <c r="G75" i="1" s="1"/>
  <c r="H75" i="1" s="1"/>
  <c r="F74" i="1"/>
  <c r="F72" i="1"/>
  <c r="G72" i="1" s="1"/>
  <c r="H72" i="1" s="1"/>
  <c r="F71" i="1"/>
  <c r="G71" i="1" s="1"/>
  <c r="F70" i="1"/>
  <c r="G70" i="1" s="1"/>
  <c r="H70" i="1" s="1"/>
  <c r="F69" i="1"/>
  <c r="G69" i="1" s="1"/>
  <c r="F68" i="1"/>
  <c r="G68" i="1" s="1"/>
  <c r="H68" i="1" s="1"/>
  <c r="F66" i="1"/>
  <c r="G66" i="1" s="1"/>
  <c r="F65" i="1"/>
  <c r="G65" i="1" s="1"/>
  <c r="H65" i="1" s="1"/>
  <c r="F64" i="1"/>
  <c r="F63" i="1"/>
  <c r="G63" i="1" s="1"/>
  <c r="H63" i="1" s="1"/>
  <c r="F62" i="1"/>
  <c r="G62" i="1" s="1"/>
  <c r="F61" i="1"/>
  <c r="G61" i="1" s="1"/>
  <c r="H61" i="1" s="1"/>
  <c r="F60" i="1"/>
  <c r="F59" i="1"/>
  <c r="G59" i="1" s="1"/>
  <c r="H59" i="1" s="1"/>
  <c r="F58" i="1"/>
  <c r="G58" i="1" s="1"/>
  <c r="F57" i="1"/>
  <c r="G57" i="1" s="1"/>
  <c r="H57" i="1" s="1"/>
  <c r="F54" i="1"/>
  <c r="F53" i="1"/>
  <c r="G53" i="1" s="1"/>
  <c r="H53" i="1" s="1"/>
  <c r="F51" i="1"/>
  <c r="G51" i="1" s="1"/>
  <c r="F50" i="1"/>
  <c r="G50" i="1" s="1"/>
  <c r="H50" i="1" s="1"/>
  <c r="F49" i="1"/>
  <c r="F48" i="1"/>
  <c r="G48" i="1" s="1"/>
  <c r="H48" i="1" s="1"/>
  <c r="F47" i="1"/>
  <c r="G47" i="1" s="1"/>
  <c r="F46" i="1"/>
  <c r="G46" i="1" s="1"/>
  <c r="H46" i="1" s="1"/>
  <c r="F45" i="1"/>
  <c r="F44" i="1"/>
  <c r="G44" i="1" s="1"/>
  <c r="H44" i="1" s="1"/>
  <c r="F43" i="1"/>
  <c r="G43" i="1" s="1"/>
  <c r="F42" i="1"/>
  <c r="G42" i="1" s="1"/>
  <c r="H42" i="1" s="1"/>
  <c r="F41" i="1"/>
  <c r="F40" i="1"/>
  <c r="G40" i="1" s="1"/>
  <c r="H40" i="1" s="1"/>
  <c r="F39" i="1"/>
  <c r="G39" i="1" s="1"/>
  <c r="F38" i="1"/>
  <c r="F37" i="1"/>
  <c r="F36" i="1"/>
  <c r="F35" i="1"/>
  <c r="G35" i="1" s="1"/>
  <c r="F34" i="1"/>
  <c r="F33" i="1"/>
  <c r="G33" i="1" s="1"/>
  <c r="F32" i="1"/>
  <c r="F31" i="1"/>
  <c r="G31" i="1" s="1"/>
  <c r="F30" i="1"/>
  <c r="F29" i="1"/>
  <c r="F28" i="1"/>
  <c r="F27" i="1"/>
  <c r="G27" i="1" s="1"/>
  <c r="F26" i="1"/>
  <c r="F25" i="1"/>
  <c r="F24" i="1"/>
  <c r="F23" i="1"/>
  <c r="G23" i="1" s="1"/>
  <c r="F22" i="1"/>
  <c r="F21" i="1"/>
  <c r="F20" i="1"/>
  <c r="F19" i="1"/>
  <c r="G19" i="1" s="1"/>
  <c r="F18" i="1"/>
  <c r="F16" i="1"/>
  <c r="G16" i="1" s="1"/>
  <c r="F15" i="1"/>
  <c r="F14" i="1"/>
  <c r="G14" i="1" s="1"/>
  <c r="F12" i="1"/>
  <c r="F11" i="1"/>
  <c r="F10" i="1"/>
  <c r="F9" i="1"/>
  <c r="G9" i="1" s="1"/>
  <c r="F8" i="1"/>
  <c r="F7" i="1"/>
  <c r="G7" i="1" s="1"/>
  <c r="F6" i="1"/>
  <c r="F5" i="1"/>
  <c r="G5" i="1" s="1"/>
  <c r="F4" i="1"/>
  <c r="F3" i="1"/>
  <c r="H64" i="1" l="1"/>
  <c r="H165" i="1"/>
  <c r="H90" i="1"/>
  <c r="H138" i="1"/>
  <c r="H11" i="1"/>
  <c r="H41" i="1"/>
  <c r="H45" i="1"/>
  <c r="H74" i="1"/>
  <c r="H157" i="1"/>
  <c r="H25" i="1"/>
  <c r="H54" i="1"/>
  <c r="H153" i="1"/>
  <c r="G60" i="1"/>
  <c r="H60" i="1" s="1"/>
  <c r="H33" i="1"/>
  <c r="H104" i="1"/>
  <c r="G138" i="1"/>
  <c r="H158" i="1"/>
  <c r="H171" i="1"/>
  <c r="H179" i="1"/>
  <c r="G78" i="1"/>
  <c r="H78" i="1" s="1"/>
  <c r="G117" i="1"/>
  <c r="H117" i="1" s="1"/>
  <c r="H16" i="1"/>
  <c r="H86" i="1"/>
  <c r="G157" i="1"/>
  <c r="H146" i="1"/>
  <c r="G153" i="1"/>
  <c r="G158" i="1"/>
  <c r="G171" i="1"/>
  <c r="G179" i="1"/>
  <c r="H168" i="1"/>
  <c r="G41" i="1"/>
  <c r="G94" i="1"/>
  <c r="H94" i="1" s="1"/>
  <c r="G146" i="1"/>
  <c r="H159" i="1"/>
  <c r="H150" i="1"/>
  <c r="G25" i="1"/>
  <c r="H69" i="1"/>
  <c r="G162" i="1"/>
  <c r="H162" i="1" s="1"/>
  <c r="G3" i="1"/>
  <c r="H3" i="1" s="1"/>
  <c r="G11" i="1"/>
  <c r="G21" i="1"/>
  <c r="H21" i="1" s="1"/>
  <c r="G29" i="1"/>
  <c r="H29" i="1" s="1"/>
  <c r="G37" i="1"/>
  <c r="H37" i="1" s="1"/>
  <c r="G45" i="1"/>
  <c r="G54" i="1"/>
  <c r="G64" i="1"/>
  <c r="G74" i="1"/>
  <c r="G82" i="1"/>
  <c r="H82" i="1" s="1"/>
  <c r="G90" i="1"/>
  <c r="G100" i="1"/>
  <c r="H100" i="1" s="1"/>
  <c r="G108" i="1"/>
  <c r="H108" i="1" s="1"/>
  <c r="H154" i="1"/>
  <c r="G49" i="1"/>
  <c r="H49" i="1" s="1"/>
  <c r="G142" i="1"/>
  <c r="H142" i="1" s="1"/>
  <c r="H140" i="1"/>
  <c r="G154" i="1"/>
  <c r="G165" i="1"/>
  <c r="H182" i="1"/>
  <c r="G127" i="1"/>
  <c r="H127" i="1" s="1"/>
  <c r="G140" i="1"/>
  <c r="G174" i="1"/>
  <c r="H174" i="1" s="1"/>
  <c r="H7" i="1"/>
  <c r="G148" i="1"/>
  <c r="H148" i="1" s="1"/>
  <c r="G155" i="1"/>
  <c r="H155" i="1" s="1"/>
  <c r="H166" i="1"/>
  <c r="H163" i="1"/>
  <c r="G178" i="1"/>
  <c r="H178" i="1" s="1"/>
  <c r="G166" i="1"/>
  <c r="G175" i="1"/>
  <c r="H175" i="1" s="1"/>
  <c r="G183" i="1"/>
  <c r="H183" i="1" s="1"/>
  <c r="G151" i="1"/>
  <c r="H151" i="1" s="1"/>
  <c r="H63" i="3"/>
  <c r="H54" i="3"/>
  <c r="H55" i="3"/>
  <c r="H60" i="3"/>
  <c r="H52" i="3"/>
  <c r="H57" i="3"/>
  <c r="G52" i="3"/>
  <c r="G55" i="3"/>
  <c r="G58" i="3"/>
  <c r="H58" i="3" s="1"/>
  <c r="G61" i="3"/>
  <c r="H61" i="3" s="1"/>
  <c r="G54" i="3"/>
  <c r="G57" i="3"/>
  <c r="G60" i="3"/>
  <c r="G63" i="3"/>
  <c r="H118" i="2"/>
  <c r="H37" i="2"/>
  <c r="H119" i="2"/>
  <c r="H41" i="2"/>
  <c r="H126" i="2"/>
  <c r="H9" i="2"/>
  <c r="H35" i="2"/>
  <c r="H127" i="2"/>
  <c r="G41" i="2"/>
  <c r="G105" i="2"/>
  <c r="H105" i="2" s="1"/>
  <c r="G121" i="2"/>
  <c r="H121" i="2" s="1"/>
  <c r="G129" i="2"/>
  <c r="H129" i="2" s="1"/>
  <c r="G133" i="2"/>
  <c r="H133" i="2" s="1"/>
  <c r="H29" i="2"/>
  <c r="H36" i="2"/>
  <c r="H109" i="2"/>
  <c r="H113" i="2"/>
  <c r="H117" i="2"/>
  <c r="H125" i="2"/>
  <c r="G30" i="2"/>
  <c r="H30" i="2" s="1"/>
  <c r="G37" i="2"/>
  <c r="G44" i="2"/>
  <c r="H44" i="2" s="1"/>
  <c r="G106" i="2"/>
  <c r="H106" i="2" s="1"/>
  <c r="G110" i="2"/>
  <c r="H110" i="2" s="1"/>
  <c r="G114" i="2"/>
  <c r="H114" i="2" s="1"/>
  <c r="G118" i="2"/>
  <c r="G122" i="2"/>
  <c r="H122" i="2" s="1"/>
  <c r="G126" i="2"/>
  <c r="G130" i="2"/>
  <c r="H130" i="2" s="1"/>
  <c r="G135" i="2"/>
  <c r="H135" i="2" s="1"/>
  <c r="G34" i="2"/>
  <c r="H34" i="2" s="1"/>
  <c r="G46" i="2"/>
  <c r="H46" i="2" s="1"/>
  <c r="G107" i="2"/>
  <c r="H107" i="2" s="1"/>
  <c r="G111" i="2"/>
  <c r="H111" i="2" s="1"/>
  <c r="G115" i="2"/>
  <c r="H115" i="2" s="1"/>
  <c r="G119" i="2"/>
  <c r="G123" i="2"/>
  <c r="H123" i="2" s="1"/>
  <c r="G127" i="2"/>
  <c r="G131" i="2"/>
  <c r="H131" i="2" s="1"/>
  <c r="G136" i="2"/>
  <c r="H136" i="2" s="1"/>
  <c r="G9" i="2"/>
  <c r="G35" i="2"/>
  <c r="G60" i="2"/>
  <c r="H60" i="2" s="1"/>
  <c r="G108" i="2"/>
  <c r="H108" i="2" s="1"/>
  <c r="G112" i="2"/>
  <c r="H112" i="2" s="1"/>
  <c r="G128" i="2"/>
  <c r="H128" i="2" s="1"/>
  <c r="G132" i="2"/>
  <c r="H132" i="2" s="1"/>
  <c r="G49" i="3"/>
  <c r="H49" i="3" s="1"/>
  <c r="H27" i="3"/>
  <c r="H33" i="3"/>
  <c r="H47" i="3"/>
  <c r="H9" i="3"/>
  <c r="H21" i="3"/>
  <c r="G38" i="3"/>
  <c r="H38" i="3" s="1"/>
  <c r="G41" i="3"/>
  <c r="H41" i="3" s="1"/>
  <c r="G44" i="3"/>
  <c r="H44" i="3" s="1"/>
  <c r="G47" i="3"/>
  <c r="G3" i="3"/>
  <c r="H3" i="3" s="1"/>
  <c r="G6" i="3"/>
  <c r="H6" i="3" s="1"/>
  <c r="G9" i="3"/>
  <c r="G12" i="3"/>
  <c r="H12" i="3" s="1"/>
  <c r="G15" i="3"/>
  <c r="H15" i="3" s="1"/>
  <c r="G18" i="3"/>
  <c r="H18" i="3" s="1"/>
  <c r="G21" i="3"/>
  <c r="G24" i="3"/>
  <c r="H24" i="3" s="1"/>
  <c r="G27" i="3"/>
  <c r="G33" i="3"/>
  <c r="H180" i="1"/>
  <c r="H6" i="1"/>
  <c r="H176" i="1"/>
  <c r="H5" i="1"/>
  <c r="H9" i="1"/>
  <c r="H14" i="1"/>
  <c r="H19" i="1"/>
  <c r="H23" i="1"/>
  <c r="H27" i="1"/>
  <c r="H31" i="1"/>
  <c r="H35" i="1"/>
  <c r="H39" i="1"/>
  <c r="H43" i="1"/>
  <c r="H47" i="1"/>
  <c r="H51" i="1"/>
  <c r="H58" i="1"/>
  <c r="H62" i="1"/>
  <c r="H66" i="1"/>
  <c r="H71" i="1"/>
  <c r="H76" i="1"/>
  <c r="H80" i="1"/>
  <c r="H84" i="1"/>
  <c r="H88" i="1"/>
  <c r="H92" i="1"/>
  <c r="H96" i="1"/>
  <c r="H102" i="1"/>
  <c r="H106" i="1"/>
  <c r="H110" i="1"/>
  <c r="H120" i="1"/>
  <c r="H125" i="1"/>
  <c r="H129" i="1"/>
  <c r="H134" i="1"/>
  <c r="G172" i="1"/>
  <c r="H172" i="1" s="1"/>
  <c r="G176" i="1"/>
  <c r="G180" i="1"/>
  <c r="G184" i="1"/>
  <c r="H184" i="1" s="1"/>
  <c r="G6" i="1"/>
  <c r="G10" i="1"/>
  <c r="H10" i="1" s="1"/>
  <c r="G15" i="1"/>
  <c r="H15" i="1" s="1"/>
  <c r="G20" i="1"/>
  <c r="H20" i="1" s="1"/>
  <c r="G24" i="1"/>
  <c r="H24" i="1" s="1"/>
  <c r="G28" i="1"/>
  <c r="H28" i="1" s="1"/>
  <c r="G32" i="1"/>
  <c r="H32" i="1" s="1"/>
  <c r="G36" i="1"/>
  <c r="H36" i="1" s="1"/>
  <c r="G173" i="1"/>
  <c r="H173" i="1" s="1"/>
  <c r="G177" i="1"/>
  <c r="H177" i="1" s="1"/>
  <c r="G181" i="1"/>
  <c r="H181" i="1" s="1"/>
  <c r="G185" i="1"/>
  <c r="H185" i="1" s="1"/>
  <c r="G4" i="1"/>
  <c r="H4" i="1" s="1"/>
  <c r="G8" i="1"/>
  <c r="H8" i="1" s="1"/>
  <c r="G12" i="1"/>
  <c r="H12" i="1" s="1"/>
  <c r="G18" i="1"/>
  <c r="H18" i="1" s="1"/>
  <c r="G22" i="1"/>
  <c r="H22" i="1" s="1"/>
  <c r="G26" i="1"/>
  <c r="H26" i="1" s="1"/>
  <c r="G30" i="1"/>
  <c r="H30" i="1" s="1"/>
  <c r="G34" i="1"/>
  <c r="H34" i="1" s="1"/>
  <c r="G38" i="1"/>
  <c r="H38" i="1" s="1"/>
</calcChain>
</file>

<file path=xl/sharedStrings.xml><?xml version="1.0" encoding="utf-8"?>
<sst xmlns="http://schemas.openxmlformats.org/spreadsheetml/2006/main" count="3340" uniqueCount="1966">
  <si>
    <t>บัญชีธนาคารทหารไทย</t>
  </si>
  <si>
    <t>ออมทรัพย์</t>
  </si>
  <si>
    <t>เลขที่ 001-7-78545-2</t>
  </si>
  <si>
    <t>หมายเหตุ</t>
  </si>
  <si>
    <t>วันที่</t>
  </si>
  <si>
    <t>รายการ</t>
  </si>
  <si>
    <t>เลข JOB</t>
  </si>
  <si>
    <t>ทะเบียน</t>
  </si>
  <si>
    <t>ยอดโอน</t>
  </si>
  <si>
    <t>ยอดก่อน vat</t>
  </si>
  <si>
    <t>vat</t>
  </si>
  <si>
    <t>ยอดหน้าบิล</t>
  </si>
  <si>
    <t>หัก ณ ที่จ่าย</t>
  </si>
  <si>
    <t xml:space="preserve"> 2/1/24</t>
  </si>
  <si>
    <t>66/100378</t>
  </si>
  <si>
    <t>ตชด. 09511</t>
  </si>
  <si>
    <t xml:space="preserve"> 4/1/24</t>
  </si>
  <si>
    <t>66/110084</t>
  </si>
  <si>
    <t>สป. 4กน-3130</t>
  </si>
  <si>
    <t xml:space="preserve"> 5/1/24</t>
  </si>
  <si>
    <t>66/110199</t>
  </si>
  <si>
    <t>ตชด. 07306</t>
  </si>
  <si>
    <t xml:space="preserve"> 8/1/24</t>
  </si>
  <si>
    <t>66/050163</t>
  </si>
  <si>
    <t>กรมสวัสดิ์ ฌข-8734</t>
  </si>
  <si>
    <t>66/110371</t>
  </si>
  <si>
    <t>บก.ปคบ. 09865</t>
  </si>
  <si>
    <t>Modulum</t>
  </si>
  <si>
    <t xml:space="preserve"> 9/1/24</t>
  </si>
  <si>
    <t>66/110322</t>
  </si>
  <si>
    <t>กรมสวัสดิ์ ฮฐ-9712</t>
  </si>
  <si>
    <t xml:space="preserve"> 12/1/24</t>
  </si>
  <si>
    <t>66/110381</t>
  </si>
  <si>
    <t>กรมสวัสดิ์ 3กข-5470</t>
  </si>
  <si>
    <t>66/100292</t>
  </si>
  <si>
    <t>กรมส่ง ลบโลโก้</t>
  </si>
  <si>
    <t xml:space="preserve"> 15/1/24</t>
  </si>
  <si>
    <t>66/120100</t>
  </si>
  <si>
    <t>ศาล ฮล-2291</t>
  </si>
  <si>
    <t xml:space="preserve"> 29/1/24</t>
  </si>
  <si>
    <t xml:space="preserve">fine med </t>
  </si>
  <si>
    <t xml:space="preserve"> 30/1/24</t>
  </si>
  <si>
    <t>Siam Pharma</t>
  </si>
  <si>
    <t xml:space="preserve"> 31/1/24</t>
  </si>
  <si>
    <t>67/010045</t>
  </si>
  <si>
    <t>กรมจัด ฮษ-592</t>
  </si>
  <si>
    <t>66/110421</t>
  </si>
  <si>
    <t>ตชด. ฎน-2213</t>
  </si>
  <si>
    <t>กรุงเทพเอ็นจิเนียริ่ง</t>
  </si>
  <si>
    <t xml:space="preserve"> 1/2/24</t>
  </si>
  <si>
    <t>67/010027</t>
  </si>
  <si>
    <t>กรมจัด ฮว-2359</t>
  </si>
  <si>
    <t>66/120415</t>
  </si>
  <si>
    <t>กรมจัด ฮย-7209</t>
  </si>
  <si>
    <t xml:space="preserve"> 2/2/24</t>
  </si>
  <si>
    <t>66/090399</t>
  </si>
  <si>
    <t>กรมส่ง ฌอ-4091</t>
  </si>
  <si>
    <t xml:space="preserve"> 5/2/24</t>
  </si>
  <si>
    <t>67/020042</t>
  </si>
  <si>
    <t xml:space="preserve">พรประเสริฐ Tesla 3ขง-1403 </t>
  </si>
  <si>
    <t xml:space="preserve"> 6/2/24</t>
  </si>
  <si>
    <t>66/120310</t>
  </si>
  <si>
    <t>กรมส่ง ฮว-3143</t>
  </si>
  <si>
    <t xml:space="preserve"> 7/2/24</t>
  </si>
  <si>
    <t>66/120349</t>
  </si>
  <si>
    <t>ศาล ฮฮ-2021</t>
  </si>
  <si>
    <t>66/120396</t>
  </si>
  <si>
    <t>ศาล 3ขง-643</t>
  </si>
  <si>
    <t xml:space="preserve"> 8/2/24</t>
  </si>
  <si>
    <t>66/110016</t>
  </si>
  <si>
    <t>กรมสวัสดิ์ 6กก-1319</t>
  </si>
  <si>
    <t>66/110124</t>
  </si>
  <si>
    <t>กรมสวัสดิ์ 6กก-1292</t>
  </si>
  <si>
    <t>66/120397</t>
  </si>
  <si>
    <t>กรมสวัสดิ์ ฮว-2476</t>
  </si>
  <si>
    <t xml:space="preserve"> 12/2/24</t>
  </si>
  <si>
    <t>67/010199</t>
  </si>
  <si>
    <t>สป. ฮบ-5342</t>
  </si>
  <si>
    <t>66/120313</t>
  </si>
  <si>
    <t>สป. กว-3593</t>
  </si>
  <si>
    <t>66/120081</t>
  </si>
  <si>
    <t>ตชด. ปน-9669</t>
  </si>
  <si>
    <t>66/120299</t>
  </si>
  <si>
    <t>สป. 8กน-4980</t>
  </si>
  <si>
    <t>66/090405</t>
  </si>
  <si>
    <t>กรมจัด ฮษ-597</t>
  </si>
  <si>
    <t>66/120309</t>
  </si>
  <si>
    <t>สป. กว-3597</t>
  </si>
  <si>
    <t>66/120412</t>
  </si>
  <si>
    <t>กรมจัด ฮบ-1026</t>
  </si>
  <si>
    <t xml:space="preserve"> 13/2/24</t>
  </si>
  <si>
    <t>67/010011</t>
  </si>
  <si>
    <t>ศาล 1ขอ-2743</t>
  </si>
  <si>
    <t>ไดแดน</t>
  </si>
  <si>
    <t xml:space="preserve"> 14/2/24</t>
  </si>
  <si>
    <t>67/010328</t>
  </si>
  <si>
    <t>กรมจัด 2กบ-2091</t>
  </si>
  <si>
    <t xml:space="preserve"> 19/2/24</t>
  </si>
  <si>
    <t>67/010342</t>
  </si>
  <si>
    <t>กรมสวัสดิ์ 3กฮ-6016</t>
  </si>
  <si>
    <t>67/010430</t>
  </si>
  <si>
    <t>กรมสวัสดิ์ 7กธ-5197</t>
  </si>
  <si>
    <t xml:space="preserve"> 20/2/24</t>
  </si>
  <si>
    <t>66/110325</t>
  </si>
  <si>
    <t>nilfisk</t>
  </si>
  <si>
    <t xml:space="preserve"> 21/2/24</t>
  </si>
  <si>
    <t>66/120314</t>
  </si>
  <si>
    <t>สถาบันพัฒนาฝีมือแรงงาน 7กฮ-7096</t>
  </si>
  <si>
    <t xml:space="preserve"> 23/2/24</t>
  </si>
  <si>
    <t>67/020259</t>
  </si>
  <si>
    <t xml:space="preserve">ชัยบูรณ์ ฎต-3234        </t>
  </si>
  <si>
    <t xml:space="preserve"> 27/2/24</t>
  </si>
  <si>
    <t>66/110097</t>
  </si>
  <si>
    <t>กรมสวัสดิ์ 4กข-6238</t>
  </si>
  <si>
    <t>67/010433</t>
  </si>
  <si>
    <t>กรมสวัสดิ์ ฆฬ-3853</t>
  </si>
  <si>
    <t>67/010153</t>
  </si>
  <si>
    <t>กรมสวัสดิ์ ฮอ-7956</t>
  </si>
  <si>
    <t>67/010152</t>
  </si>
  <si>
    <t>66/100259</t>
  </si>
  <si>
    <t>กรมสวัสดิ์ ฮล-1825</t>
  </si>
  <si>
    <t>67/010070</t>
  </si>
  <si>
    <t>กรมสวัสดิ์ ชภ-1053</t>
  </si>
  <si>
    <t>67/010016</t>
  </si>
  <si>
    <t xml:space="preserve"> 28/2/24</t>
  </si>
  <si>
    <t>Michelin</t>
  </si>
  <si>
    <t xml:space="preserve"> 29/2/24</t>
  </si>
  <si>
    <t>67/010095</t>
  </si>
  <si>
    <t>ตชด. 13428</t>
  </si>
  <si>
    <t>67/010290</t>
  </si>
  <si>
    <t>กรมโย ฮจ-8466</t>
  </si>
  <si>
    <t>สยามฟาร์ม่า</t>
  </si>
  <si>
    <t xml:space="preserve"> 4/3/24</t>
  </si>
  <si>
    <t>66/110232</t>
  </si>
  <si>
    <t>กรมโย 4กส-8652</t>
  </si>
  <si>
    <t>67/010116</t>
  </si>
  <si>
    <t>ตชด. 1ขฆ-9105</t>
  </si>
  <si>
    <t>67/010172</t>
  </si>
  <si>
    <t>สป. ฮฮ-7470</t>
  </si>
  <si>
    <t xml:space="preserve"> 5/3/24</t>
  </si>
  <si>
    <t>67/010064</t>
  </si>
  <si>
    <t>สป. ฮว-2866</t>
  </si>
  <si>
    <t>67/010200</t>
  </si>
  <si>
    <t>สป. 5กส-7091</t>
  </si>
  <si>
    <t>67/020049</t>
  </si>
  <si>
    <t xml:space="preserve"> 6/3/24</t>
  </si>
  <si>
    <t>67/010270</t>
  </si>
  <si>
    <t>67/020005</t>
  </si>
  <si>
    <t>กรมจัด ฮษ-602</t>
  </si>
  <si>
    <t xml:space="preserve"> 7/3/24</t>
  </si>
  <si>
    <t>67/020303</t>
  </si>
  <si>
    <t>กรมสวัสดิ์ 2กจ-5677</t>
  </si>
  <si>
    <t>66/120130</t>
  </si>
  <si>
    <t>Olympia ฎฉ-2335</t>
  </si>
  <si>
    <t>67/020072</t>
  </si>
  <si>
    <t>67/020291</t>
  </si>
  <si>
    <t>กรมสวัสดิ์ ชภ-1061</t>
  </si>
  <si>
    <t xml:space="preserve"> 8/3/24</t>
  </si>
  <si>
    <t>67/020266</t>
  </si>
  <si>
    <t>Renasso 1ฒภ-7009</t>
  </si>
  <si>
    <t xml:space="preserve"> 11/3/24</t>
  </si>
  <si>
    <t>67/020161</t>
  </si>
  <si>
    <t>ศาล 1ขอ-2752</t>
  </si>
  <si>
    <t>67/020094</t>
  </si>
  <si>
    <t>ศาล 1ขอ-2773</t>
  </si>
  <si>
    <t xml:space="preserve"> 12/3/24</t>
  </si>
  <si>
    <t>67/010427</t>
  </si>
  <si>
    <t>กรมส่ง ฮว-3144</t>
  </si>
  <si>
    <t>ไทยสตาร์เบฟ</t>
  </si>
  <si>
    <t xml:space="preserve"> 14/3/24</t>
  </si>
  <si>
    <t>67/010324</t>
  </si>
  <si>
    <t>กรมสวัสดิ์ ชภ-1056</t>
  </si>
  <si>
    <t xml:space="preserve"> 15/3/24</t>
  </si>
  <si>
    <t>67/020302</t>
  </si>
  <si>
    <t>ศาล 98-4184</t>
  </si>
  <si>
    <t>66/090045</t>
  </si>
  <si>
    <t>กรมสวัสดิ์ ฮฐ-9701</t>
  </si>
  <si>
    <t xml:space="preserve"> 18/3/24</t>
  </si>
  <si>
    <t>67/010207</t>
  </si>
  <si>
    <t>66/120332</t>
  </si>
  <si>
    <t>ตชด. 11170</t>
  </si>
  <si>
    <t>67/020318</t>
  </si>
  <si>
    <t>ศาล 1ขอ-2760</t>
  </si>
  <si>
    <t xml:space="preserve"> 20/3/24</t>
  </si>
  <si>
    <t>67/030047</t>
  </si>
  <si>
    <t>กรมจัด ญญ-171</t>
  </si>
  <si>
    <t xml:space="preserve"> 22/3/24</t>
  </si>
  <si>
    <t>66/120196</t>
  </si>
  <si>
    <t>ตชด. 09408</t>
  </si>
  <si>
    <t>66/120209</t>
  </si>
  <si>
    <t>ตชด. 57625</t>
  </si>
  <si>
    <t>67/030343</t>
  </si>
  <si>
    <t>กรมสวัสดิ์ 4กฆ-738</t>
  </si>
  <si>
    <t xml:space="preserve"> 26/3/24</t>
  </si>
  <si>
    <t>67/020217</t>
  </si>
  <si>
    <t>กรมส่ง ฮษ-3026</t>
  </si>
  <si>
    <t>67/020270</t>
  </si>
  <si>
    <t>กรมพัฒน์ 3กต-7537</t>
  </si>
  <si>
    <t>ไม่เรียกออกแจ้งหนี้</t>
  </si>
  <si>
    <t>67/020232</t>
  </si>
  <si>
    <t>Lotte rent a car</t>
  </si>
  <si>
    <t xml:space="preserve"> 27/3/24</t>
  </si>
  <si>
    <t>67/030046</t>
  </si>
  <si>
    <t>สป. 4กบ-1417</t>
  </si>
  <si>
    <t xml:space="preserve"> 29/3/24</t>
  </si>
  <si>
    <t>66/120348</t>
  </si>
  <si>
    <t>64/110277</t>
  </si>
  <si>
    <t>KKF ขล-9074</t>
  </si>
  <si>
    <t>66/120138</t>
  </si>
  <si>
    <t xml:space="preserve"> 1/4/24</t>
  </si>
  <si>
    <t>67/020351</t>
  </si>
  <si>
    <t>กรมส่ง 7กพ-6159</t>
  </si>
  <si>
    <t>67/020268</t>
  </si>
  <si>
    <t>กรมส่ง ฮษ-3027</t>
  </si>
  <si>
    <t>67/030034</t>
  </si>
  <si>
    <t>กรมส่ง ฮพ-4042</t>
  </si>
  <si>
    <t xml:space="preserve"> 3/4/24</t>
  </si>
  <si>
    <t>67/040157</t>
  </si>
  <si>
    <t xml:space="preserve">กรมสวัสดิ์ 4กฆ-738        </t>
  </si>
  <si>
    <t>โอนค่า vat ให้ 163.55 บัญชีพี่ธร</t>
  </si>
  <si>
    <t>67/020403</t>
  </si>
  <si>
    <t>ไทร์ทูยูโอนคืน</t>
  </si>
  <si>
    <t xml:space="preserve"> 4/4/24</t>
  </si>
  <si>
    <t xml:space="preserve"> 5/4/24</t>
  </si>
  <si>
    <t>67/020324</t>
  </si>
  <si>
    <t>67/030011</t>
  </si>
  <si>
    <t xml:space="preserve"> 9/4/24</t>
  </si>
  <si>
    <t>67/010289</t>
  </si>
  <si>
    <t>ตชด. 57599</t>
  </si>
  <si>
    <t>67/020215</t>
  </si>
  <si>
    <t>ตชด. 07312</t>
  </si>
  <si>
    <t>67/030091</t>
  </si>
  <si>
    <t>กรมพัฒน์ 3กบ-1376</t>
  </si>
  <si>
    <t>ให้ใบเสร็จผิดไปขอกรมสวัสดิ์</t>
  </si>
  <si>
    <t>67/010292</t>
  </si>
  <si>
    <t>67/030070</t>
  </si>
  <si>
    <t>กรมจัด ญล-7454</t>
  </si>
  <si>
    <t xml:space="preserve"> 10/4/24</t>
  </si>
  <si>
    <t>67/030255</t>
  </si>
  <si>
    <t>กรมจัด ฌค-3439</t>
  </si>
  <si>
    <t>67/030177</t>
  </si>
  <si>
    <t>กรมส่ง ฮพ-4038</t>
  </si>
  <si>
    <t>พรทิพย์</t>
  </si>
  <si>
    <t xml:space="preserve"> 11/4/24</t>
  </si>
  <si>
    <t>67/030270</t>
  </si>
  <si>
    <t>ศาล ฌส-5790</t>
  </si>
  <si>
    <t xml:space="preserve"> 18/4/24</t>
  </si>
  <si>
    <t>67/040009</t>
  </si>
  <si>
    <t>กรมสวัสดิ์ 1นข-9386</t>
  </si>
  <si>
    <t xml:space="preserve"> 23/4/24</t>
  </si>
  <si>
    <t>67/030416</t>
  </si>
  <si>
    <t xml:space="preserve">ชัยบูรณ์ ฎต-3234  </t>
  </si>
  <si>
    <t>67/040239</t>
  </si>
  <si>
    <t xml:space="preserve">far east 1กศ-3615       </t>
  </si>
  <si>
    <t xml:space="preserve"> 26/4/24</t>
  </si>
  <si>
    <t>67/030298</t>
  </si>
  <si>
    <t xml:space="preserve"> 29/4/24</t>
  </si>
  <si>
    <t xml:space="preserve"> 67/040339</t>
  </si>
  <si>
    <t xml:space="preserve">เนติพัฒน์ 1ขณ-2114 </t>
  </si>
  <si>
    <t xml:space="preserve"> 30/4/24</t>
  </si>
  <si>
    <t xml:space="preserve"> 2/5/24</t>
  </si>
  <si>
    <t>66/120248</t>
  </si>
  <si>
    <t xml:space="preserve"> 3/5/24</t>
  </si>
  <si>
    <t>67/030068</t>
  </si>
  <si>
    <t>กรมพัฒน์ ฮษ-940</t>
  </si>
  <si>
    <t xml:space="preserve"> 6/5/24</t>
  </si>
  <si>
    <t xml:space="preserve"> 8/5/24</t>
  </si>
  <si>
    <t>67/030369</t>
  </si>
  <si>
    <t>บก.ปคบ. 09864</t>
  </si>
  <si>
    <t xml:space="preserve"> 10/5/24</t>
  </si>
  <si>
    <t>67/010180</t>
  </si>
  <si>
    <t>กรมจัด ฮฐ-6347</t>
  </si>
  <si>
    <t>67/050152</t>
  </si>
  <si>
    <t xml:space="preserve">fine med สน-1718  </t>
  </si>
  <si>
    <t>รัตนา</t>
  </si>
  <si>
    <t xml:space="preserve"> 13/5/24</t>
  </si>
  <si>
    <t>67/030394</t>
  </si>
  <si>
    <t>ศาล 41-6788</t>
  </si>
  <si>
    <t>67/030212</t>
  </si>
  <si>
    <t>ศาล 41-6791</t>
  </si>
  <si>
    <t xml:space="preserve"> 16/5/24</t>
  </si>
  <si>
    <t>67/030036</t>
  </si>
  <si>
    <t>67/030309</t>
  </si>
  <si>
    <t>กรมจัด สต-6989</t>
  </si>
  <si>
    <t>67/030426</t>
  </si>
  <si>
    <t>บก.ปคบ. 13355</t>
  </si>
  <si>
    <t>67/030422</t>
  </si>
  <si>
    <t>67/050260</t>
  </si>
  <si>
    <t xml:space="preserve">GP ญพ-8299        </t>
  </si>
  <si>
    <t>จริยา</t>
  </si>
  <si>
    <t xml:space="preserve"> 17/5/24</t>
  </si>
  <si>
    <t>67/040237</t>
  </si>
  <si>
    <t xml:space="preserve"> 20/5/24</t>
  </si>
  <si>
    <t xml:space="preserve"> 21/5/24</t>
  </si>
  <si>
    <t>fine med</t>
  </si>
  <si>
    <t>รัตนาวรรณ</t>
  </si>
  <si>
    <t xml:space="preserve"> 23/5/24</t>
  </si>
  <si>
    <t>67/040193</t>
  </si>
  <si>
    <t>ศาล 1ขอ-2767</t>
  </si>
  <si>
    <t>67/040195</t>
  </si>
  <si>
    <t xml:space="preserve"> 24/5/24</t>
  </si>
  <si>
    <t>67/040150</t>
  </si>
  <si>
    <t>ศาล 2ขผ-8170</t>
  </si>
  <si>
    <t>67/040149</t>
  </si>
  <si>
    <t>ศาล 2ขผ-8117</t>
  </si>
  <si>
    <t xml:space="preserve"> 28/5/24</t>
  </si>
  <si>
    <t>67/050043</t>
  </si>
  <si>
    <t>กรมพัฒน์ 3กน-4710</t>
  </si>
  <si>
    <t xml:space="preserve"> 29/5/24</t>
  </si>
  <si>
    <t>67/040046</t>
  </si>
  <si>
    <t>ตชด. 03476</t>
  </si>
  <si>
    <t>67/030280</t>
  </si>
  <si>
    <t>ตชด. สร-5895</t>
  </si>
  <si>
    <t>67/040035</t>
  </si>
  <si>
    <t>สันทัต กรุ๊ป</t>
  </si>
  <si>
    <t xml:space="preserve"> 30/5/24</t>
  </si>
  <si>
    <t>67/050036</t>
  </si>
  <si>
    <t>ศาล 1ขอ-2770</t>
  </si>
  <si>
    <t xml:space="preserve"> 31/5/24</t>
  </si>
  <si>
    <t xml:space="preserve"> 4/6/24</t>
  </si>
  <si>
    <t>67/030421</t>
  </si>
  <si>
    <t>สป. ฮว-2860</t>
  </si>
  <si>
    <t>67/030102</t>
  </si>
  <si>
    <t xml:space="preserve"> 5/6/24</t>
  </si>
  <si>
    <t>67/030429</t>
  </si>
  <si>
    <t>สป. ฮว-2869</t>
  </si>
  <si>
    <t>67/050464</t>
  </si>
  <si>
    <t xml:space="preserve">Fine med 1ฒข-1718     </t>
  </si>
  <si>
    <t xml:space="preserve"> 6/6/24</t>
  </si>
  <si>
    <t xml:space="preserve"> 12/6/24</t>
  </si>
  <si>
    <t>67/050273</t>
  </si>
  <si>
    <t>67/050035</t>
  </si>
  <si>
    <t>กรมส่ง ฌอ-4092</t>
  </si>
  <si>
    <t>67/040259</t>
  </si>
  <si>
    <t>กรมส่ง 1กฎ-129</t>
  </si>
  <si>
    <t>67/040306</t>
  </si>
  <si>
    <t>กรมส่ง ฮฉ-885</t>
  </si>
  <si>
    <t>67/020214</t>
  </si>
  <si>
    <t>กรมส่ง ฮฉ-887</t>
  </si>
  <si>
    <t>67/040231</t>
  </si>
  <si>
    <t>66/100224</t>
  </si>
  <si>
    <t xml:space="preserve"> 13/6/24</t>
  </si>
  <si>
    <t>67/040307</t>
  </si>
  <si>
    <t>กรมพัฒน์ ฮษ-941</t>
  </si>
  <si>
    <t>67/050120</t>
  </si>
  <si>
    <t>ศาล ฌส-5737</t>
  </si>
  <si>
    <t>67/050119</t>
  </si>
  <si>
    <t>ศาล ฌส-5752</t>
  </si>
  <si>
    <t xml:space="preserve"> 14/6/24</t>
  </si>
  <si>
    <t>67/050108</t>
  </si>
  <si>
    <t>67/040362</t>
  </si>
  <si>
    <t>ตชด. ฎฉ-4412</t>
  </si>
  <si>
    <t>67/040223</t>
  </si>
  <si>
    <t>67/050037</t>
  </si>
  <si>
    <t xml:space="preserve"> 17/6/24</t>
  </si>
  <si>
    <t>67/040352</t>
  </si>
  <si>
    <t>กรมส่ง รวมเรื่องแบต</t>
  </si>
  <si>
    <t>KPI</t>
  </si>
  <si>
    <t xml:space="preserve"> 18/6/24</t>
  </si>
  <si>
    <t>67/050316</t>
  </si>
  <si>
    <t>บก.ปคบ. 09877</t>
  </si>
  <si>
    <t xml:space="preserve"> 19/6/24</t>
  </si>
  <si>
    <t>67/040243</t>
  </si>
  <si>
    <t>191 /09745</t>
  </si>
  <si>
    <t>67/040244</t>
  </si>
  <si>
    <t>191 /45714</t>
  </si>
  <si>
    <t xml:space="preserve"> 20/6/24</t>
  </si>
  <si>
    <t>67/050386</t>
  </si>
  <si>
    <t>67/040086</t>
  </si>
  <si>
    <t>ขนส่ง ษฉ-3875</t>
  </si>
  <si>
    <t xml:space="preserve"> 24/6/24</t>
  </si>
  <si>
    <t>67/050379</t>
  </si>
  <si>
    <t xml:space="preserve"> 25/6/24</t>
  </si>
  <si>
    <t>67/050503</t>
  </si>
  <si>
    <t>กรมสวัสดิ์ 1นจ-4178</t>
  </si>
  <si>
    <t>67/030439</t>
  </si>
  <si>
    <t>กรมสวัสดิ์ 6กก-8479</t>
  </si>
  <si>
    <t>67/050217</t>
  </si>
  <si>
    <t xml:space="preserve"> 26/6/24</t>
  </si>
  <si>
    <t>67/050239</t>
  </si>
  <si>
    <t>67/050051</t>
  </si>
  <si>
    <t xml:space="preserve"> 27/6/24</t>
  </si>
  <si>
    <t>67/050354</t>
  </si>
  <si>
    <t>ศาล 1ขอ-2750</t>
  </si>
  <si>
    <t>67/050426</t>
  </si>
  <si>
    <t>67/050431</t>
  </si>
  <si>
    <t>67/050373</t>
  </si>
  <si>
    <t xml:space="preserve"> 28/6/24</t>
  </si>
  <si>
    <t>67/050466</t>
  </si>
  <si>
    <t xml:space="preserve"> 2/7/24</t>
  </si>
  <si>
    <t>67/030294</t>
  </si>
  <si>
    <t>67/050253</t>
  </si>
  <si>
    <t xml:space="preserve"> 3/7/24</t>
  </si>
  <si>
    <t>True star</t>
  </si>
  <si>
    <t xml:space="preserve"> 4/7/24</t>
  </si>
  <si>
    <t>66/110197</t>
  </si>
  <si>
    <t>สป. 4กศ-7396</t>
  </si>
  <si>
    <t xml:space="preserve"> 5/7/24</t>
  </si>
  <si>
    <t xml:space="preserve"> 9/7/24</t>
  </si>
  <si>
    <t>67/050203</t>
  </si>
  <si>
    <t xml:space="preserve"> 11/7/24</t>
  </si>
  <si>
    <t>67/060325</t>
  </si>
  <si>
    <t>กรมสวัสดิ์ 3กฮ-6029</t>
  </si>
  <si>
    <t>67/060280</t>
  </si>
  <si>
    <t>กรมสวัสดิ์ 7กธ-5194</t>
  </si>
  <si>
    <t>67/060326</t>
  </si>
  <si>
    <t>กรมสวัสดิ์ 1นก-7704</t>
  </si>
  <si>
    <t>67/060410</t>
  </si>
  <si>
    <t>กรมสวัสดิ์ 1นจ-4181</t>
  </si>
  <si>
    <t>67/050308</t>
  </si>
  <si>
    <t>67/060364</t>
  </si>
  <si>
    <t>67/010237</t>
  </si>
  <si>
    <t>กรมจัด 9กฮ-1417</t>
  </si>
  <si>
    <t xml:space="preserve"> 12/7/24</t>
  </si>
  <si>
    <t>Renasso</t>
  </si>
  <si>
    <t xml:space="preserve"> 16/7/24</t>
  </si>
  <si>
    <t>67/040188</t>
  </si>
  <si>
    <t xml:space="preserve"> 17/7/24</t>
  </si>
  <si>
    <t>67/060321</t>
  </si>
  <si>
    <t>67/060104</t>
  </si>
  <si>
    <t xml:space="preserve"> 18/7/24</t>
  </si>
  <si>
    <t>67/070032</t>
  </si>
  <si>
    <t>บก.ปคบ. 07649</t>
  </si>
  <si>
    <t>67/020163</t>
  </si>
  <si>
    <t>กรมโย อย-2298</t>
  </si>
  <si>
    <t xml:space="preserve"> 19/7/24</t>
  </si>
  <si>
    <t>67/060185</t>
  </si>
  <si>
    <t xml:space="preserve">ศาล 2กส-9631 </t>
  </si>
  <si>
    <t>67/060186</t>
  </si>
  <si>
    <t>ศาล 2กส-9627</t>
  </si>
  <si>
    <t xml:space="preserve"> 23/7/24</t>
  </si>
  <si>
    <t>67/020347</t>
  </si>
  <si>
    <t>กรมโย 2กฉ-4780</t>
  </si>
  <si>
    <t>67/050408</t>
  </si>
  <si>
    <t>67/050440</t>
  </si>
  <si>
    <t xml:space="preserve"> 24/7/24</t>
  </si>
  <si>
    <t>67/050205</t>
  </si>
  <si>
    <t>กรมโย ฌก-6857</t>
  </si>
  <si>
    <t xml:space="preserve"> 30/7/24</t>
  </si>
  <si>
    <t>67/050390</t>
  </si>
  <si>
    <t>กรมจัด ศษ-7932</t>
  </si>
  <si>
    <t>67/050389</t>
  </si>
  <si>
    <t>กรมจัด 1ฒฮ-4974</t>
  </si>
  <si>
    <t>67/050453</t>
  </si>
  <si>
    <t xml:space="preserve"> 31/7/24</t>
  </si>
  <si>
    <t>67/050252</t>
  </si>
  <si>
    <t>กรมพัฒน์ ฮษ-943</t>
  </si>
  <si>
    <t xml:space="preserve"> 1/8/24</t>
  </si>
  <si>
    <t>67/06397</t>
  </si>
  <si>
    <t>ยาเสพติด 1 รวมเรื่อง</t>
  </si>
  <si>
    <t>67/030306</t>
  </si>
  <si>
    <t xml:space="preserve"> 2/8/24</t>
  </si>
  <si>
    <t>67/060166</t>
  </si>
  <si>
    <t xml:space="preserve"> 5/8/24</t>
  </si>
  <si>
    <t xml:space="preserve"> 6/8/24</t>
  </si>
  <si>
    <t>67/060153</t>
  </si>
  <si>
    <t xml:space="preserve"> 7/8/24</t>
  </si>
  <si>
    <t>66/040254</t>
  </si>
  <si>
    <t>กรมสวัสดิ์ ชภ-1060</t>
  </si>
  <si>
    <t>67/060434</t>
  </si>
  <si>
    <t>สป. 4กศ-7400</t>
  </si>
  <si>
    <t>ไม่แน่ใจเพราะไม่คิดค่าโอน</t>
  </si>
  <si>
    <t>67/060359</t>
  </si>
  <si>
    <t>ศาล 3กฎ-3094</t>
  </si>
  <si>
    <t>67/060360</t>
  </si>
  <si>
    <t>ศาล 3กฎ-3093</t>
  </si>
  <si>
    <t>67/040050</t>
  </si>
  <si>
    <t xml:space="preserve"> 13/8/24</t>
  </si>
  <si>
    <t>67/060276</t>
  </si>
  <si>
    <t>กรมสวัสดิ์ ชค-8253</t>
  </si>
  <si>
    <t xml:space="preserve"> 19/8/24</t>
  </si>
  <si>
    <t>67/050474</t>
  </si>
  <si>
    <t>67/050475</t>
  </si>
  <si>
    <t>กรมสวัสดิ์ ฮจ-372</t>
  </si>
  <si>
    <t xml:space="preserve"> 20/8/24</t>
  </si>
  <si>
    <t>67/070143</t>
  </si>
  <si>
    <t>กรมสวัสดิ์ ฮล-1828</t>
  </si>
  <si>
    <t xml:space="preserve"> 26/8/24</t>
  </si>
  <si>
    <t>67/070129</t>
  </si>
  <si>
    <t>67/070068</t>
  </si>
  <si>
    <t xml:space="preserve">7กษ-5642       </t>
  </si>
  <si>
    <t>ไม่ได้ออก vat ลูกค้าโอนผิดบัญชี</t>
  </si>
  <si>
    <t xml:space="preserve"> 27/8/24</t>
  </si>
  <si>
    <t>67/080196</t>
  </si>
  <si>
    <t>กองตรวจสอบทะเบียน 5กศ-6053</t>
  </si>
  <si>
    <t xml:space="preserve"> 28/8/24</t>
  </si>
  <si>
    <t xml:space="preserve"> 30/8/24</t>
  </si>
  <si>
    <t>สยามเภสัช</t>
  </si>
  <si>
    <t>67/080086</t>
  </si>
  <si>
    <t>กรมสวัสดิ์ ชภ-1047</t>
  </si>
  <si>
    <t>67/070235</t>
  </si>
  <si>
    <t>สป. ทรัพย์ ฮษ-5540</t>
  </si>
  <si>
    <t>67/070248</t>
  </si>
  <si>
    <t>กรมสวัสดิ์ ฎฬ-388</t>
  </si>
  <si>
    <t>67/080111</t>
  </si>
  <si>
    <t xml:space="preserve"> 3/9/24</t>
  </si>
  <si>
    <t xml:space="preserve"> 5/9/24</t>
  </si>
  <si>
    <t xml:space="preserve"> 6/9/24</t>
  </si>
  <si>
    <t>67/070313</t>
  </si>
  <si>
    <t xml:space="preserve"> 9/9/24</t>
  </si>
  <si>
    <t>67/060159</t>
  </si>
  <si>
    <t>ตชด. ศต-4111</t>
  </si>
  <si>
    <t>67/070195</t>
  </si>
  <si>
    <t>ตชด. 01557</t>
  </si>
  <si>
    <t>67/050243</t>
  </si>
  <si>
    <t>67/070172</t>
  </si>
  <si>
    <t>67/070346</t>
  </si>
  <si>
    <t xml:space="preserve"> 10/9/24</t>
  </si>
  <si>
    <t>67/070174</t>
  </si>
  <si>
    <t>67/070194</t>
  </si>
  <si>
    <t>67/070124</t>
  </si>
  <si>
    <t>67/070339</t>
  </si>
  <si>
    <t>สป. ฮอ-189</t>
  </si>
  <si>
    <t>67/080136</t>
  </si>
  <si>
    <t xml:space="preserve"> 11/9/24</t>
  </si>
  <si>
    <t>67/070422</t>
  </si>
  <si>
    <t>67/080416</t>
  </si>
  <si>
    <t>กรมสวัสดิ์ ฌข-8736</t>
  </si>
  <si>
    <t xml:space="preserve"> 17/9/24</t>
  </si>
  <si>
    <t>67/080286</t>
  </si>
  <si>
    <t>กรมสวัสดิ์ ชภ-2119</t>
  </si>
  <si>
    <t>67/0800360</t>
  </si>
  <si>
    <t>ศาล ถพ-7219</t>
  </si>
  <si>
    <t>67/080114</t>
  </si>
  <si>
    <t>ศาล 1ขอ-2761</t>
  </si>
  <si>
    <t>67/080139</t>
  </si>
  <si>
    <t>ศาล 1ขอ-2766</t>
  </si>
  <si>
    <t>67/080370</t>
  </si>
  <si>
    <t>ศาล 1นง-4702</t>
  </si>
  <si>
    <t>67/070206</t>
  </si>
  <si>
    <t>ศาล 41-6709</t>
  </si>
  <si>
    <t>67/070006</t>
  </si>
  <si>
    <t>67/080446</t>
  </si>
  <si>
    <t xml:space="preserve"> 19/9/24</t>
  </si>
  <si>
    <t>67/030386</t>
  </si>
  <si>
    <t>67/080448</t>
  </si>
  <si>
    <t>67/070379</t>
  </si>
  <si>
    <t xml:space="preserve"> 20/9/24</t>
  </si>
  <si>
    <t>I.A. chemical</t>
  </si>
  <si>
    <t xml:space="preserve"> 24/9/24</t>
  </si>
  <si>
    <t xml:space="preserve"> 25/9/24</t>
  </si>
  <si>
    <t xml:space="preserve"> 26/9/24</t>
  </si>
  <si>
    <t>67/080388</t>
  </si>
  <si>
    <t>67/080466</t>
  </si>
  <si>
    <t>สป.กว-3597</t>
  </si>
  <si>
    <t>67/080463</t>
  </si>
  <si>
    <t xml:space="preserve">  27/9/24</t>
  </si>
  <si>
    <t>67/060319</t>
  </si>
  <si>
    <t>ตชด. กจ-2647</t>
  </si>
  <si>
    <t>67/080138</t>
  </si>
  <si>
    <t>กรมสวัสดิ์ ฮล-1829</t>
  </si>
  <si>
    <t>67/080315</t>
  </si>
  <si>
    <t>67/060138</t>
  </si>
  <si>
    <t xml:space="preserve"> 30/9/24</t>
  </si>
  <si>
    <t>67/080015</t>
  </si>
  <si>
    <t>กรมสวัสดิ์ 1นก-7707</t>
  </si>
  <si>
    <t>67/090164</t>
  </si>
  <si>
    <t>กรมสวัสดิ์ 4ขฎ-2618</t>
  </si>
  <si>
    <t>67/090235</t>
  </si>
  <si>
    <t>67/090167</t>
  </si>
  <si>
    <t>กรมพัฒน์วัดธาตุทอง 7กฮ-7096</t>
  </si>
  <si>
    <t xml:space="preserve"> 1/10/24</t>
  </si>
  <si>
    <t>67/080435</t>
  </si>
  <si>
    <t>ตชด. 2กฮ-2820</t>
  </si>
  <si>
    <t>67/060272</t>
  </si>
  <si>
    <t>67/050126</t>
  </si>
  <si>
    <t>กระแสรายวัน</t>
  </si>
  <si>
    <t>เลขที่ 001-1-51273-8</t>
  </si>
  <si>
    <t>66/060109</t>
  </si>
  <si>
    <t>ฮต-8899</t>
  </si>
  <si>
    <t xml:space="preserve"> 16/1/24</t>
  </si>
  <si>
    <t>66/100333</t>
  </si>
  <si>
    <t>67/010025</t>
  </si>
  <si>
    <t>ชข-5186</t>
  </si>
  <si>
    <t>66/100096</t>
  </si>
  <si>
    <t>4กฮ-4284</t>
  </si>
  <si>
    <t>66/100100</t>
  </si>
  <si>
    <t>ฮย-6674</t>
  </si>
  <si>
    <t xml:space="preserve"> 19/3/24</t>
  </si>
  <si>
    <t>66/110103</t>
  </si>
  <si>
    <t xml:space="preserve"> 28/3/24</t>
  </si>
  <si>
    <t>66/110389</t>
  </si>
  <si>
    <t>ชข-5184</t>
  </si>
  <si>
    <t>66/020151</t>
  </si>
  <si>
    <t>ฮง-9405</t>
  </si>
  <si>
    <t>66/050223</t>
  </si>
  <si>
    <t>ฮง-9406</t>
  </si>
  <si>
    <t>66/030404</t>
  </si>
  <si>
    <t>ชข-5191</t>
  </si>
  <si>
    <t>66/050386</t>
  </si>
  <si>
    <t>ฮจ-6623</t>
  </si>
  <si>
    <t>67/020118</t>
  </si>
  <si>
    <t>4กฮ-4300</t>
  </si>
  <si>
    <t>66/110300</t>
  </si>
  <si>
    <t>ออ-517</t>
  </si>
  <si>
    <t>67/020135</t>
  </si>
  <si>
    <t>1นค-3692</t>
  </si>
  <si>
    <t>67/020130</t>
  </si>
  <si>
    <t>1นค-3691</t>
  </si>
  <si>
    <t xml:space="preserve"> 19/4/24</t>
  </si>
  <si>
    <t>66/020218</t>
  </si>
  <si>
    <t>ฮต-934</t>
  </si>
  <si>
    <t xml:space="preserve"> 22/4/24</t>
  </si>
  <si>
    <t>66/080336</t>
  </si>
  <si>
    <t>ฮต-930</t>
  </si>
  <si>
    <t>66/050436</t>
  </si>
  <si>
    <t>ฮง-9404</t>
  </si>
  <si>
    <t>67/020004</t>
  </si>
  <si>
    <t>ฮต-936</t>
  </si>
  <si>
    <t>65/070416</t>
  </si>
  <si>
    <t>ฮจ-6625</t>
  </si>
  <si>
    <t>66/080406</t>
  </si>
  <si>
    <t>ฮร-247</t>
  </si>
  <si>
    <t xml:space="preserve"> 24/4/24</t>
  </si>
  <si>
    <t>66/090374</t>
  </si>
  <si>
    <t>2ขผ-1238</t>
  </si>
  <si>
    <t xml:space="preserve"> 9/5/24</t>
  </si>
  <si>
    <t>65/120049</t>
  </si>
  <si>
    <t>66/060019</t>
  </si>
  <si>
    <t>67/020133</t>
  </si>
  <si>
    <t>67/010026</t>
  </si>
  <si>
    <t>66/070334</t>
  </si>
  <si>
    <t>66/090288</t>
  </si>
  <si>
    <t>ฮจ-5010</t>
  </si>
  <si>
    <t>66/100084</t>
  </si>
  <si>
    <t>66/110100</t>
  </si>
  <si>
    <t>66/020358</t>
  </si>
  <si>
    <t>67/010073</t>
  </si>
  <si>
    <t>2ขค-8850</t>
  </si>
  <si>
    <t xml:space="preserve"> 67/010074</t>
  </si>
  <si>
    <t>67/050420</t>
  </si>
  <si>
    <t>67/060163</t>
  </si>
  <si>
    <t>66/110183</t>
  </si>
  <si>
    <t>67/020060</t>
  </si>
  <si>
    <t>67/080418</t>
  </si>
  <si>
    <t>ฮฐ-7253</t>
  </si>
  <si>
    <t>66/050196</t>
  </si>
  <si>
    <t>67/050303</t>
  </si>
  <si>
    <t>66/080401</t>
  </si>
  <si>
    <t>66/100270</t>
  </si>
  <si>
    <t>67/030364</t>
  </si>
  <si>
    <t>66/090420</t>
  </si>
  <si>
    <t>67/010132</t>
  </si>
  <si>
    <t>66/070421</t>
  </si>
  <si>
    <t>67/040255</t>
  </si>
  <si>
    <t>บัญชีธนาคารกสิกรไทย</t>
  </si>
  <si>
    <t xml:space="preserve"> </t>
  </si>
  <si>
    <t>เลขที่ 061-250-9549</t>
  </si>
  <si>
    <t>No.1</t>
  </si>
  <si>
    <t>ขอนแก่น</t>
  </si>
  <si>
    <t>Orix</t>
  </si>
  <si>
    <t>P.รุ่งเรือง</t>
  </si>
  <si>
    <t>จุฑามาศ</t>
  </si>
  <si>
    <t>TH robotic</t>
  </si>
  <si>
    <t>สายพิณ</t>
  </si>
  <si>
    <t xml:space="preserve">พรสวรรค์ โรสติ้ง </t>
  </si>
  <si>
    <t>วุฒิพร</t>
  </si>
  <si>
    <t>far east</t>
  </si>
  <si>
    <t>make it real</t>
  </si>
  <si>
    <t>เข้าเช็ค</t>
  </si>
  <si>
    <t xml:space="preserve"> 18/1/24</t>
  </si>
  <si>
    <t>ขนส่ง</t>
  </si>
  <si>
    <t xml:space="preserve"> 22/1/24</t>
  </si>
  <si>
    <t>รักษาความปลอดภัย</t>
  </si>
  <si>
    <t>67/010278</t>
  </si>
  <si>
    <t>ชท-6442</t>
  </si>
  <si>
    <t>Solution zone</t>
  </si>
  <si>
    <t>67/010268</t>
  </si>
  <si>
    <t>ญธ-3723</t>
  </si>
  <si>
    <t xml:space="preserve"> 23/1/24</t>
  </si>
  <si>
    <t>66/110117</t>
  </si>
  <si>
    <t xml:space="preserve">2ฒผ-7024  </t>
  </si>
  <si>
    <t>แม่ไก่</t>
  </si>
  <si>
    <t>เจ็กฮง</t>
  </si>
  <si>
    <t xml:space="preserve"> 10/2/24</t>
  </si>
  <si>
    <t>Auto Smart</t>
  </si>
  <si>
    <t xml:space="preserve"> 17/2/24 </t>
  </si>
  <si>
    <t>อินทาเนีย</t>
  </si>
  <si>
    <t>67/020235</t>
  </si>
  <si>
    <t>17/2/24</t>
  </si>
  <si>
    <t xml:space="preserve">ประสิทธิ์แมนชั่น </t>
  </si>
  <si>
    <t>Abbra</t>
  </si>
  <si>
    <t>U-delight</t>
  </si>
  <si>
    <t>66/110306</t>
  </si>
  <si>
    <t xml:space="preserve">ฮน-1050       </t>
  </si>
  <si>
    <t>67/010197</t>
  </si>
  <si>
    <t xml:space="preserve">ฮน-1051        </t>
  </si>
  <si>
    <t xml:space="preserve">  22/2/24</t>
  </si>
  <si>
    <t>รถ batman โอนผิด</t>
  </si>
  <si>
    <t>วปอ.</t>
  </si>
  <si>
    <t>66/070273</t>
  </si>
  <si>
    <t>ฮม-8766</t>
  </si>
  <si>
    <t>66/080376</t>
  </si>
  <si>
    <t>ถข-3954</t>
  </si>
  <si>
    <t>M D R</t>
  </si>
  <si>
    <t>67/010003</t>
  </si>
  <si>
    <t xml:space="preserve">ภฉ-8577        </t>
  </si>
  <si>
    <t>ภัทรลีสซิ่ง</t>
  </si>
  <si>
    <t xml:space="preserve"> 1/3/24</t>
  </si>
  <si>
    <t>Media</t>
  </si>
  <si>
    <t>67/030006</t>
  </si>
  <si>
    <t xml:space="preserve">7กว-4191       </t>
  </si>
  <si>
    <t>หลักทรัพย์ภัทระ</t>
  </si>
  <si>
    <t xml:space="preserve"> 13/3/24</t>
  </si>
  <si>
    <t>66/120097</t>
  </si>
  <si>
    <t>ฮค-7477</t>
  </si>
  <si>
    <t>66/120096</t>
  </si>
  <si>
    <t>วม-4693</t>
  </si>
  <si>
    <t>66/120098</t>
  </si>
  <si>
    <t>67/010160</t>
  </si>
  <si>
    <t>9กบ-1362</t>
  </si>
  <si>
    <t>67/020104</t>
  </si>
  <si>
    <t xml:space="preserve">ศว-6982        </t>
  </si>
  <si>
    <t>แอร์พอเทลส์</t>
  </si>
  <si>
    <t>67/030168</t>
  </si>
  <si>
    <t xml:space="preserve">กข-2559        </t>
  </si>
  <si>
    <t xml:space="preserve"> 21/3/24</t>
  </si>
  <si>
    <t>67/030240</t>
  </si>
  <si>
    <t xml:space="preserve">ถต-1258 </t>
  </si>
  <si>
    <t xml:space="preserve"> 25/3/24</t>
  </si>
  <si>
    <t xml:space="preserve"> 67/030208</t>
  </si>
  <si>
    <t xml:space="preserve">ษฉ-3881        </t>
  </si>
  <si>
    <t>ญาติกา</t>
  </si>
  <si>
    <t>67/030423</t>
  </si>
  <si>
    <t xml:space="preserve">6กล-2552              </t>
  </si>
  <si>
    <t>ใบหยก</t>
  </si>
  <si>
    <t xml:space="preserve"> 2/4/24</t>
  </si>
  <si>
    <t>สยามฮ่องกง</t>
  </si>
  <si>
    <t>67/030407</t>
  </si>
  <si>
    <t xml:space="preserve">1กศ-3615       </t>
  </si>
  <si>
    <t>ORIX</t>
  </si>
  <si>
    <t>67/040140</t>
  </si>
  <si>
    <t xml:space="preserve">1กศ-3615 </t>
  </si>
  <si>
    <t>Mr.Huch</t>
  </si>
  <si>
    <t xml:space="preserve"> 13/4/24</t>
  </si>
  <si>
    <t>เอี่ยวไถ่</t>
  </si>
  <si>
    <t>67/020360</t>
  </si>
  <si>
    <t>2ฒต-53</t>
  </si>
  <si>
    <t>67/030139</t>
  </si>
  <si>
    <t>Auto smart</t>
  </si>
  <si>
    <t xml:space="preserve"> 15/5/24</t>
  </si>
  <si>
    <t>67/050098</t>
  </si>
  <si>
    <t>5กข-6879</t>
  </si>
  <si>
    <t>67/040225</t>
  </si>
  <si>
    <t xml:space="preserve">2ฒผ-7024       </t>
  </si>
  <si>
    <t xml:space="preserve">ชัยวัฒน์  วงษ์เวียง   </t>
  </si>
  <si>
    <t>67/050267</t>
  </si>
  <si>
    <t xml:space="preserve">3ฒฒ-9026          </t>
  </si>
  <si>
    <t>คัลเลอ โกลโบล</t>
  </si>
  <si>
    <t>67/050210</t>
  </si>
  <si>
    <t xml:space="preserve">2ฒฒ-6268 </t>
  </si>
  <si>
    <t>ชัยวัฒน์</t>
  </si>
  <si>
    <t xml:space="preserve"> 18/5/24</t>
  </si>
  <si>
    <t>ชัยบูรณ์บาร์เดอร์</t>
  </si>
  <si>
    <t>ชัยบูรณ์โอนเงินผิด เอาบัญชีหลงโอนคืนแล้ว</t>
  </si>
  <si>
    <t xml:space="preserve"> 22/5/24</t>
  </si>
  <si>
    <t>พิสิฐพงศ์ ทรานสปอร์ต</t>
  </si>
  <si>
    <t>67/050218</t>
  </si>
  <si>
    <t xml:space="preserve">กว-7333        </t>
  </si>
  <si>
    <t>67/050333</t>
  </si>
  <si>
    <t xml:space="preserve"> 27/5/24</t>
  </si>
  <si>
    <t>JHM</t>
  </si>
  <si>
    <t>67/050433</t>
  </si>
  <si>
    <t xml:space="preserve">4กพ-156 </t>
  </si>
  <si>
    <t xml:space="preserve"> 1/6/24</t>
  </si>
  <si>
    <t>ประสิทธิ์แมนชั่น</t>
  </si>
  <si>
    <t>67/060039</t>
  </si>
  <si>
    <t xml:space="preserve">ฮษ-2206        </t>
  </si>
  <si>
    <t>67/060048</t>
  </si>
  <si>
    <t xml:space="preserve">2ฒม-1896       </t>
  </si>
  <si>
    <t>67/060066</t>
  </si>
  <si>
    <t xml:space="preserve">ถต-1258  </t>
  </si>
  <si>
    <t xml:space="preserve"> 7/6/24</t>
  </si>
  <si>
    <t xml:space="preserve"> 10/6/24</t>
  </si>
  <si>
    <t>จรูญรัตน์</t>
  </si>
  <si>
    <t>67/050340</t>
  </si>
  <si>
    <t>1กศ-3615</t>
  </si>
  <si>
    <t>67/060232</t>
  </si>
  <si>
    <t>8กน-6879</t>
  </si>
  <si>
    <t>Mobile sense</t>
  </si>
  <si>
    <t>67/060266</t>
  </si>
  <si>
    <t xml:space="preserve">3กฆ-9195       </t>
  </si>
  <si>
    <t xml:space="preserve">  19/6/24</t>
  </si>
  <si>
    <t>67/060291</t>
  </si>
  <si>
    <t xml:space="preserve">2ฒร-1365       </t>
  </si>
  <si>
    <t xml:space="preserve"> 21/6/24</t>
  </si>
  <si>
    <t>อ๊าออโต้</t>
  </si>
  <si>
    <t>67/060154</t>
  </si>
  <si>
    <t>7กร-8771</t>
  </si>
  <si>
    <t>Synergetic</t>
  </si>
  <si>
    <t>67/060231</t>
  </si>
  <si>
    <t xml:space="preserve">3ฒฒ-4211       </t>
  </si>
  <si>
    <t xml:space="preserve"> 22/6/24</t>
  </si>
  <si>
    <t>หญ้าเทียม</t>
  </si>
  <si>
    <t>67/060331</t>
  </si>
  <si>
    <t xml:space="preserve">ฒถ-8143   </t>
  </si>
  <si>
    <t>S design trading</t>
  </si>
  <si>
    <t>67/060203</t>
  </si>
  <si>
    <t xml:space="preserve">กฉ-7047        </t>
  </si>
  <si>
    <t>พาลิคอน</t>
  </si>
  <si>
    <t>67/060431</t>
  </si>
  <si>
    <t xml:space="preserve">1กฮ-5522.      </t>
  </si>
  <si>
    <t>A plus L</t>
  </si>
  <si>
    <t>67/060461</t>
  </si>
  <si>
    <t xml:space="preserve">3กล-9897       </t>
  </si>
  <si>
    <t xml:space="preserve"> 29/6/24</t>
  </si>
  <si>
    <t>เนติพัฒน์</t>
  </si>
  <si>
    <t>67/040186</t>
  </si>
  <si>
    <t>5กต-8435</t>
  </si>
  <si>
    <t xml:space="preserve"> 1/7/24</t>
  </si>
  <si>
    <t>Fortuner</t>
  </si>
  <si>
    <t>67/070010</t>
  </si>
  <si>
    <t xml:space="preserve">3ฒภ-2876       </t>
  </si>
  <si>
    <t xml:space="preserve"> 8/7/24</t>
  </si>
  <si>
    <t>T.W.</t>
  </si>
  <si>
    <t>ฝากเช็ค</t>
  </si>
  <si>
    <t>สงขลา</t>
  </si>
  <si>
    <t>67/070027</t>
  </si>
  <si>
    <t xml:space="preserve">1ฒณ-894        </t>
  </si>
  <si>
    <t>วังเด็ก</t>
  </si>
  <si>
    <t>ฮองมิน</t>
  </si>
  <si>
    <t xml:space="preserve"> 25/7/24</t>
  </si>
  <si>
    <t>ยอดรวมเช็คของลาฟา</t>
  </si>
  <si>
    <t xml:space="preserve"> 26/7/24</t>
  </si>
  <si>
    <t>ไทย-เอ</t>
  </si>
  <si>
    <t>Symphony</t>
  </si>
  <si>
    <t>67/060301</t>
  </si>
  <si>
    <t xml:space="preserve">ฒธ-2125        </t>
  </si>
  <si>
    <t xml:space="preserve"> 3/8/24</t>
  </si>
  <si>
    <t>เจ้าของ batman</t>
  </si>
  <si>
    <t>67/080034</t>
  </si>
  <si>
    <t xml:space="preserve">2ฒฐ-2                </t>
  </si>
  <si>
    <t>สิริชัยย์ บิลไม่ได้ออก vat</t>
  </si>
  <si>
    <t>67/080063</t>
  </si>
  <si>
    <t xml:space="preserve">ฒถ-8143  </t>
  </si>
  <si>
    <t xml:space="preserve"> 9/8/24</t>
  </si>
  <si>
    <t>ดอกเบี้ย</t>
  </si>
  <si>
    <t>บุญตา</t>
  </si>
  <si>
    <t>ตะวันฉาย</t>
  </si>
  <si>
    <t>67/080201</t>
  </si>
  <si>
    <t xml:space="preserve">2ฒพ-4210  </t>
  </si>
  <si>
    <t xml:space="preserve">ไทม์ บรอดคาสท์ </t>
  </si>
  <si>
    <t>67/080205</t>
  </si>
  <si>
    <t xml:space="preserve">ฮธ-9764        </t>
  </si>
  <si>
    <t>กนกขวัญ</t>
  </si>
  <si>
    <t xml:space="preserve"> 14/8/24</t>
  </si>
  <si>
    <t>SM water</t>
  </si>
  <si>
    <t>67/080226</t>
  </si>
  <si>
    <t xml:space="preserve">1ฒย-6953   </t>
  </si>
  <si>
    <t>Media Studio</t>
  </si>
  <si>
    <t>67/080018</t>
  </si>
  <si>
    <t>7กว-4187</t>
  </si>
  <si>
    <t>สถาบันพัฒนาผฝีมือแรงงาน</t>
  </si>
  <si>
    <t>67/070179</t>
  </si>
  <si>
    <t>1นข-9673</t>
  </si>
  <si>
    <t>กรมบัญชีกลาง</t>
  </si>
  <si>
    <t xml:space="preserve"> 21/8/24</t>
  </si>
  <si>
    <t>To go network</t>
  </si>
  <si>
    <t>67/080319</t>
  </si>
  <si>
    <t xml:space="preserve">4กฮ-4000  </t>
  </si>
  <si>
    <t>67/080255</t>
  </si>
  <si>
    <t xml:space="preserve">ฒฎ-3168        </t>
  </si>
  <si>
    <t xml:space="preserve"> 23/8/24</t>
  </si>
  <si>
    <t>จิตสุดา</t>
  </si>
  <si>
    <t xml:space="preserve"> 29/8/24</t>
  </si>
  <si>
    <t xml:space="preserve">ขง-785 ขอนแก่น </t>
  </si>
  <si>
    <t>อภิศักดิ์</t>
  </si>
  <si>
    <t xml:space="preserve"> 31/8/24</t>
  </si>
  <si>
    <t>67/080496</t>
  </si>
  <si>
    <t>TW</t>
  </si>
  <si>
    <t xml:space="preserve">67/090039  </t>
  </si>
  <si>
    <t xml:space="preserve">3ฒบ-7879       </t>
  </si>
  <si>
    <t xml:space="preserve"> 4/9/24</t>
  </si>
  <si>
    <t>67/080197</t>
  </si>
  <si>
    <t>66/100060</t>
  </si>
  <si>
    <t>4กม-282</t>
  </si>
  <si>
    <t>67/020233</t>
  </si>
  <si>
    <t>ฮว-4401</t>
  </si>
  <si>
    <t>67/030057</t>
  </si>
  <si>
    <t>กห-63414</t>
  </si>
  <si>
    <t>67/030056</t>
  </si>
  <si>
    <t>ฮจ-3125</t>
  </si>
  <si>
    <t>67/030058</t>
  </si>
  <si>
    <t>ฮม-8767</t>
  </si>
  <si>
    <t>67/030055</t>
  </si>
  <si>
    <t>ฮม-7921</t>
  </si>
  <si>
    <t>67/030053</t>
  </si>
  <si>
    <t>กห-63448</t>
  </si>
  <si>
    <t>67/030059</t>
  </si>
  <si>
    <t>กห-61699</t>
  </si>
  <si>
    <t>67/030054</t>
  </si>
  <si>
    <t>วม-4694</t>
  </si>
  <si>
    <t>บางกอกมีเดีย</t>
  </si>
  <si>
    <t>67/090062</t>
  </si>
  <si>
    <t xml:space="preserve">9กง-6505       </t>
  </si>
  <si>
    <t>พชร</t>
  </si>
  <si>
    <t xml:space="preserve">อินเตอร์เนชั่นแนล คอมพิวติ้ง </t>
  </si>
  <si>
    <t>67/090027</t>
  </si>
  <si>
    <t xml:space="preserve">4กผ-4000       </t>
  </si>
  <si>
    <t>67/080493</t>
  </si>
  <si>
    <t xml:space="preserve">บล-5722   </t>
  </si>
  <si>
    <t>67/080423</t>
  </si>
  <si>
    <t xml:space="preserve">7กว-4191     </t>
  </si>
  <si>
    <t xml:space="preserve"> 7/9/24</t>
  </si>
  <si>
    <t>TMS engineering</t>
  </si>
  <si>
    <t>67/090125</t>
  </si>
  <si>
    <t xml:space="preserve">1ฒผ-7506 </t>
  </si>
  <si>
    <t xml:space="preserve"> 13/9/24</t>
  </si>
  <si>
    <t>67/050371</t>
  </si>
  <si>
    <t>67/050370</t>
  </si>
  <si>
    <t>ฮว-4395</t>
  </si>
  <si>
    <t>67/050369</t>
  </si>
  <si>
    <t>67/050368</t>
  </si>
  <si>
    <t>67/050385</t>
  </si>
  <si>
    <t xml:space="preserve"> 23/9/24</t>
  </si>
  <si>
    <t>Laundry</t>
  </si>
  <si>
    <t>67/090340</t>
  </si>
  <si>
    <t xml:space="preserve">บธ-5888        </t>
  </si>
  <si>
    <t xml:space="preserve"> 27/9/24</t>
  </si>
  <si>
    <t>Airportal</t>
  </si>
  <si>
    <t>67/090361</t>
  </si>
  <si>
    <t xml:space="preserve"> 2/10/24</t>
  </si>
  <si>
    <t>สิทธิศักดิ์</t>
  </si>
  <si>
    <t>67/080267</t>
  </si>
  <si>
    <t xml:space="preserve">3กอ-678        </t>
  </si>
  <si>
    <t xml:space="preserve"> 3/10/24</t>
  </si>
  <si>
    <t xml:space="preserve"> 7/10/24</t>
  </si>
  <si>
    <t>67/100114</t>
  </si>
  <si>
    <t xml:space="preserve">2ฒง-3190 </t>
  </si>
  <si>
    <t xml:space="preserve"> 12/10/24</t>
  </si>
  <si>
    <t xml:space="preserve"> 15/10/24</t>
  </si>
  <si>
    <t xml:space="preserve"> 18/10/24</t>
  </si>
  <si>
    <t>67/060285</t>
  </si>
  <si>
    <t xml:space="preserve">1ฒก-5311 </t>
  </si>
  <si>
    <t xml:space="preserve">นิษฏิญา </t>
  </si>
  <si>
    <t xml:space="preserve"> 22/10/24</t>
  </si>
  <si>
    <t xml:space="preserve"> 24/10/24</t>
  </si>
  <si>
    <t xml:space="preserve">สยามวุ้ดแลนด์ </t>
  </si>
  <si>
    <t>67/100405</t>
  </si>
  <si>
    <t xml:space="preserve">ศต-2518        </t>
  </si>
  <si>
    <t xml:space="preserve"> 26/10/24</t>
  </si>
  <si>
    <t>P &amp; S Extream</t>
  </si>
  <si>
    <t>67/100458</t>
  </si>
  <si>
    <t xml:space="preserve">ยว-5089 </t>
  </si>
  <si>
    <t>พิษณุ</t>
  </si>
  <si>
    <t xml:space="preserve"> 28/10/24</t>
  </si>
  <si>
    <t xml:space="preserve"> 31/10/24</t>
  </si>
  <si>
    <t>67/090206</t>
  </si>
  <si>
    <t>บก.ปคบ. 15586</t>
  </si>
  <si>
    <t>67/090240</t>
  </si>
  <si>
    <t>กรมส่ง ฒท-4317</t>
  </si>
  <si>
    <t>67/090092</t>
  </si>
  <si>
    <t>บก.ปคบ. 09862</t>
  </si>
  <si>
    <t>67/100290</t>
  </si>
  <si>
    <t xml:space="preserve">รักษาความปลอดภัย 2ฒร-1359       </t>
  </si>
  <si>
    <t>นิรุตน์</t>
  </si>
  <si>
    <t xml:space="preserve"> 19/10/24</t>
  </si>
  <si>
    <t>67/100299</t>
  </si>
  <si>
    <t xml:space="preserve">รักษาความปลอดภัย 2ฒร-1363   </t>
  </si>
  <si>
    <t xml:space="preserve"> 25/10/24</t>
  </si>
  <si>
    <t>67/080424</t>
  </si>
  <si>
    <t>AIG 7กจ-869</t>
  </si>
  <si>
    <t>67/070429</t>
  </si>
  <si>
    <t>4ขภ-4952</t>
  </si>
  <si>
    <t>67/080026</t>
  </si>
  <si>
    <t>67/080271</t>
  </si>
  <si>
    <t>67/050127</t>
  </si>
  <si>
    <t>67/020112</t>
  </si>
  <si>
    <t>67/050336</t>
  </si>
  <si>
    <t>67/030441</t>
  </si>
  <si>
    <t>67/050184</t>
  </si>
  <si>
    <t>67/030063</t>
  </si>
  <si>
    <t>67/090239</t>
  </si>
  <si>
    <t>67/070431</t>
  </si>
  <si>
    <t>67/030304</t>
  </si>
  <si>
    <t>67/030033</t>
  </si>
  <si>
    <t>67/040014</t>
  </si>
  <si>
    <t>67/100204</t>
  </si>
  <si>
    <t xml:space="preserve">ฮน-1051 </t>
  </si>
  <si>
    <t>Nijawan/งวดที่ 1</t>
  </si>
  <si>
    <t>67/070380</t>
  </si>
  <si>
    <t>ศาล ฮล-23</t>
  </si>
  <si>
    <t xml:space="preserve"> 4/11/24</t>
  </si>
  <si>
    <t>67/070130</t>
  </si>
  <si>
    <t xml:space="preserve"> 5/11/24</t>
  </si>
  <si>
    <t xml:space="preserve"> 6/11/24</t>
  </si>
  <si>
    <t xml:space="preserve"> 11/11/24</t>
  </si>
  <si>
    <t>67/100239</t>
  </si>
  <si>
    <t>กรมสวัสดิ์ ฮล-1824</t>
  </si>
  <si>
    <t xml:space="preserve"> 12/11/24</t>
  </si>
  <si>
    <t>67/080420</t>
  </si>
  <si>
    <t>กรมสวัสดิ์ ฌว-8632</t>
  </si>
  <si>
    <t>67/100408</t>
  </si>
  <si>
    <t>67/100347</t>
  </si>
  <si>
    <t xml:space="preserve"> 13/11/24</t>
  </si>
  <si>
    <t xml:space="preserve"> 1/11/24</t>
  </si>
  <si>
    <t>Nijawan/งวดที่ 2</t>
  </si>
  <si>
    <t>67/110073</t>
  </si>
  <si>
    <t>4กผ-6000</t>
  </si>
  <si>
    <t>พี่แว่น batman</t>
  </si>
  <si>
    <t xml:space="preserve"> 7/11/24</t>
  </si>
  <si>
    <t xml:space="preserve"> 9/11/24</t>
  </si>
  <si>
    <t>67/110010</t>
  </si>
  <si>
    <t xml:space="preserve">ษฮ-3923        </t>
  </si>
  <si>
    <t>JEERASAK</t>
  </si>
  <si>
    <t>ประตูน้ำวัน</t>
  </si>
  <si>
    <t>67/110187</t>
  </si>
  <si>
    <t xml:space="preserve">2ฒษ-5178  </t>
  </si>
  <si>
    <t>SOMCHAI</t>
  </si>
  <si>
    <t xml:space="preserve">67/110202     </t>
  </si>
  <si>
    <t xml:space="preserve">2ฒษ-5178       </t>
  </si>
  <si>
    <t xml:space="preserve"> 15/11/24</t>
  </si>
  <si>
    <t xml:space="preserve"> 19/11/24</t>
  </si>
  <si>
    <t>67/110179</t>
  </si>
  <si>
    <t xml:space="preserve">ฌร-5522.       </t>
  </si>
  <si>
    <t>67/110318</t>
  </si>
  <si>
    <t xml:space="preserve">5ขง-2836  </t>
  </si>
  <si>
    <t>67/100388</t>
  </si>
  <si>
    <t>กรมพัฒน์ ฮษ-938</t>
  </si>
  <si>
    <t xml:space="preserve"> 26/11/24</t>
  </si>
  <si>
    <t>67/110082</t>
  </si>
  <si>
    <t>สป.ทรัพย์ ฮษ-5547</t>
  </si>
  <si>
    <t>67/100507</t>
  </si>
  <si>
    <t>กรมสวัสดิ์ 4ขง-174</t>
  </si>
  <si>
    <t>67/110106</t>
  </si>
  <si>
    <t>67/110092</t>
  </si>
  <si>
    <t>กรมสวัสดิ์ ฮอ-7955</t>
  </si>
  <si>
    <t xml:space="preserve"> 29/11/24</t>
  </si>
  <si>
    <t>67/100387</t>
  </si>
  <si>
    <t>กรมพัฒน์ ฮย-2325</t>
  </si>
  <si>
    <t xml:space="preserve"> 22/11/24</t>
  </si>
  <si>
    <t xml:space="preserve"> 25/11/24</t>
  </si>
  <si>
    <t>ประสิทธิ์ mansion</t>
  </si>
  <si>
    <t xml:space="preserve"> 2/12/24</t>
  </si>
  <si>
    <t>โอนเงินเกินเดี๋ยวเอาไปหักบิลหน้า</t>
  </si>
  <si>
    <t xml:space="preserve"> 3/12/24</t>
  </si>
  <si>
    <t xml:space="preserve"> 4/12/24</t>
  </si>
  <si>
    <t>67/110007</t>
  </si>
  <si>
    <t>ศาล 3ขฆ-9623</t>
  </si>
  <si>
    <t>67/090353</t>
  </si>
  <si>
    <t>ศาล 1ขอ-2747</t>
  </si>
  <si>
    <t>67/100416</t>
  </si>
  <si>
    <t>ศาล 1ขอ-2765</t>
  </si>
  <si>
    <t xml:space="preserve"> 9/12/24</t>
  </si>
  <si>
    <t xml:space="preserve"> 11/12/24</t>
  </si>
  <si>
    <t>67/110204</t>
  </si>
  <si>
    <t>กรมสวัสดิ์ ฌข-8740</t>
  </si>
  <si>
    <t>67/110402</t>
  </si>
  <si>
    <t>กรมสวัสดิ์ ฌว-8630</t>
  </si>
  <si>
    <t>67/110420</t>
  </si>
  <si>
    <t>กรมสวัสดิ์ 6กก-1320</t>
  </si>
  <si>
    <t>67/110226</t>
  </si>
  <si>
    <t>67/110286</t>
  </si>
  <si>
    <t>67/030413</t>
  </si>
  <si>
    <t>สป. ฮบ-5344</t>
  </si>
  <si>
    <t xml:space="preserve"> 12/12/24</t>
  </si>
  <si>
    <t>67/100412</t>
  </si>
  <si>
    <t>กรมส่ง รวมเรื่อง</t>
  </si>
  <si>
    <t>67/120167</t>
  </si>
  <si>
    <t xml:space="preserve">รักษาความปลอดภัย 2ฒร-1357       </t>
  </si>
  <si>
    <t>67/100402</t>
  </si>
  <si>
    <t>สป. 1นก-5650</t>
  </si>
  <si>
    <t>legacy</t>
  </si>
  <si>
    <t>67/100159</t>
  </si>
  <si>
    <t>สป. ฮว-2871</t>
  </si>
  <si>
    <t>67/100161</t>
  </si>
  <si>
    <t>67/100528</t>
  </si>
  <si>
    <t>67/100158</t>
  </si>
  <si>
    <t>สป. ฮษ-1300</t>
  </si>
  <si>
    <t>67/100157</t>
  </si>
  <si>
    <t>67/110075</t>
  </si>
  <si>
    <t>สถาบันศาล ฮฮ-2021</t>
  </si>
  <si>
    <t>67/110087</t>
  </si>
  <si>
    <t>สถาบันศาล 1นง-6755</t>
  </si>
  <si>
    <t>67/110111</t>
  </si>
  <si>
    <t>สถาบันศาล 1นง-4630</t>
  </si>
  <si>
    <t xml:space="preserve"> 17/12/24</t>
  </si>
  <si>
    <t>67/100433</t>
  </si>
  <si>
    <t>from Kbank17904</t>
  </si>
  <si>
    <t xml:space="preserve"> 19/12/24</t>
  </si>
  <si>
    <t>67/110405</t>
  </si>
  <si>
    <t>ศาล 1นง-6779</t>
  </si>
  <si>
    <t>67/100498</t>
  </si>
  <si>
    <t>FROM BOT X2563</t>
  </si>
  <si>
    <t xml:space="preserve"> 20/12/24</t>
  </si>
  <si>
    <t>67/110104</t>
  </si>
  <si>
    <t>ศาล 41-8291</t>
  </si>
  <si>
    <t>67/120397</t>
  </si>
  <si>
    <t xml:space="preserve">TC. Garage 2ขฌ-2320       </t>
  </si>
  <si>
    <t>siriwan</t>
  </si>
  <si>
    <t xml:space="preserve"> 27/12/24</t>
  </si>
  <si>
    <t xml:space="preserve"> 30/12/24</t>
  </si>
  <si>
    <t xml:space="preserve"> 2/1/25</t>
  </si>
  <si>
    <t>from BOT X2563</t>
  </si>
  <si>
    <t xml:space="preserve"> 6/1/25</t>
  </si>
  <si>
    <t>67/070201</t>
  </si>
  <si>
    <t xml:space="preserve"> 18/12/24</t>
  </si>
  <si>
    <t>67/050398</t>
  </si>
  <si>
    <t>67/090071</t>
  </si>
  <si>
    <t>67/070031</t>
  </si>
  <si>
    <t>67/060356</t>
  </si>
  <si>
    <t>ฮฐ-7255</t>
  </si>
  <si>
    <t xml:space="preserve"> 13/12/24</t>
  </si>
  <si>
    <t>sCG</t>
  </si>
  <si>
    <t>67/120171</t>
  </si>
  <si>
    <t xml:space="preserve">3กฒ-5197   </t>
  </si>
  <si>
    <t>กิตติศักดิ์</t>
  </si>
  <si>
    <t>o</t>
  </si>
  <si>
    <t xml:space="preserve"> 21/12/24</t>
  </si>
  <si>
    <t>จิระเภสัช</t>
  </si>
  <si>
    <t>67/120359</t>
  </si>
  <si>
    <t xml:space="preserve">1ขถ-6955       </t>
  </si>
  <si>
    <t xml:space="preserve"> 23/12/24</t>
  </si>
  <si>
    <t xml:space="preserve"> 24/12/24</t>
  </si>
  <si>
    <t>67/120379</t>
  </si>
  <si>
    <t xml:space="preserve">2ฒร-1360 </t>
  </si>
  <si>
    <t xml:space="preserve"> 25/12/24</t>
  </si>
  <si>
    <t>I.A.</t>
  </si>
  <si>
    <t>67/120410</t>
  </si>
  <si>
    <t xml:space="preserve">ชป-6463    </t>
  </si>
  <si>
    <t>เอาเช็คเข้าให้</t>
  </si>
  <si>
    <t xml:space="preserve"> 28/12/24</t>
  </si>
  <si>
    <t xml:space="preserve"> 7/1/25</t>
  </si>
  <si>
    <t>อินเตอร์เนชั่นแนล คอมพิวติ้ง</t>
  </si>
  <si>
    <t>68/010012</t>
  </si>
  <si>
    <t>มิซึโมะโตะ</t>
  </si>
  <si>
    <t>68/010053</t>
  </si>
  <si>
    <t>2ขณ-3400</t>
  </si>
  <si>
    <t xml:space="preserve"> 9/1/25</t>
  </si>
  <si>
    <t>โซออน</t>
  </si>
  <si>
    <t>68/010070</t>
  </si>
  <si>
    <t>ฒข-1777</t>
  </si>
  <si>
    <t xml:space="preserve"> 13/1/25</t>
  </si>
  <si>
    <t>orix</t>
  </si>
  <si>
    <t xml:space="preserve"> 15/1/25</t>
  </si>
  <si>
    <t xml:space="preserve">เอนเนอร์ยี่ ควอลิตี้ เซอร์วิส </t>
  </si>
  <si>
    <t>68/010164</t>
  </si>
  <si>
    <t xml:space="preserve">7กช-5687 </t>
  </si>
  <si>
    <t xml:space="preserve"> 16/1/25</t>
  </si>
  <si>
    <t xml:space="preserve">ออโต้โมชั่นเวิร์ค </t>
  </si>
  <si>
    <t>67/070070</t>
  </si>
  <si>
    <t xml:space="preserve">กพ-5395        </t>
  </si>
  <si>
    <t>67/110056</t>
  </si>
  <si>
    <t xml:space="preserve"> 17/1/25</t>
  </si>
  <si>
    <t xml:space="preserve"> 18/1/25</t>
  </si>
  <si>
    <t xml:space="preserve"> 23/1/25</t>
  </si>
  <si>
    <t>KJW</t>
  </si>
  <si>
    <t>68/010287</t>
  </si>
  <si>
    <t xml:space="preserve">บบ-3474        </t>
  </si>
  <si>
    <t xml:space="preserve"> 27/1/25</t>
  </si>
  <si>
    <t>ณัฐพงศ์แทรกเตอร์</t>
  </si>
  <si>
    <t>68/010391</t>
  </si>
  <si>
    <t xml:space="preserve">2กภ-765  </t>
  </si>
  <si>
    <t xml:space="preserve"> 31/1/25</t>
  </si>
  <si>
    <t xml:space="preserve"> 3/2/25</t>
  </si>
  <si>
    <t>T.C. garage</t>
  </si>
  <si>
    <t xml:space="preserve">68/010413  </t>
  </si>
  <si>
    <t xml:space="preserve">ฌผ-2485        </t>
  </si>
  <si>
    <t xml:space="preserve"> 4/2/25</t>
  </si>
  <si>
    <t>พิสิฐพงศ์ทรานสปอร์ต</t>
  </si>
  <si>
    <t>68/010478</t>
  </si>
  <si>
    <t xml:space="preserve">นจ-1993 </t>
  </si>
  <si>
    <t>68/020024</t>
  </si>
  <si>
    <t xml:space="preserve">70-7967        </t>
  </si>
  <si>
    <t xml:space="preserve"> 6/2/25</t>
  </si>
  <si>
    <t>ฟาร์อีส</t>
  </si>
  <si>
    <t>68/020069</t>
  </si>
  <si>
    <t xml:space="preserve"> 7/2/25</t>
  </si>
  <si>
    <t>68/020025</t>
  </si>
  <si>
    <t xml:space="preserve">บบ-5351 </t>
  </si>
  <si>
    <t xml:space="preserve"> 8/2/25</t>
  </si>
  <si>
    <t>68/010207</t>
  </si>
  <si>
    <t xml:space="preserve"> 10/2/25</t>
  </si>
  <si>
    <t xml:space="preserve"> 12/2/25</t>
  </si>
  <si>
    <t>ณัฐวุฒิ</t>
  </si>
  <si>
    <t>68/020167</t>
  </si>
  <si>
    <t>5กญ-9917</t>
  </si>
  <si>
    <t xml:space="preserve"> 13/2/25</t>
  </si>
  <si>
    <t>A.L.P</t>
  </si>
  <si>
    <t>68/020178</t>
  </si>
  <si>
    <t xml:space="preserve">กจ-8899 </t>
  </si>
  <si>
    <t>Mineral</t>
  </si>
  <si>
    <t>68/020177</t>
  </si>
  <si>
    <t xml:space="preserve">6กณ-9654       </t>
  </si>
  <si>
    <t xml:space="preserve"> 15/2/25</t>
  </si>
  <si>
    <t>ศรีประชายนต์</t>
  </si>
  <si>
    <t>68/010199</t>
  </si>
  <si>
    <t xml:space="preserve">ฮว-3144.   </t>
  </si>
  <si>
    <t>68/020215</t>
  </si>
  <si>
    <t xml:space="preserve">2ฒร-1364       </t>
  </si>
  <si>
    <t xml:space="preserve"> 17/2/25</t>
  </si>
  <si>
    <t>68/010142</t>
  </si>
  <si>
    <t xml:space="preserve">9กบ-1362          </t>
  </si>
  <si>
    <t>inthania</t>
  </si>
  <si>
    <t xml:space="preserve"> 18/2/25</t>
  </si>
  <si>
    <t>เงินติดล้อ</t>
  </si>
  <si>
    <t>68/020211</t>
  </si>
  <si>
    <t xml:space="preserve">5ขจ-2081       </t>
  </si>
  <si>
    <t xml:space="preserve"> 19/2/25</t>
  </si>
  <si>
    <t xml:space="preserve"> 21/2/25</t>
  </si>
  <si>
    <t xml:space="preserve"> 24/2/25</t>
  </si>
  <si>
    <t>67/100061</t>
  </si>
  <si>
    <t>67/100059</t>
  </si>
  <si>
    <t>67/110441</t>
  </si>
  <si>
    <t>67/120278</t>
  </si>
  <si>
    <t>67/110225</t>
  </si>
  <si>
    <t>67/110163</t>
  </si>
  <si>
    <t xml:space="preserve"> 11/1/25</t>
  </si>
  <si>
    <t>68/010102</t>
  </si>
  <si>
    <t xml:space="preserve">รักษาความปลอดภัย ลินฟ็อกซ์  2ฒร-1363   </t>
  </si>
  <si>
    <t>67/060388</t>
  </si>
  <si>
    <t>67/120092</t>
  </si>
  <si>
    <t>67/110110</t>
  </si>
  <si>
    <t>ศาล 1นง-6725</t>
  </si>
  <si>
    <t>67/110459</t>
  </si>
  <si>
    <t>67/120042</t>
  </si>
  <si>
    <t>สป. ฮว-2867</t>
  </si>
  <si>
    <t xml:space="preserve"> 20/1/25</t>
  </si>
  <si>
    <t>67/110252</t>
  </si>
  <si>
    <t xml:space="preserve"> 22/1/25</t>
  </si>
  <si>
    <t>67/070421</t>
  </si>
  <si>
    <t xml:space="preserve"> 29/1/25</t>
  </si>
  <si>
    <t>67/120160</t>
  </si>
  <si>
    <t>ศาล 1นง-4633</t>
  </si>
  <si>
    <t>67/120213</t>
  </si>
  <si>
    <t>ศาล 1นง-4714</t>
  </si>
  <si>
    <t xml:space="preserve"> 30/1/25</t>
  </si>
  <si>
    <t>67/110458</t>
  </si>
  <si>
    <t>กรมสวัสดิ์ ฮฐ-9706</t>
  </si>
  <si>
    <t xml:space="preserve"> 5/2/25</t>
  </si>
  <si>
    <t>67/100427</t>
  </si>
  <si>
    <t>ตชด. 57613</t>
  </si>
  <si>
    <t>67/120211</t>
  </si>
  <si>
    <t xml:space="preserve"> 11/2/25</t>
  </si>
  <si>
    <t>67/120429</t>
  </si>
  <si>
    <t xml:space="preserve"> 14/2/25</t>
  </si>
  <si>
    <t>67/090285</t>
  </si>
  <si>
    <t>68/010044</t>
  </si>
  <si>
    <t>68/010153</t>
  </si>
  <si>
    <t>67/120174</t>
  </si>
  <si>
    <t>ศาล 1นง-4631</t>
  </si>
  <si>
    <t xml:space="preserve"> 20/2/25</t>
  </si>
  <si>
    <t>67/110453</t>
  </si>
  <si>
    <t>67/100436</t>
  </si>
  <si>
    <t>ศาล 1นง-4619</t>
  </si>
  <si>
    <t>67/050045</t>
  </si>
  <si>
    <t>67/090087</t>
  </si>
  <si>
    <t>67/080192</t>
  </si>
  <si>
    <t xml:space="preserve"> 25/2/25</t>
  </si>
  <si>
    <t>68/020305</t>
  </si>
  <si>
    <t xml:space="preserve">4กผ-6000       </t>
  </si>
  <si>
    <t xml:space="preserve"> 28/2/25</t>
  </si>
  <si>
    <t xml:space="preserve"> 1/3/25</t>
  </si>
  <si>
    <t>68/020440</t>
  </si>
  <si>
    <t xml:space="preserve">นจ-1993        </t>
  </si>
  <si>
    <t xml:space="preserve"> 3/3/25</t>
  </si>
  <si>
    <t>68/010352</t>
  </si>
  <si>
    <t>68/010138</t>
  </si>
  <si>
    <t>ตชด. 07310</t>
  </si>
  <si>
    <t>67/120298</t>
  </si>
  <si>
    <t>67/120056</t>
  </si>
  <si>
    <t>สถาบันศาล 3ขง-643</t>
  </si>
  <si>
    <t xml:space="preserve"> 26/2/25</t>
  </si>
  <si>
    <t>68/010078</t>
  </si>
  <si>
    <t>ศาล 1นง-4720</t>
  </si>
  <si>
    <t>68/010205</t>
  </si>
  <si>
    <t>ศาล 1นง-6733</t>
  </si>
  <si>
    <t>67/110348</t>
  </si>
  <si>
    <t>67/110349</t>
  </si>
  <si>
    <t>กรมโย ฮว-1630</t>
  </si>
  <si>
    <t>67/110347</t>
  </si>
  <si>
    <t>67/110346</t>
  </si>
  <si>
    <t xml:space="preserve"> 4/3/25</t>
  </si>
  <si>
    <t>68/020096</t>
  </si>
  <si>
    <t>68/010089</t>
  </si>
  <si>
    <t xml:space="preserve"> 5/3/25</t>
  </si>
  <si>
    <t xml:space="preserve"> 6/3/25</t>
  </si>
  <si>
    <t>68/010152</t>
  </si>
  <si>
    <t>ตชด. 07308</t>
  </si>
  <si>
    <t>68/010329</t>
  </si>
  <si>
    <t>68/010157</t>
  </si>
  <si>
    <t>68/010158</t>
  </si>
  <si>
    <t>68/020021</t>
  </si>
  <si>
    <t>ศาล 1นง-6762</t>
  </si>
  <si>
    <t xml:space="preserve"> 7/3/25</t>
  </si>
  <si>
    <t>67/120022</t>
  </si>
  <si>
    <t>สป.ทรัพย์ ฮษ-5540</t>
  </si>
  <si>
    <t xml:space="preserve"> 10/3/25</t>
  </si>
  <si>
    <t xml:space="preserve"> 11/3/25</t>
  </si>
  <si>
    <t>68/020343</t>
  </si>
  <si>
    <t>67/080415</t>
  </si>
  <si>
    <t>กรมสวัสดิ์ ฮฐ-9708</t>
  </si>
  <si>
    <t>68/020363</t>
  </si>
  <si>
    <t>กรมสวัสดิ์ 3กฮ-6025</t>
  </si>
  <si>
    <t xml:space="preserve"> 14/3/25</t>
  </si>
  <si>
    <t>68/010094</t>
  </si>
  <si>
    <t xml:space="preserve"> 18/3/25</t>
  </si>
  <si>
    <t>68/010412</t>
  </si>
  <si>
    <t>18/3/25</t>
  </si>
  <si>
    <t>68/010322</t>
  </si>
  <si>
    <t>68/020387</t>
  </si>
  <si>
    <t>กรมสวัสดิ์ ฮฐ-9702</t>
  </si>
  <si>
    <t xml:space="preserve"> 19/3/25</t>
  </si>
  <si>
    <t>68/020345</t>
  </si>
  <si>
    <t xml:space="preserve">KBANK X0179 04 </t>
  </si>
  <si>
    <t xml:space="preserve"> 25/3/25</t>
  </si>
  <si>
    <t>68/020056</t>
  </si>
  <si>
    <t xml:space="preserve"> 26/3/25</t>
  </si>
  <si>
    <t>67/080488</t>
  </si>
  <si>
    <t>นาง จารวี ลักขณาวง</t>
  </si>
  <si>
    <t>กรุงเทพเอ็น</t>
  </si>
  <si>
    <t>SS travel service</t>
  </si>
  <si>
    <t>68/020427</t>
  </si>
  <si>
    <t xml:space="preserve">วร-2415 </t>
  </si>
  <si>
    <t>Together</t>
  </si>
  <si>
    <t>68/030102</t>
  </si>
  <si>
    <t xml:space="preserve">7กฬ-12     </t>
  </si>
  <si>
    <t>SARAWUT MATHATAN</t>
  </si>
  <si>
    <t xml:space="preserve"> 17/3/25</t>
  </si>
  <si>
    <t>68/030262</t>
  </si>
  <si>
    <t xml:space="preserve">4ขว-8272       </t>
  </si>
  <si>
    <t>NOPPON CHAI++BAYA</t>
  </si>
  <si>
    <t xml:space="preserve">ตื่นเต้น  จำกัด  </t>
  </si>
  <si>
    <t>68/030077</t>
  </si>
  <si>
    <t xml:space="preserve">2ขด-5897       </t>
  </si>
  <si>
    <t xml:space="preserve"> 20/3/25</t>
  </si>
  <si>
    <t>มินเนอรัล แอนด์ เคมีคอล</t>
  </si>
  <si>
    <t>68/030270</t>
  </si>
  <si>
    <t xml:space="preserve">6กณ-9654  </t>
  </si>
  <si>
    <t xml:space="preserve"> 22/3/25</t>
  </si>
  <si>
    <t xml:space="preserve">68/030334      </t>
  </si>
  <si>
    <t xml:space="preserve">ฮษ-2223        </t>
  </si>
  <si>
    <t>SIRIWAN RATTA</t>
  </si>
  <si>
    <t xml:space="preserve"> 24/3/25</t>
  </si>
  <si>
    <t>28/3/25</t>
  </si>
  <si>
    <t>29/3/25</t>
  </si>
  <si>
    <t xml:space="preserve"> 2/4/25</t>
  </si>
  <si>
    <t>68/020318</t>
  </si>
  <si>
    <t>68/010009</t>
  </si>
  <si>
    <t xml:space="preserve"> 3/4/25</t>
  </si>
  <si>
    <t xml:space="preserve"> 11/4/25</t>
  </si>
  <si>
    <t>68/020159</t>
  </si>
  <si>
    <t>68/030283</t>
  </si>
  <si>
    <t>กรมสวัสดิ์ 6กก-1297</t>
  </si>
  <si>
    <t>65/050024</t>
  </si>
  <si>
    <t>สป.ทรัพย์ ษธ-3446</t>
  </si>
  <si>
    <t xml:space="preserve"> 18/4/25</t>
  </si>
  <si>
    <t>68/020244</t>
  </si>
  <si>
    <t>68/030307</t>
  </si>
  <si>
    <t xml:space="preserve">BOT X2563 </t>
  </si>
  <si>
    <t xml:space="preserve"> 22/4/25</t>
  </si>
  <si>
    <t xml:space="preserve"> 24/4/25</t>
  </si>
  <si>
    <t>68/030004</t>
  </si>
  <si>
    <t>สป. 1นช-8018</t>
  </si>
  <si>
    <t xml:space="preserve"> 25/4/25</t>
  </si>
  <si>
    <t>68/020199</t>
  </si>
  <si>
    <t>ศาล 1นง-6756</t>
  </si>
  <si>
    <t>68/020064</t>
  </si>
  <si>
    <t>ศาล 1นง-4698</t>
  </si>
  <si>
    <t xml:space="preserve"> 28/4/25</t>
  </si>
  <si>
    <t>68/030080</t>
  </si>
  <si>
    <t xml:space="preserve"> 29/4/25</t>
  </si>
  <si>
    <t>68/020052</t>
  </si>
  <si>
    <t>กรมสวัสดิ์ ชภ-1051</t>
  </si>
  <si>
    <t xml:space="preserve"> 30/4/25</t>
  </si>
  <si>
    <t>68/030049</t>
  </si>
  <si>
    <t xml:space="preserve"> 5/5/25</t>
  </si>
  <si>
    <t xml:space="preserve"> 6/5/25</t>
  </si>
  <si>
    <t>68/030079</t>
  </si>
  <si>
    <t>68/030099</t>
  </si>
  <si>
    <t>กรมสวัสดิ์ ฌข-8730</t>
  </si>
  <si>
    <t>68/030105</t>
  </si>
  <si>
    <t>กรมสวัสดิ์ ฮฐ-9700</t>
  </si>
  <si>
    <t xml:space="preserve"> 8/5/25</t>
  </si>
  <si>
    <t>68/030353</t>
  </si>
  <si>
    <t>ศาล 1นง-4685</t>
  </si>
  <si>
    <t>68/030051</t>
  </si>
  <si>
    <t>68/030040</t>
  </si>
  <si>
    <t xml:space="preserve"> 5/4/25</t>
  </si>
  <si>
    <t>มาเบลกรุ๊ป</t>
  </si>
  <si>
    <t>68/040061</t>
  </si>
  <si>
    <t xml:space="preserve">1กม-5552  </t>
  </si>
  <si>
    <t>นางสาว กาญจนา ทองเ++</t>
  </si>
  <si>
    <t xml:space="preserve"> 10/4/25</t>
  </si>
  <si>
    <t>text &amp; general</t>
  </si>
  <si>
    <t>68/040129</t>
  </si>
  <si>
    <t xml:space="preserve">5กฉ-7908    </t>
  </si>
  <si>
    <t>นาย พสิษฐ สมจรรยาก</t>
  </si>
  <si>
    <t xml:space="preserve"> 15/4/25</t>
  </si>
  <si>
    <t xml:space="preserve"> 16/4/25</t>
  </si>
  <si>
    <t xml:space="preserve"> 21/4/25</t>
  </si>
  <si>
    <t xml:space="preserve">เอ็ม วี เอ เอ็นยิเนียริ่ง </t>
  </si>
  <si>
    <t xml:space="preserve">68/020284   </t>
  </si>
  <si>
    <t xml:space="preserve">1ขท-2764       </t>
  </si>
  <si>
    <t xml:space="preserve"> 23/4/25</t>
  </si>
  <si>
    <t>67/110230</t>
  </si>
  <si>
    <t>ถท-7680</t>
  </si>
  <si>
    <t xml:space="preserve"> KTB X0011 N++</t>
  </si>
  <si>
    <t>Mc international</t>
  </si>
  <si>
    <t>68/040319</t>
  </si>
  <si>
    <t xml:space="preserve">2ฒร-1358        </t>
  </si>
  <si>
    <t xml:space="preserve"> 2/5/25</t>
  </si>
  <si>
    <t>67/090282</t>
  </si>
  <si>
    <t>ฮฉ-9662</t>
  </si>
  <si>
    <t>67/070300</t>
  </si>
  <si>
    <t>ฮฉ-9670</t>
  </si>
  <si>
    <t>67/100271</t>
  </si>
  <si>
    <t>ถข-3963</t>
  </si>
  <si>
    <t>67/100409</t>
  </si>
  <si>
    <t>ฮจ-3116</t>
  </si>
  <si>
    <t>67/060367</t>
  </si>
  <si>
    <t>ฮจ-3132</t>
  </si>
  <si>
    <t>68/020374</t>
  </si>
  <si>
    <t>4กม-283</t>
  </si>
  <si>
    <t xml:space="preserve"> 15/5/25</t>
  </si>
  <si>
    <t xml:space="preserve"> 16/5/25</t>
  </si>
  <si>
    <t xml:space="preserve"> 19/5/25</t>
  </si>
  <si>
    <t>68/010270</t>
  </si>
  <si>
    <t>ศาล 1ขอ-2756</t>
  </si>
  <si>
    <t>68/040143</t>
  </si>
  <si>
    <t>67/120096</t>
  </si>
  <si>
    <t>67/100269</t>
  </si>
  <si>
    <t>กรมจัด ญห-1328</t>
  </si>
  <si>
    <t>67/120446</t>
  </si>
  <si>
    <t>ศาล 3ขฆ-9572</t>
  </si>
  <si>
    <t>68/010284</t>
  </si>
  <si>
    <t>68/010285</t>
  </si>
  <si>
    <t>FROM KBANK X0179</t>
  </si>
  <si>
    <t>67/070168</t>
  </si>
  <si>
    <t>FROM KTB X0245 ธนาคารใน-กสร (245)</t>
  </si>
  <si>
    <t xml:space="preserve"> 21/5/25</t>
  </si>
  <si>
    <t xml:space="preserve">68/040225 </t>
  </si>
  <si>
    <t xml:space="preserve">KTB X0245 ธนาคารใน-กสร (245) </t>
  </si>
  <si>
    <t xml:space="preserve"> 23/5/25</t>
  </si>
  <si>
    <t>68/040172</t>
  </si>
  <si>
    <t>68/040291</t>
  </si>
  <si>
    <t>67/030301</t>
  </si>
  <si>
    <t>กรมโย 1นค-3691</t>
  </si>
  <si>
    <t xml:space="preserve"> 28/5/25</t>
  </si>
  <si>
    <t xml:space="preserve"> 30/5/25</t>
  </si>
  <si>
    <t xml:space="preserve"> 13/5/25</t>
  </si>
  <si>
    <t xml:space="preserve"> 14/5/25</t>
  </si>
  <si>
    <t>คาร์แทรก</t>
  </si>
  <si>
    <t>68/050133</t>
  </si>
  <si>
    <t xml:space="preserve">2ขผ-9481.  </t>
  </si>
  <si>
    <t>68/050181</t>
  </si>
  <si>
    <t xml:space="preserve">2ฒอ-5244       </t>
  </si>
  <si>
    <t xml:space="preserve"> 20/5/25</t>
  </si>
  <si>
    <t>นิคมอุตสาหกรรม</t>
  </si>
  <si>
    <t>67/120337</t>
  </si>
  <si>
    <t xml:space="preserve">ฮน-8146 </t>
  </si>
  <si>
    <t xml:space="preserve"> 26/5/25</t>
  </si>
  <si>
    <t xml:space="preserve"> 27/5/25</t>
  </si>
  <si>
    <t>ISO</t>
  </si>
  <si>
    <t>68/050413</t>
  </si>
  <si>
    <t xml:space="preserve">2ฒน-303 </t>
  </si>
  <si>
    <t xml:space="preserve"> 29/5/25</t>
  </si>
  <si>
    <t>68/050421</t>
  </si>
  <si>
    <t xml:space="preserve">4กผ-6000 </t>
  </si>
  <si>
    <t xml:space="preserve"> 5/6/25</t>
  </si>
  <si>
    <t>68/040207</t>
  </si>
  <si>
    <t>ศาล 1นง-6754</t>
  </si>
  <si>
    <t>68/040149</t>
  </si>
  <si>
    <t>ศาล 1นง-6761</t>
  </si>
  <si>
    <t>68/030227</t>
  </si>
  <si>
    <t xml:space="preserve">68/050333 </t>
  </si>
  <si>
    <t>STE กข-7000</t>
  </si>
  <si>
    <t xml:space="preserve"> 9/6/25</t>
  </si>
  <si>
    <t>IA chemical</t>
  </si>
  <si>
    <t xml:space="preserve"> 17/6/25</t>
  </si>
  <si>
    <t>68/030414</t>
  </si>
  <si>
    <t xml:space="preserve"> 18/6/25</t>
  </si>
  <si>
    <t>68/050378</t>
  </si>
  <si>
    <t>กรมพัฒน์ 3กต-7535</t>
  </si>
  <si>
    <t>FROM BOT X2563 กรมบัญชีกลาง 04</t>
  </si>
  <si>
    <t xml:space="preserve"> 19/6/25</t>
  </si>
  <si>
    <t>68/040313</t>
  </si>
  <si>
    <t>ศาล 1นง-4683</t>
  </si>
  <si>
    <t xml:space="preserve"> 20/6/25</t>
  </si>
  <si>
    <t>68/040221</t>
  </si>
  <si>
    <t>ศาล 1นง-4686</t>
  </si>
  <si>
    <t xml:space="preserve"> 24/6/25</t>
  </si>
  <si>
    <t>68/030480</t>
  </si>
  <si>
    <t>ตชด. 57607</t>
  </si>
  <si>
    <t>68/050292</t>
  </si>
  <si>
    <t>ตชด. 09399</t>
  </si>
  <si>
    <t xml:space="preserve"> 26/6/25</t>
  </si>
  <si>
    <t>68/050049</t>
  </si>
  <si>
    <t>กรมจัด ฮท-5732</t>
  </si>
  <si>
    <t>68/050196</t>
  </si>
  <si>
    <t xml:space="preserve"> 27/6/25</t>
  </si>
  <si>
    <t>68/050017</t>
  </si>
  <si>
    <t>68/050261</t>
  </si>
  <si>
    <t>KBANK X5715 สถาบันพัฒนาข้าร</t>
  </si>
  <si>
    <t xml:space="preserve"> 30/6/25</t>
  </si>
  <si>
    <t>68/040226</t>
  </si>
  <si>
    <t>68/050199</t>
  </si>
  <si>
    <t>68/060039</t>
  </si>
  <si>
    <t xml:space="preserve"> 13/6/25</t>
  </si>
  <si>
    <t>68/060026</t>
  </si>
  <si>
    <t xml:space="preserve">จรูญรัตน์ ขท-39 </t>
  </si>
  <si>
    <t>เอาเช็ค Big c สุขาภิบาล เข้าให้</t>
  </si>
  <si>
    <t xml:space="preserve"> 16/6/25</t>
  </si>
  <si>
    <t>67/070351</t>
  </si>
  <si>
    <t>68/040183</t>
  </si>
  <si>
    <t>68/060104</t>
  </si>
  <si>
    <t xml:space="preserve">ศฐ-5522..      </t>
  </si>
  <si>
    <t xml:space="preserve">เนติพัฒน์ อินเตอร์เนชั่นแนล  </t>
  </si>
  <si>
    <t xml:space="preserve">68/060100  </t>
  </si>
  <si>
    <t xml:space="preserve">5กต-8435       </t>
  </si>
  <si>
    <t xml:space="preserve"> 11/6/25</t>
  </si>
  <si>
    <t>68/060144</t>
  </si>
  <si>
    <t xml:space="preserve">2ฒอ-5237       </t>
  </si>
  <si>
    <t>68/060143</t>
  </si>
  <si>
    <t xml:space="preserve">2ฒร-1349    </t>
  </si>
  <si>
    <t xml:space="preserve"> 12/6/25</t>
  </si>
  <si>
    <t>68/060160</t>
  </si>
  <si>
    <t xml:space="preserve">2ฒอ-5243  </t>
  </si>
  <si>
    <t>Premium auto</t>
  </si>
  <si>
    <t>68/060059</t>
  </si>
  <si>
    <t xml:space="preserve">1ฒม-200        </t>
  </si>
  <si>
    <t>Legacio</t>
  </si>
  <si>
    <t>68/060174</t>
  </si>
  <si>
    <t>2ฒร-1357</t>
  </si>
  <si>
    <t>68/060177</t>
  </si>
  <si>
    <t xml:space="preserve">2ฒร-1366 </t>
  </si>
  <si>
    <t xml:space="preserve"> 14/6/25</t>
  </si>
  <si>
    <t>68/060188</t>
  </si>
  <si>
    <t xml:space="preserve">2ฒอ-5244          </t>
  </si>
  <si>
    <t>68/060187</t>
  </si>
  <si>
    <t xml:space="preserve">2ฒร-1361    </t>
  </si>
  <si>
    <t>68/060186</t>
  </si>
  <si>
    <t xml:space="preserve">2ฒอ-5247  </t>
  </si>
  <si>
    <t xml:space="preserve">เมืองไทยประกันภัย </t>
  </si>
  <si>
    <t>68/060139</t>
  </si>
  <si>
    <t>9กฉ-667</t>
  </si>
  <si>
    <t xml:space="preserve"> 23/6/25</t>
  </si>
  <si>
    <t>MDR inter</t>
  </si>
  <si>
    <t>68/060259</t>
  </si>
  <si>
    <t xml:space="preserve">ภฉ-8577    </t>
  </si>
  <si>
    <t>68/010338</t>
  </si>
  <si>
    <t>68/010337</t>
  </si>
  <si>
    <t>68/010339</t>
  </si>
  <si>
    <t>Thai Travel service</t>
  </si>
  <si>
    <t>68/060344</t>
  </si>
  <si>
    <t>34-0731</t>
  </si>
  <si>
    <t xml:space="preserve"> 25/6/25</t>
  </si>
  <si>
    <t>68/010335</t>
  </si>
  <si>
    <t>68/010342</t>
  </si>
  <si>
    <t>68/010336</t>
  </si>
  <si>
    <t xml:space="preserve"> 1/7/25</t>
  </si>
  <si>
    <t>68/070007</t>
  </si>
  <si>
    <t xml:space="preserve">ฒฎ-5499 </t>
  </si>
  <si>
    <t xml:space="preserve"> 4/7/25</t>
  </si>
  <si>
    <t xml:space="preserve"> 7/7/25</t>
  </si>
  <si>
    <t xml:space="preserve">เจเอสที เอ็นจิเนียริ่ง </t>
  </si>
  <si>
    <t>68/060356</t>
  </si>
  <si>
    <t xml:space="preserve">1กต-3418 </t>
  </si>
  <si>
    <t xml:space="preserve"> 8/7/25</t>
  </si>
  <si>
    <t>Innovation</t>
  </si>
  <si>
    <t xml:space="preserve"> 11/7/25</t>
  </si>
  <si>
    <t>สุทธิศักดิ์ สตูดิโอ</t>
  </si>
  <si>
    <t>68/070145</t>
  </si>
  <si>
    <t xml:space="preserve"> 14/7/25</t>
  </si>
  <si>
    <t xml:space="preserve"> 15/7/25</t>
  </si>
  <si>
    <t>Time boardcast</t>
  </si>
  <si>
    <t>68/070201</t>
  </si>
  <si>
    <t xml:space="preserve">ฮธ-9764    </t>
  </si>
  <si>
    <t xml:space="preserve"> 17/7/25</t>
  </si>
  <si>
    <t>67/110184</t>
  </si>
  <si>
    <t xml:space="preserve"> 18/7/25</t>
  </si>
  <si>
    <t>67/120120</t>
  </si>
  <si>
    <t>68/070199</t>
  </si>
  <si>
    <t xml:space="preserve">ชฐ-1137 </t>
  </si>
  <si>
    <t xml:space="preserve"> 19/7/25</t>
  </si>
  <si>
    <t xml:space="preserve"> 22/7/25</t>
  </si>
  <si>
    <t>Trade Material</t>
  </si>
  <si>
    <t>68/070255</t>
  </si>
  <si>
    <t xml:space="preserve">8กศ-4064   </t>
  </si>
  <si>
    <t xml:space="preserve"> 23/7/25</t>
  </si>
  <si>
    <t>TW group</t>
  </si>
  <si>
    <t>68/070063</t>
  </si>
  <si>
    <t xml:space="preserve">วร-2415   </t>
  </si>
  <si>
    <t xml:space="preserve"> 24/7/25</t>
  </si>
  <si>
    <t>68/010343</t>
  </si>
  <si>
    <t>68/010340</t>
  </si>
  <si>
    <t>68/010341</t>
  </si>
  <si>
    <t xml:space="preserve"> 29/7/25</t>
  </si>
  <si>
    <t xml:space="preserve"> 31/7/25</t>
  </si>
  <si>
    <t>68/070360</t>
  </si>
  <si>
    <t xml:space="preserve">ฎพ-2558    </t>
  </si>
  <si>
    <t xml:space="preserve"> 6/8/25</t>
  </si>
  <si>
    <t>68/080086</t>
  </si>
  <si>
    <t xml:space="preserve">6กข-5562       </t>
  </si>
  <si>
    <t xml:space="preserve"> 7/8/25</t>
  </si>
  <si>
    <t xml:space="preserve"> 8/8/25</t>
  </si>
  <si>
    <t>บัซซิเนซซ์</t>
  </si>
  <si>
    <t>68/080078</t>
  </si>
  <si>
    <t>ฆม-647</t>
  </si>
  <si>
    <t xml:space="preserve"> 9/8/25</t>
  </si>
  <si>
    <t>68/080130</t>
  </si>
  <si>
    <t xml:space="preserve">2ฒร-1352   </t>
  </si>
  <si>
    <t xml:space="preserve"> 11/8/25</t>
  </si>
  <si>
    <t>On cloud 9</t>
  </si>
  <si>
    <t>68/080122</t>
  </si>
  <si>
    <t xml:space="preserve">อต-456 </t>
  </si>
  <si>
    <t xml:space="preserve"> 13/8/25</t>
  </si>
  <si>
    <t xml:space="preserve"> 15/8/25</t>
  </si>
  <si>
    <t>Olympia</t>
  </si>
  <si>
    <t xml:space="preserve"> 18/8/25</t>
  </si>
  <si>
    <t>สันทัด กรุ๊ป</t>
  </si>
  <si>
    <t xml:space="preserve">BUNDIT KAMT++ </t>
  </si>
  <si>
    <t>68/080251</t>
  </si>
  <si>
    <t xml:space="preserve">ถต-1258        </t>
  </si>
  <si>
    <t>นาย วุฒิพร หัสการ++</t>
  </si>
  <si>
    <t xml:space="preserve"> 22/8/25</t>
  </si>
  <si>
    <t>TC garage</t>
  </si>
  <si>
    <t>MS SIRIWAN RATTANA++</t>
  </si>
  <si>
    <t xml:space="preserve"> 23/8/25</t>
  </si>
  <si>
    <t xml:space="preserve">ช่างทรหินอ่อน   </t>
  </si>
  <si>
    <t>68/080300</t>
  </si>
  <si>
    <t xml:space="preserve">6กฆ-887        </t>
  </si>
  <si>
    <t xml:space="preserve"> 25/8/25</t>
  </si>
  <si>
    <t>27/8/25</t>
  </si>
  <si>
    <t>SY</t>
  </si>
  <si>
    <t xml:space="preserve"> 28/8/25</t>
  </si>
  <si>
    <t>68/050090</t>
  </si>
  <si>
    <t xml:space="preserve"> 29/8/25</t>
  </si>
  <si>
    <t>More than free</t>
  </si>
  <si>
    <t>68/080365</t>
  </si>
  <si>
    <t xml:space="preserve">ตค-4508        </t>
  </si>
  <si>
    <t xml:space="preserve"> 30/8/25</t>
  </si>
  <si>
    <t>EQS cop</t>
  </si>
  <si>
    <t>68/080299</t>
  </si>
  <si>
    <t xml:space="preserve"> 3/9/25</t>
  </si>
  <si>
    <t>เพิ่มพูนทรัพย์</t>
  </si>
  <si>
    <t>68/090037</t>
  </si>
  <si>
    <t>1ฒญ-575</t>
  </si>
  <si>
    <t>นาย จักราวุฒิ</t>
  </si>
  <si>
    <t xml:space="preserve"> 4/9/25</t>
  </si>
  <si>
    <t>67/070321</t>
  </si>
  <si>
    <t>67/100115</t>
  </si>
  <si>
    <t>ษค-6523</t>
  </si>
  <si>
    <t>68/010062</t>
  </si>
  <si>
    <t>68/020047</t>
  </si>
  <si>
    <t>กห-61697</t>
  </si>
  <si>
    <t>68/040321</t>
  </si>
  <si>
    <t xml:space="preserve"> 5/9/25</t>
  </si>
  <si>
    <t xml:space="preserve"> 8/9/25</t>
  </si>
  <si>
    <t xml:space="preserve"> 10/9/25</t>
  </si>
  <si>
    <t>อองตอง</t>
  </si>
  <si>
    <t>68/080316</t>
  </si>
  <si>
    <t>งจ-7073</t>
  </si>
  <si>
    <t xml:space="preserve"> 11/9/25</t>
  </si>
  <si>
    <t>ฝันดาว</t>
  </si>
  <si>
    <t>68/090120</t>
  </si>
  <si>
    <t xml:space="preserve">กข-2220    </t>
  </si>
  <si>
    <t>บริษัท ฝันดาว คอ</t>
  </si>
  <si>
    <t xml:space="preserve"> 15/9/25</t>
  </si>
  <si>
    <t xml:space="preserve"> 17/9/25</t>
  </si>
  <si>
    <t xml:space="preserve"> 19/9/25</t>
  </si>
  <si>
    <t>สตาร์ ซานิทารีแวร์</t>
  </si>
  <si>
    <t>68/090257</t>
  </si>
  <si>
    <t>ฮภ-9669</t>
  </si>
  <si>
    <t xml:space="preserve"> 20/9/25</t>
  </si>
  <si>
    <t xml:space="preserve"> 22/9/25</t>
  </si>
  <si>
    <t>68/050303</t>
  </si>
  <si>
    <t xml:space="preserve"> 26/9/25</t>
  </si>
  <si>
    <t>68/090352</t>
  </si>
  <si>
    <t xml:space="preserve">ถจ-2853  </t>
  </si>
  <si>
    <t>68/050310</t>
  </si>
  <si>
    <t>กรุงเทพโทรทัศน์</t>
  </si>
  <si>
    <t>68/090361</t>
  </si>
  <si>
    <t>3กอ-2013</t>
  </si>
  <si>
    <t>68/090359</t>
  </si>
  <si>
    <t>68/090278</t>
  </si>
  <si>
    <t xml:space="preserve"> 1/10/25</t>
  </si>
  <si>
    <t xml:space="preserve"> 3/10/25</t>
  </si>
  <si>
    <t xml:space="preserve"> 8/10/25</t>
  </si>
  <si>
    <t xml:space="preserve">ธรรมรงค์ พร๊อพเพอร์ตี้  </t>
  </si>
  <si>
    <t>68/100010</t>
  </si>
  <si>
    <t xml:space="preserve">9กบ-1362       </t>
  </si>
  <si>
    <t xml:space="preserve"> 10/10/25</t>
  </si>
  <si>
    <t>ไข่มุก</t>
  </si>
  <si>
    <t xml:space="preserve"> 14/10/25</t>
  </si>
  <si>
    <t>68/090345</t>
  </si>
  <si>
    <t xml:space="preserve">ฮภ-9669        </t>
  </si>
  <si>
    <t>International</t>
  </si>
  <si>
    <t>68/100110</t>
  </si>
  <si>
    <t xml:space="preserve">4กผ-4000   </t>
  </si>
  <si>
    <t xml:space="preserve"> 15/10/25</t>
  </si>
  <si>
    <t xml:space="preserve"> 20/10/25</t>
  </si>
  <si>
    <t xml:space="preserve"> 22/10/25</t>
  </si>
  <si>
    <t>TTB X3213 MRS PORNTIP PHATLI++</t>
  </si>
  <si>
    <t xml:space="preserve"> 24/10/25</t>
  </si>
  <si>
    <t xml:space="preserve"> 27/10/25</t>
  </si>
  <si>
    <t xml:space="preserve"> 28/10/25</t>
  </si>
  <si>
    <t>68/100359</t>
  </si>
  <si>
    <t xml:space="preserve">ฮล-867    </t>
  </si>
  <si>
    <t xml:space="preserve"> 31/10/25</t>
  </si>
  <si>
    <t>VPI industry</t>
  </si>
  <si>
    <t>68/100416</t>
  </si>
  <si>
    <t xml:space="preserve">ษต-8338 </t>
  </si>
  <si>
    <t>จาก BAY X3124 NICHA ITTIT++</t>
  </si>
  <si>
    <t xml:space="preserve"> 3/11/25</t>
  </si>
  <si>
    <t>68/110013</t>
  </si>
  <si>
    <t xml:space="preserve">ฒถ-8143 </t>
  </si>
  <si>
    <t xml:space="preserve"> 7/11/25</t>
  </si>
  <si>
    <t>GP</t>
  </si>
  <si>
    <t>โอนเงินคืน (โอนเงินเกิน)</t>
  </si>
  <si>
    <t xml:space="preserve"> 10/11/25</t>
  </si>
  <si>
    <t xml:space="preserve">ยงธนคนิตย์ </t>
  </si>
  <si>
    <t>68/110086</t>
  </si>
  <si>
    <t xml:space="preserve">1นค-3781  </t>
  </si>
  <si>
    <t xml:space="preserve"> 11/11/25</t>
  </si>
  <si>
    <t>รักษ์สุข</t>
  </si>
  <si>
    <t>68/110090</t>
  </si>
  <si>
    <t xml:space="preserve">ขย-4955        </t>
  </si>
  <si>
    <t>SUWIM++ BAYA</t>
  </si>
  <si>
    <t>68/110119</t>
  </si>
  <si>
    <t xml:space="preserve">1ฒก-330  </t>
  </si>
  <si>
    <t>MS SIRIWAN RATTA++ BBLA</t>
  </si>
  <si>
    <t xml:space="preserve"> 13/11/25</t>
  </si>
  <si>
    <t xml:space="preserve"> 14/11/25</t>
  </si>
  <si>
    <t>จาก BAY X9865 WUTTICH++</t>
  </si>
  <si>
    <t xml:space="preserve"> 15/11/25</t>
  </si>
  <si>
    <t xml:space="preserve"> 18/11/25</t>
  </si>
  <si>
    <t>การนิคมอุตสาหกรรม</t>
  </si>
  <si>
    <t>68/090056</t>
  </si>
  <si>
    <t>First House</t>
  </si>
  <si>
    <t>68/110210</t>
  </si>
  <si>
    <t xml:space="preserve"> 19/11/25</t>
  </si>
  <si>
    <t xml:space="preserve"> 21/11/25</t>
  </si>
  <si>
    <t xml:space="preserve"> 22/11/25</t>
  </si>
  <si>
    <t>Great Implex</t>
  </si>
  <si>
    <t>68/110284</t>
  </si>
  <si>
    <t>ฮท-3996</t>
  </si>
  <si>
    <t>จาก BBL X5637 PACHAMON VORASATHI++</t>
  </si>
  <si>
    <t xml:space="preserve"> 24/11/25</t>
  </si>
  <si>
    <t xml:space="preserve"> 28/11/25</t>
  </si>
  <si>
    <t>สมัครทรานสปอร์ต</t>
  </si>
  <si>
    <t>68/110395</t>
  </si>
  <si>
    <t xml:space="preserve">33-4615  </t>
  </si>
  <si>
    <t>68/110394</t>
  </si>
  <si>
    <t xml:space="preserve">กค-1999   </t>
  </si>
  <si>
    <t xml:space="preserve"> 1/12/25</t>
  </si>
  <si>
    <t>ตั้งเซียะปิงโลหะกิจ</t>
  </si>
  <si>
    <t>68/110406</t>
  </si>
  <si>
    <t xml:space="preserve">1ฒล-43   </t>
  </si>
  <si>
    <t xml:space="preserve"> 3/12/25</t>
  </si>
  <si>
    <t xml:space="preserve"> 8/12/25</t>
  </si>
  <si>
    <t xml:space="preserve"> 9/12/25</t>
  </si>
  <si>
    <t xml:space="preserve"> 11/12/25</t>
  </si>
  <si>
    <t xml:space="preserve"> 16/12/25</t>
  </si>
  <si>
    <t>KTB 0056 เช็คเลขที่ 10385127</t>
  </si>
  <si>
    <t xml:space="preserve"> 17/12/25</t>
  </si>
  <si>
    <t xml:space="preserve"> 22/12/25</t>
  </si>
  <si>
    <t xml:space="preserve"> 23/12/25</t>
  </si>
  <si>
    <t>ไซธี กรุ๊ป</t>
  </si>
  <si>
    <t>68/120241</t>
  </si>
  <si>
    <t xml:space="preserve">1ฒย-2537       </t>
  </si>
  <si>
    <t>จาก X4051 นาง สุกัญญา ลิ้มปร</t>
  </si>
  <si>
    <t xml:space="preserve"> 24/12/25</t>
  </si>
  <si>
    <t>68/120318</t>
  </si>
  <si>
    <t xml:space="preserve">ถต-1258               </t>
  </si>
  <si>
    <t>จาก X9524 นาย วุฒิพร หัสการ+</t>
  </si>
  <si>
    <t xml:space="preserve"> 25/12/25</t>
  </si>
  <si>
    <t>จาก TTB X3213 MRS PORNTIP PHATLI</t>
  </si>
  <si>
    <t xml:space="preserve"> 26/12/25</t>
  </si>
  <si>
    <t>จาก SMART SCB X4694 LEGACIO</t>
  </si>
  <si>
    <t xml:space="preserve"> 5/1/26</t>
  </si>
  <si>
    <t>69/010016</t>
  </si>
  <si>
    <t xml:space="preserve">1ขณ-2114       </t>
  </si>
  <si>
    <t xml:space="preserve"> 6/1/26</t>
  </si>
  <si>
    <t>KS sun group</t>
  </si>
  <si>
    <t>69/010029</t>
  </si>
  <si>
    <t xml:space="preserve">1ฒฒ-6757 </t>
  </si>
  <si>
    <t xml:space="preserve"> 8/1/26</t>
  </si>
  <si>
    <t xml:space="preserve"> 9/1/26</t>
  </si>
  <si>
    <t>World ceramic center</t>
  </si>
  <si>
    <t>68/120326</t>
  </si>
  <si>
    <t xml:space="preserve">8กฆ-1128  </t>
  </si>
  <si>
    <t xml:space="preserve"> 2/7/25</t>
  </si>
  <si>
    <t>68/060045</t>
  </si>
  <si>
    <t>กรมพัฒน์ ฮย-6396</t>
  </si>
  <si>
    <t xml:space="preserve"> 3/7/25</t>
  </si>
  <si>
    <t>68/060179</t>
  </si>
  <si>
    <t>68/050442</t>
  </si>
  <si>
    <t>67/010352</t>
  </si>
  <si>
    <t>กรมจัด ฌค-3407</t>
  </si>
  <si>
    <t xml:space="preserve"> 9/7/25</t>
  </si>
  <si>
    <t>68/050446</t>
  </si>
  <si>
    <t>ศาล 3ขฆ-9590</t>
  </si>
  <si>
    <t>68/050319</t>
  </si>
  <si>
    <t>68/040262</t>
  </si>
  <si>
    <t>ศาล 3ขฆ-9552</t>
  </si>
  <si>
    <t>68/060030</t>
  </si>
  <si>
    <t>68/060203</t>
  </si>
  <si>
    <t>68/060199</t>
  </si>
  <si>
    <t>68/050306</t>
  </si>
  <si>
    <t>67/110024</t>
  </si>
  <si>
    <t>68/060044</t>
  </si>
  <si>
    <t xml:space="preserve"> 25/7/25</t>
  </si>
  <si>
    <t>68/060051</t>
  </si>
  <si>
    <t>กรมสวัสดิ์ 1นข-9385</t>
  </si>
  <si>
    <t xml:space="preserve"> 30/7/25</t>
  </si>
  <si>
    <t>68/050385</t>
  </si>
  <si>
    <t>กรมจัด ฮพ-8531</t>
  </si>
  <si>
    <t>68/050183</t>
  </si>
  <si>
    <t>68/050462</t>
  </si>
  <si>
    <t>68/050426</t>
  </si>
  <si>
    <t xml:space="preserve"> 4/8/25</t>
  </si>
  <si>
    <t>68/060338</t>
  </si>
  <si>
    <t xml:space="preserve"> 5/8/25</t>
  </si>
  <si>
    <t>68/050042</t>
  </si>
  <si>
    <t>68/060070</t>
  </si>
  <si>
    <t>68/060430</t>
  </si>
  <si>
    <t>กรมสวัสดิ์ 4ขฎ-2625</t>
  </si>
  <si>
    <t>68/060130</t>
  </si>
  <si>
    <t>68/060275</t>
  </si>
  <si>
    <t>68/070047</t>
  </si>
  <si>
    <t>68/060385</t>
  </si>
  <si>
    <t xml:space="preserve"> 14/8/25</t>
  </si>
  <si>
    <t>68/060331</t>
  </si>
  <si>
    <t>68/030154</t>
  </si>
  <si>
    <t>กรมจัด ฮว-2358</t>
  </si>
  <si>
    <t>68/050461</t>
  </si>
  <si>
    <t>68/070057</t>
  </si>
  <si>
    <t>68/070135</t>
  </si>
  <si>
    <t xml:space="preserve"> 20/8/25</t>
  </si>
  <si>
    <t>68/070046</t>
  </si>
  <si>
    <t>สป. 4กศ-7394</t>
  </si>
  <si>
    <t xml:space="preserve"> 26/8/25</t>
  </si>
  <si>
    <t>68/060367</t>
  </si>
  <si>
    <t>191 รวมเรื่อง</t>
  </si>
  <si>
    <t>68/060339</t>
  </si>
  <si>
    <t>68/070231</t>
  </si>
  <si>
    <t>68/070236</t>
  </si>
  <si>
    <t xml:space="preserve"> 1/9/25</t>
  </si>
  <si>
    <t>68/070392</t>
  </si>
  <si>
    <t>ศาล 1นง-6760</t>
  </si>
  <si>
    <t xml:space="preserve"> 2/9/25</t>
  </si>
  <si>
    <t>68/070277</t>
  </si>
  <si>
    <t>68/070391</t>
  </si>
  <si>
    <t>68/070229</t>
  </si>
  <si>
    <t>68/070060</t>
  </si>
  <si>
    <t>กรมสวัสดิ์ 4ขฎ-2608</t>
  </si>
  <si>
    <t>68/050052</t>
  </si>
  <si>
    <t>68/080253</t>
  </si>
  <si>
    <t xml:space="preserve"> 9/9/25</t>
  </si>
  <si>
    <t>68/080090</t>
  </si>
  <si>
    <t>68/070079</t>
  </si>
  <si>
    <t xml:space="preserve"> 12/9/25</t>
  </si>
  <si>
    <t>68/080021</t>
  </si>
  <si>
    <t>68/080274</t>
  </si>
  <si>
    <t>68/080275</t>
  </si>
  <si>
    <t>68/070365</t>
  </si>
  <si>
    <t>68/060131</t>
  </si>
  <si>
    <t>68/080062</t>
  </si>
  <si>
    <t>68/070377</t>
  </si>
  <si>
    <t xml:space="preserve"> 16/9/25</t>
  </si>
  <si>
    <t>68/080210</t>
  </si>
  <si>
    <t>68/060428</t>
  </si>
  <si>
    <t>68/080093</t>
  </si>
  <si>
    <t>68/080206</t>
  </si>
  <si>
    <t>68/080118</t>
  </si>
  <si>
    <t>กรมสวัสดิ์ 3กฮ-6035</t>
  </si>
  <si>
    <t>68/080004</t>
  </si>
  <si>
    <t>ศาล 1นง-6755</t>
  </si>
  <si>
    <t xml:space="preserve"> 18/9/25</t>
  </si>
  <si>
    <t>68/090022</t>
  </si>
  <si>
    <t>68/050161</t>
  </si>
  <si>
    <t>วปอ. ฮจ-3125</t>
  </si>
  <si>
    <t>68/080071</t>
  </si>
  <si>
    <t>68/080132</t>
  </si>
  <si>
    <t>บก.ปคบ. 67578</t>
  </si>
  <si>
    <t>68/070125</t>
  </si>
  <si>
    <t>68/070042</t>
  </si>
  <si>
    <t xml:space="preserve"> 24/9/25</t>
  </si>
  <si>
    <t>68/080177</t>
  </si>
  <si>
    <t>68/080097</t>
  </si>
  <si>
    <t xml:space="preserve"> 25/9/25</t>
  </si>
  <si>
    <t>68/080329</t>
  </si>
  <si>
    <t>ศาล 1นง-6837</t>
  </si>
  <si>
    <t>68/080358</t>
  </si>
  <si>
    <t>ศาล 9กฆ-4913</t>
  </si>
  <si>
    <t>68/080359</t>
  </si>
  <si>
    <t>ศาล 9กฆ-4914</t>
  </si>
  <si>
    <t>68/080360</t>
  </si>
  <si>
    <t>ศาล 9กฆ-4917</t>
  </si>
  <si>
    <t>68/090019</t>
  </si>
  <si>
    <t>ศาล ฌภ-1127</t>
  </si>
  <si>
    <t>68/070294</t>
  </si>
  <si>
    <t>กรมสวัสดิ์ 1นจ-4183</t>
  </si>
  <si>
    <t xml:space="preserve"> 29/9/25</t>
  </si>
  <si>
    <t>68/080242</t>
  </si>
  <si>
    <t xml:space="preserve"> 30/9/25</t>
  </si>
  <si>
    <t>68/090113</t>
  </si>
  <si>
    <t>68/080330</t>
  </si>
  <si>
    <t>68/090018</t>
  </si>
  <si>
    <t>68/090203</t>
  </si>
  <si>
    <t>68/090204</t>
  </si>
  <si>
    <t>68/090205</t>
  </si>
  <si>
    <t>68/090206</t>
  </si>
  <si>
    <t>68/070221</t>
  </si>
  <si>
    <t>67/110314</t>
  </si>
  <si>
    <t>68/030036</t>
  </si>
  <si>
    <t>68/060037</t>
  </si>
  <si>
    <t>ตชด. ฆค-2642</t>
  </si>
  <si>
    <t>68/070003</t>
  </si>
  <si>
    <t xml:space="preserve"> 6/10/25</t>
  </si>
  <si>
    <t>68/090146</t>
  </si>
  <si>
    <t xml:space="preserve"> 30/10/25</t>
  </si>
  <si>
    <t xml:space="preserve"> 5/11/25</t>
  </si>
  <si>
    <t>68/100190</t>
  </si>
  <si>
    <t>68/100273</t>
  </si>
  <si>
    <t xml:space="preserve"> 20/11/25</t>
  </si>
  <si>
    <t>68/100365</t>
  </si>
  <si>
    <t>กรมสวัสดิ์ 5ขฮ-5746</t>
  </si>
  <si>
    <t>68/100175</t>
  </si>
  <si>
    <t>68/100191</t>
  </si>
  <si>
    <t>68/100366</t>
  </si>
  <si>
    <t>68/100345</t>
  </si>
  <si>
    <t xml:space="preserve"> 25/11/25</t>
  </si>
  <si>
    <t>68/100360</t>
  </si>
  <si>
    <t xml:space="preserve"> 27/11/25</t>
  </si>
  <si>
    <t>68/100384</t>
  </si>
  <si>
    <t>68/110193</t>
  </si>
  <si>
    <t>68/100326</t>
  </si>
  <si>
    <t xml:space="preserve"> 2/12/25</t>
  </si>
  <si>
    <t>68/100376</t>
  </si>
  <si>
    <t>ยาเสพติด 1 ฆฉ-6349</t>
  </si>
  <si>
    <t>68/100219</t>
  </si>
  <si>
    <t>68/060376</t>
  </si>
  <si>
    <t>68/100177</t>
  </si>
  <si>
    <t>68/100281</t>
  </si>
  <si>
    <t>68/090097</t>
  </si>
  <si>
    <t xml:space="preserve"> 12/12/25</t>
  </si>
  <si>
    <t>68/070011</t>
  </si>
  <si>
    <t>68/110182</t>
  </si>
  <si>
    <t>กรมจัด ฌฮ-9752</t>
  </si>
  <si>
    <t xml:space="preserve"> 15/12/25</t>
  </si>
  <si>
    <t>68/100377</t>
  </si>
  <si>
    <t>สถาบันศาล ฮภ-5397</t>
  </si>
  <si>
    <t>68/100409</t>
  </si>
  <si>
    <t>68/100396</t>
  </si>
  <si>
    <t>กรมสวัสดิ์ 3กฮ-6032</t>
  </si>
  <si>
    <t>68/110069</t>
  </si>
  <si>
    <t xml:space="preserve"> 19/12/25</t>
  </si>
  <si>
    <t>68/100216</t>
  </si>
  <si>
    <t>68/090057</t>
  </si>
  <si>
    <t>68/110135</t>
  </si>
  <si>
    <t>68/110271</t>
  </si>
  <si>
    <t>68/110088</t>
  </si>
  <si>
    <t>68/110131</t>
  </si>
  <si>
    <t xml:space="preserve"> 30/12/25</t>
  </si>
  <si>
    <t>68/120089</t>
  </si>
  <si>
    <t>68/110212</t>
  </si>
  <si>
    <t>สป. 2ขฒ-1910</t>
  </si>
  <si>
    <t xml:space="preserve"> 05/01/26</t>
  </si>
  <si>
    <t xml:space="preserve"> 06/1/26</t>
  </si>
  <si>
    <t xml:space="preserve">I.A. </t>
  </si>
  <si>
    <t>68/110349</t>
  </si>
  <si>
    <t xml:space="preserve"> 16/7/25</t>
  </si>
  <si>
    <t>68/030146</t>
  </si>
  <si>
    <t>68/070388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</si>
</sst>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color rgb="FFFF0000"/>
      <name val="Calibri"/>
      <family val="2"/>
    </font>
    <font>
      <sz val="11"/>
      <name val="Tahoma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43" fontId="2" fillId="2" borderId="1" xfId="1" applyFont="1" applyFill="1" applyBorder="1"/>
    <xf numFmtId="0" fontId="2" fillId="2" borderId="2" xfId="0" applyFont="1" applyFill="1" applyBorder="1"/>
    <xf numFmtId="0" fontId="2" fillId="2" borderId="0" xfId="0" applyFont="1" applyFill="1"/>
    <xf numFmtId="0" fontId="3" fillId="2" borderId="1" xfId="0" applyFont="1" applyFill="1" applyBorder="1" applyAlignment="1">
      <alignment horizontal="center"/>
    </xf>
    <xf numFmtId="43" fontId="3" fillId="2" borderId="1" xfId="1" applyFont="1" applyFill="1" applyBorder="1" applyAlignment="1">
      <alignment horizontal="center"/>
    </xf>
    <xf numFmtId="0" fontId="2" fillId="2" borderId="3" xfId="0" applyFont="1" applyFill="1" applyBorder="1"/>
    <xf numFmtId="0" fontId="2" fillId="0" borderId="1" xfId="0" applyFont="1" applyBorder="1" applyAlignment="1">
      <alignment horizontal="center"/>
    </xf>
    <xf numFmtId="43" fontId="2" fillId="0" borderId="1" xfId="1" applyFont="1" applyBorder="1"/>
    <xf numFmtId="0" fontId="2" fillId="0" borderId="1" xfId="0" applyFont="1" applyBorder="1"/>
    <xf numFmtId="0" fontId="2" fillId="0" borderId="0" xfId="0" applyFont="1"/>
    <xf numFmtId="0" fontId="4" fillId="0" borderId="1" xfId="0" applyFont="1" applyBorder="1" applyAlignment="1">
      <alignment horizontal="center"/>
    </xf>
    <xf numFmtId="43" fontId="4" fillId="0" borderId="1" xfId="1" applyFont="1" applyBorder="1"/>
    <xf numFmtId="43" fontId="4" fillId="2" borderId="1" xfId="1" applyFont="1" applyFill="1" applyBorder="1"/>
    <xf numFmtId="0" fontId="4" fillId="0" borderId="1" xfId="0" applyFont="1" applyBorder="1"/>
    <xf numFmtId="0" fontId="4" fillId="0" borderId="0" xfId="0" applyFont="1"/>
    <xf numFmtId="0" fontId="2" fillId="0" borderId="5" xfId="0" applyFont="1" applyBorder="1" applyAlignment="1">
      <alignment horizontal="center"/>
    </xf>
    <xf numFmtId="0" fontId="5" fillId="0" borderId="0" xfId="0" applyFont="1"/>
    <xf numFmtId="0" fontId="2" fillId="3" borderId="0" xfId="0" applyFont="1" applyFill="1" applyAlignment="1">
      <alignment horizontal="left"/>
    </xf>
    <xf numFmtId="0" fontId="2" fillId="3" borderId="0" xfId="0" applyFont="1" applyFill="1"/>
    <xf numFmtId="0" fontId="2" fillId="3" borderId="0" xfId="0" applyFont="1" applyFill="1" applyAlignment="1">
      <alignment horizontal="center"/>
    </xf>
    <xf numFmtId="43" fontId="2" fillId="3" borderId="0" xfId="1" applyFont="1" applyFill="1"/>
    <xf numFmtId="0" fontId="3" fillId="3" borderId="1" xfId="0" applyFont="1" applyFill="1" applyBorder="1" applyAlignment="1">
      <alignment horizontal="center"/>
    </xf>
    <xf numFmtId="43" fontId="3" fillId="3" borderId="1" xfId="1" applyFont="1" applyFill="1" applyBorder="1" applyAlignment="1">
      <alignment horizontal="center"/>
    </xf>
    <xf numFmtId="43" fontId="2" fillId="3" borderId="1" xfId="1" applyFont="1" applyFill="1" applyBorder="1"/>
    <xf numFmtId="0" fontId="2" fillId="4" borderId="0" xfId="0" applyFont="1" applyFill="1" applyAlignment="1">
      <alignment horizontal="left"/>
    </xf>
    <xf numFmtId="0" fontId="2" fillId="4" borderId="0" xfId="0" applyFont="1" applyFill="1" applyAlignment="1">
      <alignment horizontal="center"/>
    </xf>
    <xf numFmtId="43" fontId="2" fillId="4" borderId="0" xfId="1" applyFont="1" applyFill="1"/>
    <xf numFmtId="43" fontId="2" fillId="5" borderId="0" xfId="1" applyFont="1" applyFill="1"/>
    <xf numFmtId="0" fontId="2" fillId="4" borderId="0" xfId="0" applyFont="1" applyFill="1"/>
    <xf numFmtId="0" fontId="3" fillId="4" borderId="1" xfId="0" applyFont="1" applyFill="1" applyBorder="1" applyAlignment="1">
      <alignment horizontal="center"/>
    </xf>
    <xf numFmtId="43" fontId="3" fillId="4" borderId="1" xfId="1" applyFont="1" applyFill="1" applyBorder="1" applyAlignment="1">
      <alignment horizontal="center"/>
    </xf>
    <xf numFmtId="43" fontId="3" fillId="5" borderId="1" xfId="1" applyFont="1" applyFill="1" applyBorder="1" applyAlignment="1">
      <alignment horizontal="center"/>
    </xf>
    <xf numFmtId="43" fontId="2" fillId="5" borderId="1" xfId="1" applyFont="1" applyFill="1" applyBorder="1"/>
    <xf numFmtId="43" fontId="2" fillId="0" borderId="1" xfId="1" applyFont="1" applyBorder="1" applyAlignment="1">
      <alignment wrapText="1"/>
    </xf>
    <xf numFmtId="43" fontId="2" fillId="0" borderId="7" xfId="1" applyFont="1" applyBorder="1"/>
    <xf numFmtId="43" fontId="2" fillId="0" borderId="0" xfId="1" applyFont="1"/>
    <xf numFmtId="43" fontId="4" fillId="5" borderId="1" xfId="1" applyFont="1" applyFill="1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43" fontId="2" fillId="0" borderId="5" xfId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43" fontId="2" fillId="0" borderId="4" xfId="1" applyFont="1" applyBorder="1"/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wrapText="1"/>
    </xf>
    <xf numFmtId="0" fontId="2" fillId="2" borderId="1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43" fontId="2" fillId="0" borderId="4" xfId="1" applyFont="1" applyBorder="1" applyAlignment="1">
      <alignment horizontal="center"/>
    </xf>
    <xf numFmtId="43" fontId="2" fillId="0" borderId="5" xfId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43" fontId="2" fillId="0" borderId="6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/>
    </xf>
    <xf numFmtId="43" fontId="2" fillId="0" borderId="4" xfId="1" applyFont="1" applyBorder="1" applyAlignment="1">
      <alignment horizontal="center" vertical="center"/>
    </xf>
    <xf numFmtId="43" fontId="2" fillId="0" borderId="6" xfId="1" applyFont="1" applyBorder="1" applyAlignment="1">
      <alignment horizontal="center" vertical="center"/>
    </xf>
    <xf numFmtId="43" fontId="2" fillId="0" borderId="5" xfId="1" applyFont="1" applyBorder="1" applyAlignment="1">
      <alignment horizontal="center" vertical="center"/>
    </xf>
    <xf numFmtId="43" fontId="2" fillId="0" borderId="1" xfId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7774F-9111-43D4-9947-9DA9B9B0F689}">
  <dimension ref="A1:K614"/>
  <sheetViews>
    <sheetView topLeftCell="A598" workbookViewId="0">
      <selection activeCell="E606" sqref="E606"/>
    </sheetView>
  </sheetViews>
  <sheetFormatPr defaultRowHeight="14.25" x14ac:dyDescent="0.2"/>
  <cols>
    <col min="1" max="1" width="9.25" customWidth="1"/>
    <col min="2" max="2" width="11.375" customWidth="1"/>
    <col min="3" max="3" width="12.625" customWidth="1"/>
    <col min="4" max="4" width="29.375" customWidth="1"/>
    <col min="5" max="5" width="12.375" customWidth="1"/>
    <col min="6" max="6" width="12.25" customWidth="1"/>
    <col min="7" max="7" width="11.125" customWidth="1"/>
    <col min="8" max="8" width="11" customWidth="1"/>
    <col min="9" max="9" width="11.125" customWidth="1"/>
    <col min="10" max="10" width="11.875" customWidth="1"/>
  </cols>
  <sheetData>
    <row r="1" spans="1:11" s="5" customFormat="1" ht="15" x14ac:dyDescent="0.25">
      <c r="A1" s="1" t="s">
        <v>0</v>
      </c>
      <c r="B1" s="2"/>
      <c r="C1" s="2" t="s">
        <v>1</v>
      </c>
      <c r="D1" s="2"/>
      <c r="E1" s="3" t="s">
        <v>2</v>
      </c>
      <c r="F1" s="3"/>
      <c r="G1" s="3"/>
      <c r="H1" s="3"/>
      <c r="I1" s="3"/>
      <c r="J1" s="49" t="s">
        <v>3</v>
      </c>
      <c r="K1" s="4"/>
    </row>
    <row r="2" spans="1:11" s="5" customFormat="1" ht="25.35" customHeight="1" x14ac:dyDescent="0.25">
      <c r="A2" s="6" t="s">
        <v>4</v>
      </c>
      <c r="B2" s="6" t="s">
        <v>5</v>
      </c>
      <c r="C2" s="6" t="s">
        <v>6</v>
      </c>
      <c r="D2" s="6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49"/>
      <c r="K2" s="8"/>
    </row>
    <row r="3" spans="1:11" ht="15" x14ac:dyDescent="0.25">
      <c r="A3" s="9" t="s">
        <v>13</v>
      </c>
      <c r="B3" s="9"/>
      <c r="C3" s="9" t="s">
        <v>14</v>
      </c>
      <c r="D3" s="9" t="s">
        <v>15</v>
      </c>
      <c r="E3" s="10">
        <v>10524.4</v>
      </c>
      <c r="F3" s="10">
        <f t="shared" ref="F3:F11" si="0">(E3+12)/1.06</f>
        <v>9940</v>
      </c>
      <c r="G3" s="10">
        <f t="shared" ref="G3:G12" si="1">F3*7%</f>
        <v>695.80000000000007</v>
      </c>
      <c r="H3" s="3">
        <f t="shared" ref="H3:H12" si="2">F3+G3</f>
        <v>10635.8</v>
      </c>
      <c r="I3" s="10"/>
      <c r="J3" s="11"/>
      <c r="K3" s="12"/>
    </row>
    <row r="4" spans="1:11" ht="15" x14ac:dyDescent="0.25">
      <c r="A4" s="9" t="s">
        <v>16</v>
      </c>
      <c r="B4" s="9"/>
      <c r="C4" s="9" t="s">
        <v>17</v>
      </c>
      <c r="D4" s="9" t="s">
        <v>18</v>
      </c>
      <c r="E4" s="10">
        <v>19269.400000000001</v>
      </c>
      <c r="F4" s="10">
        <f t="shared" si="0"/>
        <v>18190</v>
      </c>
      <c r="G4" s="10">
        <f t="shared" si="1"/>
        <v>1273.3000000000002</v>
      </c>
      <c r="H4" s="3">
        <f t="shared" si="2"/>
        <v>19463.3</v>
      </c>
      <c r="I4" s="10"/>
      <c r="J4" s="11"/>
      <c r="K4" s="12"/>
    </row>
    <row r="5" spans="1:11" ht="15" x14ac:dyDescent="0.25">
      <c r="A5" s="9" t="s">
        <v>19</v>
      </c>
      <c r="B5" s="9"/>
      <c r="C5" s="9" t="s">
        <v>20</v>
      </c>
      <c r="D5" s="9" t="s">
        <v>21</v>
      </c>
      <c r="E5" s="10">
        <v>20989.87</v>
      </c>
      <c r="F5" s="10">
        <f t="shared" si="0"/>
        <v>19813.084905660377</v>
      </c>
      <c r="G5" s="10">
        <f t="shared" si="1"/>
        <v>1386.9159433962266</v>
      </c>
      <c r="H5" s="3">
        <f t="shared" si="2"/>
        <v>21200.000849056603</v>
      </c>
      <c r="I5" s="10"/>
      <c r="J5" s="11"/>
      <c r="K5" s="12"/>
    </row>
    <row r="6" spans="1:11" ht="15" x14ac:dyDescent="0.25">
      <c r="A6" s="9" t="s">
        <v>22</v>
      </c>
      <c r="B6" s="9"/>
      <c r="C6" s="9" t="s">
        <v>23</v>
      </c>
      <c r="D6" s="9" t="s">
        <v>24</v>
      </c>
      <c r="E6" s="10">
        <v>8605.7999999999993</v>
      </c>
      <c r="F6" s="10">
        <f t="shared" si="0"/>
        <v>8129.9999999999991</v>
      </c>
      <c r="G6" s="10">
        <f t="shared" si="1"/>
        <v>569.1</v>
      </c>
      <c r="H6" s="3">
        <f t="shared" si="2"/>
        <v>8699.0999999999985</v>
      </c>
      <c r="I6" s="10"/>
      <c r="J6" s="11"/>
      <c r="K6" s="12"/>
    </row>
    <row r="7" spans="1:11" ht="15" x14ac:dyDescent="0.25">
      <c r="A7" s="9" t="s">
        <v>22</v>
      </c>
      <c r="B7" s="9"/>
      <c r="C7" s="9" t="s">
        <v>25</v>
      </c>
      <c r="D7" s="9" t="s">
        <v>26</v>
      </c>
      <c r="E7" s="10">
        <v>1969.31</v>
      </c>
      <c r="F7" s="10">
        <f t="shared" si="0"/>
        <v>1869.1603773584905</v>
      </c>
      <c r="G7" s="10">
        <f t="shared" si="1"/>
        <v>130.84122641509435</v>
      </c>
      <c r="H7" s="3">
        <f t="shared" si="2"/>
        <v>2000.0016037735847</v>
      </c>
      <c r="I7" s="10"/>
      <c r="J7" s="11"/>
      <c r="K7" s="12"/>
    </row>
    <row r="8" spans="1:11" ht="15" x14ac:dyDescent="0.25">
      <c r="A8" s="9" t="s">
        <v>22</v>
      </c>
      <c r="B8" s="9"/>
      <c r="C8" s="9"/>
      <c r="D8" s="9" t="s">
        <v>27</v>
      </c>
      <c r="E8" s="10">
        <v>5813.6</v>
      </c>
      <c r="F8" s="10">
        <f t="shared" si="0"/>
        <v>5495.8490566037735</v>
      </c>
      <c r="G8" s="10">
        <f t="shared" si="1"/>
        <v>384.7094339622642</v>
      </c>
      <c r="H8" s="3">
        <f t="shared" si="2"/>
        <v>5880.558490566038</v>
      </c>
      <c r="I8" s="10"/>
      <c r="J8" s="11"/>
      <c r="K8" s="12"/>
    </row>
    <row r="9" spans="1:11" ht="15" x14ac:dyDescent="0.25">
      <c r="A9" s="9" t="s">
        <v>28</v>
      </c>
      <c r="B9" s="9"/>
      <c r="C9" s="9" t="s">
        <v>29</v>
      </c>
      <c r="D9" s="9" t="s">
        <v>30</v>
      </c>
      <c r="E9" s="10">
        <v>22184.400000000001</v>
      </c>
      <c r="F9" s="10">
        <f t="shared" si="0"/>
        <v>20940</v>
      </c>
      <c r="G9" s="10">
        <f t="shared" si="1"/>
        <v>1465.8000000000002</v>
      </c>
      <c r="H9" s="3">
        <f t="shared" si="2"/>
        <v>22405.8</v>
      </c>
      <c r="I9" s="10"/>
      <c r="J9" s="11"/>
      <c r="K9" s="12"/>
    </row>
    <row r="10" spans="1:11" ht="15" x14ac:dyDescent="0.25">
      <c r="A10" s="9" t="s">
        <v>31</v>
      </c>
      <c r="B10" s="9"/>
      <c r="C10" s="9" t="s">
        <v>32</v>
      </c>
      <c r="D10" s="9" t="s">
        <v>33</v>
      </c>
      <c r="E10" s="10">
        <v>2952.1</v>
      </c>
      <c r="F10" s="10">
        <f>(E10)/1.06</f>
        <v>2785</v>
      </c>
      <c r="G10" s="10">
        <f t="shared" si="1"/>
        <v>194.95000000000002</v>
      </c>
      <c r="H10" s="3">
        <f t="shared" si="2"/>
        <v>2979.95</v>
      </c>
      <c r="I10" s="10"/>
      <c r="J10" s="11"/>
      <c r="K10" s="12"/>
    </row>
    <row r="11" spans="1:11" ht="15" x14ac:dyDescent="0.25">
      <c r="A11" s="9" t="s">
        <v>31</v>
      </c>
      <c r="B11" s="9"/>
      <c r="C11" s="9" t="s">
        <v>34</v>
      </c>
      <c r="D11" s="9" t="s">
        <v>35</v>
      </c>
      <c r="E11" s="10">
        <v>71538</v>
      </c>
      <c r="F11" s="10">
        <f t="shared" si="0"/>
        <v>67500</v>
      </c>
      <c r="G11" s="10">
        <f t="shared" si="1"/>
        <v>4725</v>
      </c>
      <c r="H11" s="3">
        <f t="shared" si="2"/>
        <v>72225</v>
      </c>
      <c r="I11" s="10"/>
      <c r="J11" s="11"/>
      <c r="K11" s="12"/>
    </row>
    <row r="12" spans="1:11" ht="15" x14ac:dyDescent="0.25">
      <c r="A12" s="9" t="s">
        <v>36</v>
      </c>
      <c r="B12" s="9"/>
      <c r="C12" s="9" t="s">
        <v>37</v>
      </c>
      <c r="D12" s="9" t="s">
        <v>38</v>
      </c>
      <c r="E12" s="10">
        <v>51367.6</v>
      </c>
      <c r="F12" s="10">
        <f>(E12)/1.06</f>
        <v>48459.999999999993</v>
      </c>
      <c r="G12" s="10">
        <f t="shared" si="1"/>
        <v>3392.2</v>
      </c>
      <c r="H12" s="3">
        <f t="shared" si="2"/>
        <v>51852.19999999999</v>
      </c>
      <c r="I12" s="10"/>
      <c r="J12" s="11"/>
      <c r="K12" s="12"/>
    </row>
    <row r="13" spans="1:11" ht="15" x14ac:dyDescent="0.25">
      <c r="A13" s="9" t="s">
        <v>39</v>
      </c>
      <c r="B13" s="9"/>
      <c r="C13" s="9"/>
      <c r="D13" s="9" t="s">
        <v>40</v>
      </c>
      <c r="E13" s="10">
        <v>3017.4</v>
      </c>
      <c r="F13" s="10"/>
      <c r="G13" s="10"/>
      <c r="H13" s="3"/>
      <c r="I13" s="10"/>
      <c r="J13" s="11"/>
      <c r="K13" s="12"/>
    </row>
    <row r="14" spans="1:11" ht="15" x14ac:dyDescent="0.25">
      <c r="A14" s="9" t="s">
        <v>41</v>
      </c>
      <c r="B14" s="9"/>
      <c r="C14" s="9"/>
      <c r="D14" s="9" t="s">
        <v>42</v>
      </c>
      <c r="E14" s="10">
        <v>22409</v>
      </c>
      <c r="F14" s="10">
        <f t="shared" ref="F14:F16" si="3">(E14+12)/1.06</f>
        <v>21151.886792452828</v>
      </c>
      <c r="G14" s="10">
        <f t="shared" ref="G14:G16" si="4">F14*7%</f>
        <v>1480.632075471698</v>
      </c>
      <c r="H14" s="3">
        <f t="shared" ref="H14:H16" si="5">F14+G14</f>
        <v>22632.518867924526</v>
      </c>
      <c r="I14" s="10"/>
      <c r="J14" s="11"/>
      <c r="K14" s="12"/>
    </row>
    <row r="15" spans="1:11" ht="15" x14ac:dyDescent="0.25">
      <c r="A15" s="9" t="s">
        <v>43</v>
      </c>
      <c r="B15" s="9"/>
      <c r="C15" s="9" t="s">
        <v>44</v>
      </c>
      <c r="D15" s="9" t="s">
        <v>45</v>
      </c>
      <c r="E15" s="10">
        <v>5256.2</v>
      </c>
      <c r="F15" s="10">
        <f t="shared" si="3"/>
        <v>4970</v>
      </c>
      <c r="G15" s="10">
        <f t="shared" si="4"/>
        <v>347.90000000000003</v>
      </c>
      <c r="H15" s="3">
        <f t="shared" si="5"/>
        <v>5317.9</v>
      </c>
      <c r="I15" s="10"/>
      <c r="J15" s="11"/>
      <c r="K15" s="12"/>
    </row>
    <row r="16" spans="1:11" ht="15" x14ac:dyDescent="0.25">
      <c r="A16" s="9" t="s">
        <v>43</v>
      </c>
      <c r="B16" s="9"/>
      <c r="C16" s="9" t="s">
        <v>46</v>
      </c>
      <c r="D16" s="9" t="s">
        <v>47</v>
      </c>
      <c r="E16" s="10">
        <v>4249.2</v>
      </c>
      <c r="F16" s="10">
        <f t="shared" si="3"/>
        <v>4019.9999999999995</v>
      </c>
      <c r="G16" s="10">
        <f t="shared" si="4"/>
        <v>281.39999999999998</v>
      </c>
      <c r="H16" s="3">
        <f t="shared" si="5"/>
        <v>4301.3999999999996</v>
      </c>
      <c r="I16" s="10"/>
      <c r="J16" s="11"/>
      <c r="K16" s="12"/>
    </row>
    <row r="17" spans="1:11" ht="15" x14ac:dyDescent="0.25">
      <c r="A17" s="9" t="s">
        <v>43</v>
      </c>
      <c r="B17" s="9"/>
      <c r="C17" s="9"/>
      <c r="D17" s="9" t="s">
        <v>48</v>
      </c>
      <c r="E17" s="10">
        <v>14502.7</v>
      </c>
      <c r="F17" s="10"/>
      <c r="G17" s="10"/>
      <c r="H17" s="3"/>
      <c r="I17" s="10"/>
      <c r="J17" s="11"/>
      <c r="K17" s="12"/>
    </row>
    <row r="18" spans="1:11" ht="15" x14ac:dyDescent="0.25">
      <c r="A18" s="9" t="s">
        <v>49</v>
      </c>
      <c r="B18" s="9"/>
      <c r="C18" s="9" t="s">
        <v>50</v>
      </c>
      <c r="D18" s="9" t="s">
        <v>51</v>
      </c>
      <c r="E18" s="10">
        <v>3455.29</v>
      </c>
      <c r="F18" s="10">
        <f t="shared" ref="F18:F22" si="6">(E18+12)/1.06</f>
        <v>3271.0283018867922</v>
      </c>
      <c r="G18" s="10">
        <f t="shared" ref="G18:G51" si="7">F18*7%</f>
        <v>228.97198113207548</v>
      </c>
      <c r="H18" s="3">
        <f t="shared" ref="H18:H51" si="8">F18+G18</f>
        <v>3500.0002830188678</v>
      </c>
      <c r="I18" s="10"/>
      <c r="J18" s="11"/>
      <c r="K18" s="12"/>
    </row>
    <row r="19" spans="1:11" ht="15" x14ac:dyDescent="0.25">
      <c r="A19" s="9" t="s">
        <v>49</v>
      </c>
      <c r="B19" s="9"/>
      <c r="C19" s="9" t="s">
        <v>52</v>
      </c>
      <c r="D19" s="9" t="s">
        <v>53</v>
      </c>
      <c r="E19" s="10">
        <v>10545.6</v>
      </c>
      <c r="F19" s="10">
        <f t="shared" si="6"/>
        <v>9960</v>
      </c>
      <c r="G19" s="10">
        <f t="shared" si="7"/>
        <v>697.2</v>
      </c>
      <c r="H19" s="3">
        <f t="shared" si="8"/>
        <v>10657.2</v>
      </c>
      <c r="I19" s="10"/>
      <c r="J19" s="11"/>
      <c r="K19" s="12"/>
    </row>
    <row r="20" spans="1:11" ht="15" x14ac:dyDescent="0.25">
      <c r="A20" s="9" t="s">
        <v>54</v>
      </c>
      <c r="B20" s="9"/>
      <c r="C20" s="9" t="s">
        <v>55</v>
      </c>
      <c r="D20" s="9" t="s">
        <v>56</v>
      </c>
      <c r="E20" s="10">
        <v>4440</v>
      </c>
      <c r="F20" s="10">
        <f t="shared" si="6"/>
        <v>4200</v>
      </c>
      <c r="G20" s="10">
        <f t="shared" si="7"/>
        <v>294</v>
      </c>
      <c r="H20" s="3">
        <f t="shared" si="8"/>
        <v>4494</v>
      </c>
      <c r="I20" s="10"/>
      <c r="J20" s="11"/>
      <c r="K20" s="12"/>
    </row>
    <row r="21" spans="1:11" ht="15" x14ac:dyDescent="0.25">
      <c r="A21" s="9" t="s">
        <v>57</v>
      </c>
      <c r="B21" s="9"/>
      <c r="C21" s="9" t="s">
        <v>58</v>
      </c>
      <c r="D21" s="9" t="s">
        <v>59</v>
      </c>
      <c r="E21" s="10">
        <v>23600</v>
      </c>
      <c r="F21" s="10">
        <f t="shared" si="6"/>
        <v>22275.471698113208</v>
      </c>
      <c r="G21" s="10">
        <f t="shared" si="7"/>
        <v>1559.2830188679247</v>
      </c>
      <c r="H21" s="3">
        <f t="shared" si="8"/>
        <v>23834.754716981133</v>
      </c>
      <c r="I21" s="10"/>
      <c r="J21" s="11"/>
      <c r="K21" s="12"/>
    </row>
    <row r="22" spans="1:11" ht="15" x14ac:dyDescent="0.25">
      <c r="A22" s="9" t="s">
        <v>60</v>
      </c>
      <c r="B22" s="9"/>
      <c r="C22" s="9" t="s">
        <v>61</v>
      </c>
      <c r="D22" s="9" t="s">
        <v>62</v>
      </c>
      <c r="E22" s="10">
        <v>25862.6</v>
      </c>
      <c r="F22" s="10">
        <f t="shared" si="6"/>
        <v>24409.999999999996</v>
      </c>
      <c r="G22" s="10">
        <f t="shared" si="7"/>
        <v>1708.6999999999998</v>
      </c>
      <c r="H22" s="3">
        <f t="shared" si="8"/>
        <v>26118.699999999997</v>
      </c>
      <c r="I22" s="10"/>
      <c r="J22" s="11"/>
      <c r="K22" s="12"/>
    </row>
    <row r="23" spans="1:11" ht="15" x14ac:dyDescent="0.25">
      <c r="A23" s="9" t="s">
        <v>63</v>
      </c>
      <c r="B23" s="9"/>
      <c r="C23" s="9" t="s">
        <v>64</v>
      </c>
      <c r="D23" s="9" t="s">
        <v>65</v>
      </c>
      <c r="E23" s="10">
        <v>6640.9</v>
      </c>
      <c r="F23" s="10">
        <f>(E23)/1.06</f>
        <v>6264.9999999999991</v>
      </c>
      <c r="G23" s="10">
        <f t="shared" si="7"/>
        <v>438.54999999999995</v>
      </c>
      <c r="H23" s="3">
        <f t="shared" si="8"/>
        <v>6703.5499999999993</v>
      </c>
      <c r="I23" s="10"/>
      <c r="J23" s="11"/>
      <c r="K23" s="12"/>
    </row>
    <row r="24" spans="1:11" ht="15" x14ac:dyDescent="0.25">
      <c r="A24" s="9" t="s">
        <v>63</v>
      </c>
      <c r="B24" s="9"/>
      <c r="C24" s="9" t="s">
        <v>66</v>
      </c>
      <c r="D24" s="9" t="s">
        <v>67</v>
      </c>
      <c r="E24" s="10">
        <v>3222.4</v>
      </c>
      <c r="F24" s="10">
        <f>(E24)/1.06</f>
        <v>3040</v>
      </c>
      <c r="G24" s="10">
        <f t="shared" si="7"/>
        <v>212.8</v>
      </c>
      <c r="H24" s="3">
        <f t="shared" si="8"/>
        <v>3252.8</v>
      </c>
      <c r="I24" s="10"/>
      <c r="J24" s="11"/>
      <c r="K24" s="12"/>
    </row>
    <row r="25" spans="1:11" ht="15" x14ac:dyDescent="0.25">
      <c r="A25" s="9" t="s">
        <v>68</v>
      </c>
      <c r="B25" s="9"/>
      <c r="C25" s="9" t="s">
        <v>69</v>
      </c>
      <c r="D25" s="9" t="s">
        <v>70</v>
      </c>
      <c r="E25" s="10">
        <v>2703</v>
      </c>
      <c r="F25" s="10">
        <f>(E25)/1.06</f>
        <v>2550</v>
      </c>
      <c r="G25" s="10">
        <f t="shared" si="7"/>
        <v>178.50000000000003</v>
      </c>
      <c r="H25" s="3">
        <f t="shared" si="8"/>
        <v>2728.5</v>
      </c>
      <c r="I25" s="10"/>
      <c r="J25" s="11"/>
      <c r="K25" s="12"/>
    </row>
    <row r="26" spans="1:11" ht="15" x14ac:dyDescent="0.25">
      <c r="A26" s="9" t="s">
        <v>68</v>
      </c>
      <c r="B26" s="9"/>
      <c r="C26" s="9" t="s">
        <v>71</v>
      </c>
      <c r="D26" s="9" t="s">
        <v>72</v>
      </c>
      <c r="E26" s="10">
        <v>2703</v>
      </c>
      <c r="F26" s="10">
        <f>(E26)/1.06</f>
        <v>2550</v>
      </c>
      <c r="G26" s="10">
        <f t="shared" si="7"/>
        <v>178.50000000000003</v>
      </c>
      <c r="H26" s="3">
        <f t="shared" si="8"/>
        <v>2728.5</v>
      </c>
      <c r="I26" s="10"/>
      <c r="J26" s="11"/>
      <c r="K26" s="12"/>
    </row>
    <row r="27" spans="1:11" ht="15" x14ac:dyDescent="0.25">
      <c r="A27" s="9" t="s">
        <v>68</v>
      </c>
      <c r="B27" s="9"/>
      <c r="C27" s="9" t="s">
        <v>73</v>
      </c>
      <c r="D27" s="9" t="s">
        <v>74</v>
      </c>
      <c r="E27" s="10">
        <v>4081</v>
      </c>
      <c r="F27" s="10">
        <f>(E27)/1.06</f>
        <v>3850</v>
      </c>
      <c r="G27" s="10">
        <f t="shared" si="7"/>
        <v>269.5</v>
      </c>
      <c r="H27" s="3">
        <f t="shared" si="8"/>
        <v>4119.5</v>
      </c>
      <c r="I27" s="10"/>
      <c r="J27" s="11"/>
      <c r="K27" s="12"/>
    </row>
    <row r="28" spans="1:11" ht="15" x14ac:dyDescent="0.25">
      <c r="A28" s="9" t="s">
        <v>75</v>
      </c>
      <c r="B28" s="9"/>
      <c r="C28" s="9" t="s">
        <v>76</v>
      </c>
      <c r="D28" s="9" t="s">
        <v>77</v>
      </c>
      <c r="E28" s="10">
        <v>8256</v>
      </c>
      <c r="F28" s="10">
        <f t="shared" ref="F28:F50" si="9">(E28+12)/1.06</f>
        <v>7800</v>
      </c>
      <c r="G28" s="10">
        <f t="shared" si="7"/>
        <v>546</v>
      </c>
      <c r="H28" s="3">
        <f t="shared" si="8"/>
        <v>8346</v>
      </c>
      <c r="I28" s="10"/>
      <c r="J28" s="11"/>
      <c r="K28" s="12"/>
    </row>
    <row r="29" spans="1:11" ht="15" x14ac:dyDescent="0.25">
      <c r="A29" s="9" t="s">
        <v>75</v>
      </c>
      <c r="B29" s="9"/>
      <c r="C29" s="9" t="s">
        <v>78</v>
      </c>
      <c r="D29" s="9" t="s">
        <v>79</v>
      </c>
      <c r="E29" s="10">
        <v>6300.3</v>
      </c>
      <c r="F29" s="10">
        <f t="shared" si="9"/>
        <v>5955</v>
      </c>
      <c r="G29" s="10">
        <f t="shared" si="7"/>
        <v>416.85</v>
      </c>
      <c r="H29" s="3">
        <f t="shared" si="8"/>
        <v>6371.85</v>
      </c>
      <c r="I29" s="10"/>
      <c r="J29" s="11"/>
      <c r="K29" s="12"/>
    </row>
    <row r="30" spans="1:11" ht="15" x14ac:dyDescent="0.25">
      <c r="A30" s="9" t="s">
        <v>75</v>
      </c>
      <c r="B30" s="9"/>
      <c r="C30" s="9" t="s">
        <v>80</v>
      </c>
      <c r="D30" s="9" t="s">
        <v>81</v>
      </c>
      <c r="E30" s="10">
        <v>4588.3999999999996</v>
      </c>
      <c r="F30" s="10">
        <f t="shared" si="9"/>
        <v>4339.9999999999991</v>
      </c>
      <c r="G30" s="10">
        <f t="shared" si="7"/>
        <v>303.79999999999995</v>
      </c>
      <c r="H30" s="3">
        <f t="shared" si="8"/>
        <v>4643.7999999999993</v>
      </c>
      <c r="I30" s="10"/>
      <c r="J30" s="11"/>
      <c r="K30" s="12"/>
    </row>
    <row r="31" spans="1:11" ht="15" x14ac:dyDescent="0.25">
      <c r="A31" s="9" t="s">
        <v>75</v>
      </c>
      <c r="B31" s="9"/>
      <c r="C31" s="9" t="s">
        <v>82</v>
      </c>
      <c r="D31" s="9" t="s">
        <v>83</v>
      </c>
      <c r="E31" s="10">
        <v>21559</v>
      </c>
      <c r="F31" s="10">
        <f t="shared" si="9"/>
        <v>20350</v>
      </c>
      <c r="G31" s="10">
        <f t="shared" si="7"/>
        <v>1424.5000000000002</v>
      </c>
      <c r="H31" s="3">
        <f t="shared" si="8"/>
        <v>21774.5</v>
      </c>
      <c r="I31" s="10"/>
      <c r="J31" s="11"/>
      <c r="K31" s="12"/>
    </row>
    <row r="32" spans="1:11" ht="15" x14ac:dyDescent="0.25">
      <c r="A32" s="9" t="s">
        <v>75</v>
      </c>
      <c r="B32" s="9"/>
      <c r="C32" s="9" t="s">
        <v>84</v>
      </c>
      <c r="D32" s="9" t="s">
        <v>85</v>
      </c>
      <c r="E32" s="10">
        <v>18538</v>
      </c>
      <c r="F32" s="10">
        <f t="shared" si="9"/>
        <v>17500</v>
      </c>
      <c r="G32" s="10">
        <f t="shared" si="7"/>
        <v>1225.0000000000002</v>
      </c>
      <c r="H32" s="3">
        <f t="shared" si="8"/>
        <v>18725</v>
      </c>
      <c r="I32" s="10"/>
      <c r="J32" s="11"/>
      <c r="K32" s="12"/>
    </row>
    <row r="33" spans="1:11" ht="15" x14ac:dyDescent="0.25">
      <c r="A33" s="9" t="s">
        <v>75</v>
      </c>
      <c r="B33" s="9"/>
      <c r="C33" s="9" t="s">
        <v>86</v>
      </c>
      <c r="D33" s="9" t="s">
        <v>87</v>
      </c>
      <c r="E33" s="10">
        <v>18288.900000000001</v>
      </c>
      <c r="F33" s="10">
        <f t="shared" si="9"/>
        <v>17265</v>
      </c>
      <c r="G33" s="10">
        <f t="shared" si="7"/>
        <v>1208.5500000000002</v>
      </c>
      <c r="H33" s="3">
        <f t="shared" si="8"/>
        <v>18473.55</v>
      </c>
      <c r="I33" s="10"/>
      <c r="J33" s="11"/>
      <c r="K33" s="12"/>
    </row>
    <row r="34" spans="1:11" ht="15" x14ac:dyDescent="0.25">
      <c r="A34" s="9" t="s">
        <v>75</v>
      </c>
      <c r="B34" s="9"/>
      <c r="C34" s="9" t="s">
        <v>88</v>
      </c>
      <c r="D34" s="9" t="s">
        <v>89</v>
      </c>
      <c r="E34" s="10">
        <v>10831.8</v>
      </c>
      <c r="F34" s="10">
        <f t="shared" si="9"/>
        <v>10229.999999999998</v>
      </c>
      <c r="G34" s="10">
        <f t="shared" si="7"/>
        <v>716.09999999999991</v>
      </c>
      <c r="H34" s="3">
        <f t="shared" si="8"/>
        <v>10946.099999999999</v>
      </c>
      <c r="I34" s="10"/>
      <c r="J34" s="11"/>
      <c r="K34" s="12"/>
    </row>
    <row r="35" spans="1:11" s="19" customFormat="1" ht="15" x14ac:dyDescent="0.25">
      <c r="A35" s="9" t="s">
        <v>90</v>
      </c>
      <c r="B35" s="9"/>
      <c r="C35" s="9" t="s">
        <v>91</v>
      </c>
      <c r="D35" s="9" t="s">
        <v>92</v>
      </c>
      <c r="E35" s="10">
        <v>11293.46</v>
      </c>
      <c r="F35" s="10">
        <f>(E35)/1.06</f>
        <v>10654.20754716981</v>
      </c>
      <c r="G35" s="10">
        <f t="shared" si="7"/>
        <v>745.79452830188677</v>
      </c>
      <c r="H35" s="3">
        <f t="shared" si="8"/>
        <v>11400.002075471697</v>
      </c>
      <c r="I35" s="10"/>
      <c r="J35" s="11"/>
      <c r="K35" s="12"/>
    </row>
    <row r="36" spans="1:11" ht="15" x14ac:dyDescent="0.25">
      <c r="A36" s="9" t="s">
        <v>90</v>
      </c>
      <c r="B36" s="9"/>
      <c r="C36" s="9"/>
      <c r="D36" s="9" t="s">
        <v>93</v>
      </c>
      <c r="E36" s="10">
        <v>30000</v>
      </c>
      <c r="F36" s="10">
        <f t="shared" si="9"/>
        <v>28313.207547169808</v>
      </c>
      <c r="G36" s="10">
        <f t="shared" si="7"/>
        <v>1981.9245283018868</v>
      </c>
      <c r="H36" s="3">
        <f t="shared" si="8"/>
        <v>30295.132075471694</v>
      </c>
      <c r="I36" s="10"/>
      <c r="J36" s="11"/>
      <c r="K36" s="12"/>
    </row>
    <row r="37" spans="1:11" ht="15" x14ac:dyDescent="0.25">
      <c r="A37" s="9" t="s">
        <v>90</v>
      </c>
      <c r="B37" s="9"/>
      <c r="C37" s="9"/>
      <c r="D37" s="9" t="s">
        <v>93</v>
      </c>
      <c r="E37" s="10">
        <v>21979.200000000001</v>
      </c>
      <c r="F37" s="10">
        <f t="shared" si="9"/>
        <v>20746.415094339623</v>
      </c>
      <c r="G37" s="10">
        <f t="shared" si="7"/>
        <v>1452.2490566037739</v>
      </c>
      <c r="H37" s="3">
        <f t="shared" si="8"/>
        <v>22198.664150943398</v>
      </c>
      <c r="I37" s="10"/>
      <c r="J37" s="11"/>
      <c r="K37" s="12"/>
    </row>
    <row r="38" spans="1:11" ht="15" x14ac:dyDescent="0.25">
      <c r="A38" s="9" t="s">
        <v>94</v>
      </c>
      <c r="B38" s="9"/>
      <c r="C38" s="9" t="s">
        <v>95</v>
      </c>
      <c r="D38" s="9" t="s">
        <v>96</v>
      </c>
      <c r="E38" s="10">
        <v>17373.27</v>
      </c>
      <c r="F38" s="10">
        <f t="shared" si="9"/>
        <v>16401.198113207545</v>
      </c>
      <c r="G38" s="10">
        <f t="shared" si="7"/>
        <v>1148.0838679245282</v>
      </c>
      <c r="H38" s="3">
        <f t="shared" si="8"/>
        <v>17549.281981132073</v>
      </c>
      <c r="I38" s="10"/>
      <c r="J38" s="11"/>
      <c r="K38" s="12"/>
    </row>
    <row r="39" spans="1:11" ht="15" x14ac:dyDescent="0.25">
      <c r="A39" s="9" t="s">
        <v>97</v>
      </c>
      <c r="B39" s="9"/>
      <c r="C39" s="9" t="s">
        <v>98</v>
      </c>
      <c r="D39" s="9" t="s">
        <v>99</v>
      </c>
      <c r="E39" s="10">
        <v>3911.4</v>
      </c>
      <c r="F39" s="10">
        <f>(E39)/1.06</f>
        <v>3690</v>
      </c>
      <c r="G39" s="10">
        <f t="shared" si="7"/>
        <v>258.3</v>
      </c>
      <c r="H39" s="3">
        <f t="shared" si="8"/>
        <v>3948.3</v>
      </c>
      <c r="I39" s="10"/>
      <c r="J39" s="11"/>
      <c r="K39" s="12"/>
    </row>
    <row r="40" spans="1:11" ht="15" x14ac:dyDescent="0.25">
      <c r="A40" s="9" t="s">
        <v>97</v>
      </c>
      <c r="B40" s="9"/>
      <c r="C40" s="9" t="s">
        <v>100</v>
      </c>
      <c r="D40" s="9" t="s">
        <v>101</v>
      </c>
      <c r="E40" s="10">
        <v>6927.1</v>
      </c>
      <c r="F40" s="10">
        <f>(E40)/1.06</f>
        <v>6535</v>
      </c>
      <c r="G40" s="10">
        <f t="shared" si="7"/>
        <v>457.45000000000005</v>
      </c>
      <c r="H40" s="15">
        <f t="shared" si="8"/>
        <v>6992.45</v>
      </c>
      <c r="I40" s="10"/>
      <c r="J40" s="11"/>
      <c r="K40" s="12"/>
    </row>
    <row r="41" spans="1:11" ht="15" x14ac:dyDescent="0.25">
      <c r="A41" s="9" t="s">
        <v>102</v>
      </c>
      <c r="B41" s="9"/>
      <c r="C41" s="9" t="s">
        <v>103</v>
      </c>
      <c r="D41" s="9" t="s">
        <v>30</v>
      </c>
      <c r="E41" s="10">
        <v>13421.25</v>
      </c>
      <c r="F41" s="10">
        <f t="shared" si="9"/>
        <v>12672.877358490565</v>
      </c>
      <c r="G41" s="10">
        <f t="shared" si="7"/>
        <v>887.10141509433959</v>
      </c>
      <c r="H41" s="3">
        <f t="shared" si="8"/>
        <v>13559.978773584904</v>
      </c>
      <c r="I41" s="10"/>
      <c r="J41" s="11"/>
      <c r="K41" s="12"/>
    </row>
    <row r="42" spans="1:11" ht="15" x14ac:dyDescent="0.25">
      <c r="A42" s="9" t="s">
        <v>102</v>
      </c>
      <c r="B42" s="9"/>
      <c r="C42" s="9"/>
      <c r="D42" s="9" t="s">
        <v>104</v>
      </c>
      <c r="E42" s="10">
        <v>14622.4</v>
      </c>
      <c r="F42" s="10">
        <f t="shared" si="9"/>
        <v>13806.037735849055</v>
      </c>
      <c r="G42" s="10">
        <f t="shared" si="7"/>
        <v>966.4226415094339</v>
      </c>
      <c r="H42" s="3">
        <f t="shared" si="8"/>
        <v>14772.460377358489</v>
      </c>
      <c r="I42" s="10"/>
      <c r="J42" s="11"/>
      <c r="K42" s="12"/>
    </row>
    <row r="43" spans="1:11" ht="15" x14ac:dyDescent="0.25">
      <c r="A43" s="9" t="s">
        <v>105</v>
      </c>
      <c r="B43" s="9"/>
      <c r="C43" s="9" t="s">
        <v>106</v>
      </c>
      <c r="D43" s="9" t="s">
        <v>107</v>
      </c>
      <c r="E43" s="10">
        <v>3455.29</v>
      </c>
      <c r="F43" s="10">
        <f t="shared" si="9"/>
        <v>3271.0283018867922</v>
      </c>
      <c r="G43" s="10">
        <f t="shared" si="7"/>
        <v>228.97198113207548</v>
      </c>
      <c r="H43" s="3">
        <f t="shared" si="8"/>
        <v>3500.0002830188678</v>
      </c>
      <c r="I43" s="10"/>
      <c r="J43" s="11"/>
      <c r="K43" s="12"/>
    </row>
    <row r="44" spans="1:11" ht="15" x14ac:dyDescent="0.25">
      <c r="A44" s="9" t="s">
        <v>108</v>
      </c>
      <c r="B44" s="9"/>
      <c r="C44" s="9" t="s">
        <v>109</v>
      </c>
      <c r="D44" s="9" t="s">
        <v>110</v>
      </c>
      <c r="E44" s="10">
        <v>20696</v>
      </c>
      <c r="F44" s="10">
        <f t="shared" si="9"/>
        <v>19535.849056603773</v>
      </c>
      <c r="G44" s="10">
        <f t="shared" si="7"/>
        <v>1367.5094339622642</v>
      </c>
      <c r="H44" s="3">
        <f t="shared" si="8"/>
        <v>20903.358490566035</v>
      </c>
      <c r="I44" s="10"/>
      <c r="J44" s="11"/>
      <c r="K44" s="12"/>
    </row>
    <row r="45" spans="1:11" ht="15" x14ac:dyDescent="0.25">
      <c r="A45" s="9" t="s">
        <v>111</v>
      </c>
      <c r="B45" s="9"/>
      <c r="C45" s="9" t="s">
        <v>112</v>
      </c>
      <c r="D45" s="9" t="s">
        <v>113</v>
      </c>
      <c r="E45" s="10">
        <v>4579.2</v>
      </c>
      <c r="F45" s="10">
        <f>(E45)/1.06</f>
        <v>4320</v>
      </c>
      <c r="G45" s="10">
        <f t="shared" si="7"/>
        <v>302.40000000000003</v>
      </c>
      <c r="H45" s="3">
        <f t="shared" si="8"/>
        <v>4622.3999999999996</v>
      </c>
      <c r="I45" s="10"/>
      <c r="J45" s="11"/>
      <c r="K45" s="12"/>
    </row>
    <row r="46" spans="1:11" ht="15" x14ac:dyDescent="0.25">
      <c r="A46" s="9" t="s">
        <v>111</v>
      </c>
      <c r="B46" s="9"/>
      <c r="C46" s="9" t="s">
        <v>114</v>
      </c>
      <c r="D46" s="9" t="s">
        <v>115</v>
      </c>
      <c r="E46" s="10">
        <v>3911.4</v>
      </c>
      <c r="F46" s="10">
        <f>(E46)/1.06</f>
        <v>3690</v>
      </c>
      <c r="G46" s="10">
        <f t="shared" si="7"/>
        <v>258.3</v>
      </c>
      <c r="H46" s="3">
        <f t="shared" si="8"/>
        <v>3948.3</v>
      </c>
      <c r="I46" s="10"/>
      <c r="J46" s="11"/>
      <c r="K46" s="12"/>
    </row>
    <row r="47" spans="1:11" ht="15" x14ac:dyDescent="0.25">
      <c r="A47" s="9" t="s">
        <v>111</v>
      </c>
      <c r="B47" s="9"/>
      <c r="C47" s="9" t="s">
        <v>116</v>
      </c>
      <c r="D47" s="9" t="s">
        <v>117</v>
      </c>
      <c r="E47" s="10">
        <v>3467.29</v>
      </c>
      <c r="F47" s="10">
        <f>(E47)/1.06</f>
        <v>3271.0283018867922</v>
      </c>
      <c r="G47" s="10">
        <f t="shared" si="7"/>
        <v>228.97198113207548</v>
      </c>
      <c r="H47" s="3">
        <f t="shared" si="8"/>
        <v>3500.0002830188678</v>
      </c>
      <c r="I47" s="10"/>
      <c r="J47" s="11"/>
      <c r="K47" s="12"/>
    </row>
    <row r="48" spans="1:11" ht="15" x14ac:dyDescent="0.25">
      <c r="A48" s="9" t="s">
        <v>111</v>
      </c>
      <c r="B48" s="9"/>
      <c r="C48" s="9" t="s">
        <v>118</v>
      </c>
      <c r="D48" s="9" t="s">
        <v>74</v>
      </c>
      <c r="E48" s="10">
        <v>3467.29</v>
      </c>
      <c r="F48" s="10">
        <f>(E48)/1.06</f>
        <v>3271.0283018867922</v>
      </c>
      <c r="G48" s="10">
        <f t="shared" si="7"/>
        <v>228.97198113207548</v>
      </c>
      <c r="H48" s="3">
        <f t="shared" si="8"/>
        <v>3500.0002830188678</v>
      </c>
      <c r="I48" s="10"/>
      <c r="J48" s="11"/>
      <c r="K48" s="12"/>
    </row>
    <row r="49" spans="1:11" ht="15" x14ac:dyDescent="0.25">
      <c r="A49" s="9" t="s">
        <v>111</v>
      </c>
      <c r="B49" s="9"/>
      <c r="C49" s="9" t="s">
        <v>119</v>
      </c>
      <c r="D49" s="9" t="s">
        <v>120</v>
      </c>
      <c r="E49" s="10">
        <v>13421.29</v>
      </c>
      <c r="F49" s="10">
        <f t="shared" si="9"/>
        <v>12672.915094339623</v>
      </c>
      <c r="G49" s="10">
        <f t="shared" si="7"/>
        <v>887.10405660377376</v>
      </c>
      <c r="H49" s="3">
        <f t="shared" si="8"/>
        <v>13560.019150943397</v>
      </c>
      <c r="I49" s="10"/>
      <c r="J49" s="11"/>
      <c r="K49" s="12"/>
    </row>
    <row r="50" spans="1:11" ht="15" x14ac:dyDescent="0.25">
      <c r="A50" s="9" t="s">
        <v>111</v>
      </c>
      <c r="B50" s="9"/>
      <c r="C50" s="9" t="s">
        <v>121</v>
      </c>
      <c r="D50" s="9" t="s">
        <v>122</v>
      </c>
      <c r="E50" s="10">
        <v>13421.25</v>
      </c>
      <c r="F50" s="10">
        <f t="shared" si="9"/>
        <v>12672.877358490565</v>
      </c>
      <c r="G50" s="10">
        <f t="shared" si="7"/>
        <v>887.10141509433959</v>
      </c>
      <c r="H50" s="3">
        <f t="shared" si="8"/>
        <v>13559.978773584904</v>
      </c>
      <c r="I50" s="10"/>
      <c r="J50" s="11"/>
      <c r="K50" s="12"/>
    </row>
    <row r="51" spans="1:11" ht="15" x14ac:dyDescent="0.25">
      <c r="A51" s="9" t="s">
        <v>111</v>
      </c>
      <c r="B51" s="9"/>
      <c r="C51" s="9" t="s">
        <v>123</v>
      </c>
      <c r="D51" s="9" t="s">
        <v>99</v>
      </c>
      <c r="E51" s="10">
        <v>530</v>
      </c>
      <c r="F51" s="10">
        <f>(E51)/1.06</f>
        <v>500</v>
      </c>
      <c r="G51" s="10">
        <f t="shared" si="7"/>
        <v>35</v>
      </c>
      <c r="H51" s="3">
        <f t="shared" si="8"/>
        <v>535</v>
      </c>
      <c r="I51" s="10"/>
      <c r="J51" s="11"/>
      <c r="K51" s="12"/>
    </row>
    <row r="52" spans="1:11" ht="15" x14ac:dyDescent="0.25">
      <c r="A52" s="9" t="s">
        <v>124</v>
      </c>
      <c r="B52" s="9"/>
      <c r="C52" s="9"/>
      <c r="D52" s="9" t="s">
        <v>125</v>
      </c>
      <c r="E52" s="10">
        <v>2129.15</v>
      </c>
      <c r="F52" s="10"/>
      <c r="G52" s="10"/>
      <c r="H52" s="3"/>
      <c r="I52" s="10"/>
      <c r="J52" s="11"/>
      <c r="K52" s="12"/>
    </row>
    <row r="53" spans="1:11" ht="15" x14ac:dyDescent="0.25">
      <c r="A53" s="9" t="s">
        <v>126</v>
      </c>
      <c r="B53" s="9"/>
      <c r="C53" s="9" t="s">
        <v>127</v>
      </c>
      <c r="D53" s="9" t="s">
        <v>128</v>
      </c>
      <c r="E53" s="10">
        <v>3158.09</v>
      </c>
      <c r="F53" s="10">
        <f t="shared" ref="F53:F54" si="10">(E53+12)/1.06</f>
        <v>2990.6509433962265</v>
      </c>
      <c r="G53" s="10">
        <f t="shared" ref="G53:G54" si="11">F53*7%</f>
        <v>209.34556603773586</v>
      </c>
      <c r="H53" s="3">
        <f t="shared" ref="H53:H54" si="12">F53+G53</f>
        <v>3199.9965094339623</v>
      </c>
      <c r="I53" s="10"/>
      <c r="J53" s="11"/>
      <c r="K53" s="12"/>
    </row>
    <row r="54" spans="1:11" ht="15" x14ac:dyDescent="0.25">
      <c r="A54" s="9" t="s">
        <v>126</v>
      </c>
      <c r="B54" s="9"/>
      <c r="C54" s="9" t="s">
        <v>129</v>
      </c>
      <c r="D54" s="9" t="s">
        <v>130</v>
      </c>
      <c r="E54" s="10">
        <v>42816.71</v>
      </c>
      <c r="F54" s="10">
        <f t="shared" si="10"/>
        <v>40404.443396226416</v>
      </c>
      <c r="G54" s="10">
        <f t="shared" si="11"/>
        <v>2828.3110377358494</v>
      </c>
      <c r="H54" s="3">
        <f t="shared" si="12"/>
        <v>43232.754433962262</v>
      </c>
      <c r="I54" s="10"/>
      <c r="J54" s="11"/>
      <c r="K54" s="12"/>
    </row>
    <row r="55" spans="1:11" ht="15" x14ac:dyDescent="0.25">
      <c r="A55" s="9" t="s">
        <v>126</v>
      </c>
      <c r="B55" s="9"/>
      <c r="C55" s="9"/>
      <c r="D55" s="9" t="s">
        <v>131</v>
      </c>
      <c r="E55" s="10">
        <v>2813.36</v>
      </c>
      <c r="F55" s="10"/>
      <c r="G55" s="10"/>
      <c r="H55" s="3"/>
      <c r="I55" s="10"/>
      <c r="J55" s="11"/>
      <c r="K55" s="12"/>
    </row>
    <row r="56" spans="1:11" ht="15" x14ac:dyDescent="0.25">
      <c r="A56" s="9" t="s">
        <v>126</v>
      </c>
      <c r="B56" s="9"/>
      <c r="C56" s="9"/>
      <c r="D56" s="9" t="s">
        <v>48</v>
      </c>
      <c r="E56" s="10">
        <v>3164.6</v>
      </c>
      <c r="F56" s="10"/>
      <c r="G56" s="10"/>
      <c r="H56" s="3"/>
      <c r="I56" s="10"/>
      <c r="J56" s="11"/>
      <c r="K56" s="12"/>
    </row>
    <row r="57" spans="1:11" ht="15" x14ac:dyDescent="0.25">
      <c r="A57" s="9" t="s">
        <v>132</v>
      </c>
      <c r="B57" s="9"/>
      <c r="C57" s="9" t="s">
        <v>133</v>
      </c>
      <c r="D57" s="9" t="s">
        <v>134</v>
      </c>
      <c r="E57" s="10">
        <v>5606</v>
      </c>
      <c r="F57" s="10">
        <f t="shared" ref="F57:F63" si="13">(E57+12)/1.06</f>
        <v>5300</v>
      </c>
      <c r="G57" s="10">
        <f t="shared" ref="G57:G72" si="14">F57*7%</f>
        <v>371.00000000000006</v>
      </c>
      <c r="H57" s="3">
        <f t="shared" ref="H57:H72" si="15">F57+G57</f>
        <v>5671</v>
      </c>
      <c r="I57" s="10"/>
      <c r="J57" s="11"/>
      <c r="K57" s="12"/>
    </row>
    <row r="58" spans="1:11" ht="15" x14ac:dyDescent="0.25">
      <c r="A58" s="9" t="s">
        <v>132</v>
      </c>
      <c r="B58" s="9"/>
      <c r="C58" s="9" t="s">
        <v>135</v>
      </c>
      <c r="D58" s="9" t="s">
        <v>136</v>
      </c>
      <c r="E58" s="10">
        <v>22376.77</v>
      </c>
      <c r="F58" s="10">
        <f t="shared" si="13"/>
        <v>21121.481132075471</v>
      </c>
      <c r="G58" s="10">
        <f t="shared" si="14"/>
        <v>1478.5036792452831</v>
      </c>
      <c r="H58" s="3">
        <f t="shared" si="15"/>
        <v>22599.984811320755</v>
      </c>
      <c r="I58" s="10"/>
      <c r="J58" s="11"/>
      <c r="K58" s="12"/>
    </row>
    <row r="59" spans="1:11" ht="15" x14ac:dyDescent="0.25">
      <c r="A59" s="9" t="s">
        <v>132</v>
      </c>
      <c r="B59" s="9"/>
      <c r="C59" s="9" t="s">
        <v>137</v>
      </c>
      <c r="D59" s="9" t="s">
        <v>138</v>
      </c>
      <c r="E59" s="10">
        <v>18373.7</v>
      </c>
      <c r="F59" s="10">
        <f t="shared" si="13"/>
        <v>17345</v>
      </c>
      <c r="G59" s="10">
        <f t="shared" si="14"/>
        <v>1214.1500000000001</v>
      </c>
      <c r="H59" s="3">
        <f t="shared" si="15"/>
        <v>18559.150000000001</v>
      </c>
      <c r="I59" s="10"/>
      <c r="J59" s="11"/>
      <c r="K59" s="12"/>
    </row>
    <row r="60" spans="1:11" ht="15" x14ac:dyDescent="0.25">
      <c r="A60" s="9" t="s">
        <v>139</v>
      </c>
      <c r="B60" s="9"/>
      <c r="C60" s="9" t="s">
        <v>140</v>
      </c>
      <c r="D60" s="9" t="s">
        <v>141</v>
      </c>
      <c r="E60" s="10">
        <v>39790.410000000003</v>
      </c>
      <c r="F60" s="10">
        <f t="shared" si="13"/>
        <v>37549.443396226416</v>
      </c>
      <c r="G60" s="10">
        <f t="shared" si="14"/>
        <v>2628.4610377358495</v>
      </c>
      <c r="H60" s="3">
        <f t="shared" si="15"/>
        <v>40177.904433962263</v>
      </c>
      <c r="I60" s="10"/>
      <c r="J60" s="11"/>
      <c r="K60" s="12"/>
    </row>
    <row r="61" spans="1:11" ht="15" x14ac:dyDescent="0.25">
      <c r="A61" s="9" t="s">
        <v>139</v>
      </c>
      <c r="B61" s="9"/>
      <c r="C61" s="9" t="s">
        <v>142</v>
      </c>
      <c r="D61" s="9" t="s">
        <v>143</v>
      </c>
      <c r="E61" s="10">
        <v>7580.77</v>
      </c>
      <c r="F61" s="10">
        <f t="shared" si="13"/>
        <v>7162.9905660377362</v>
      </c>
      <c r="G61" s="10">
        <f t="shared" si="14"/>
        <v>501.4093396226416</v>
      </c>
      <c r="H61" s="3">
        <f t="shared" si="15"/>
        <v>7664.399905660378</v>
      </c>
      <c r="I61" s="10"/>
      <c r="J61" s="11"/>
      <c r="K61" s="12"/>
    </row>
    <row r="62" spans="1:11" ht="15" x14ac:dyDescent="0.25">
      <c r="A62" s="9" t="s">
        <v>139</v>
      </c>
      <c r="B62" s="9"/>
      <c r="C62" s="9" t="s">
        <v>144</v>
      </c>
      <c r="D62" s="9" t="s">
        <v>138</v>
      </c>
      <c r="E62" s="10">
        <v>2934.8</v>
      </c>
      <c r="F62" s="10">
        <f t="shared" si="13"/>
        <v>2780</v>
      </c>
      <c r="G62" s="10">
        <f t="shared" si="14"/>
        <v>194.60000000000002</v>
      </c>
      <c r="H62" s="3">
        <f t="shared" si="15"/>
        <v>2974.6</v>
      </c>
      <c r="I62" s="10"/>
      <c r="J62" s="11"/>
      <c r="K62" s="12"/>
    </row>
    <row r="63" spans="1:11" ht="15" x14ac:dyDescent="0.25">
      <c r="A63" s="9" t="s">
        <v>145</v>
      </c>
      <c r="B63" s="9"/>
      <c r="C63" s="9" t="s">
        <v>146</v>
      </c>
      <c r="D63" s="9" t="s">
        <v>33</v>
      </c>
      <c r="E63" s="10">
        <v>12771.6</v>
      </c>
      <c r="F63" s="10">
        <f t="shared" si="13"/>
        <v>12060</v>
      </c>
      <c r="G63" s="10">
        <f t="shared" si="14"/>
        <v>844.2</v>
      </c>
      <c r="H63" s="3">
        <f t="shared" si="15"/>
        <v>12904.2</v>
      </c>
      <c r="I63" s="10"/>
      <c r="J63" s="11"/>
      <c r="K63" s="12"/>
    </row>
    <row r="64" spans="1:11" ht="15" x14ac:dyDescent="0.25">
      <c r="A64" s="9" t="s">
        <v>145</v>
      </c>
      <c r="B64" s="9"/>
      <c r="C64" s="9" t="s">
        <v>147</v>
      </c>
      <c r="D64" s="9" t="s">
        <v>148</v>
      </c>
      <c r="E64" s="10">
        <v>12784.2</v>
      </c>
      <c r="F64" s="10">
        <f>(E64+10)/1.06</f>
        <v>12070</v>
      </c>
      <c r="G64" s="10">
        <f t="shared" si="14"/>
        <v>844.90000000000009</v>
      </c>
      <c r="H64" s="3">
        <f t="shared" si="15"/>
        <v>12914.9</v>
      </c>
      <c r="I64" s="10"/>
      <c r="J64" s="11"/>
      <c r="K64" s="12"/>
    </row>
    <row r="65" spans="1:11" ht="15" x14ac:dyDescent="0.25">
      <c r="A65" s="9" t="s">
        <v>149</v>
      </c>
      <c r="B65" s="9"/>
      <c r="C65" s="9" t="s">
        <v>150</v>
      </c>
      <c r="D65" s="9" t="s">
        <v>151</v>
      </c>
      <c r="E65" s="10">
        <v>2994.5</v>
      </c>
      <c r="F65" s="10">
        <f>(E65)/1.06</f>
        <v>2825</v>
      </c>
      <c r="G65" s="10">
        <f t="shared" si="14"/>
        <v>197.75000000000003</v>
      </c>
      <c r="H65" s="3">
        <f t="shared" si="15"/>
        <v>3022.75</v>
      </c>
      <c r="I65" s="10"/>
      <c r="J65" s="11"/>
      <c r="K65" s="12"/>
    </row>
    <row r="66" spans="1:11" ht="15" x14ac:dyDescent="0.25">
      <c r="A66" s="9" t="s">
        <v>149</v>
      </c>
      <c r="B66" s="9"/>
      <c r="C66" s="9" t="s">
        <v>152</v>
      </c>
      <c r="D66" s="9" t="s">
        <v>153</v>
      </c>
      <c r="E66" s="10">
        <v>53381.599999999999</v>
      </c>
      <c r="F66" s="10">
        <f>(E66+12)/1.06</f>
        <v>50371.32075471698</v>
      </c>
      <c r="G66" s="10">
        <f t="shared" si="14"/>
        <v>3525.992452830189</v>
      </c>
      <c r="H66" s="3">
        <f t="shared" si="15"/>
        <v>53897.313207547166</v>
      </c>
      <c r="I66" s="10"/>
      <c r="J66" s="11"/>
      <c r="K66" s="12"/>
    </row>
    <row r="67" spans="1:11" ht="15" x14ac:dyDescent="0.25">
      <c r="A67" s="9" t="s">
        <v>149</v>
      </c>
      <c r="B67" s="9"/>
      <c r="C67" s="9" t="s">
        <v>154</v>
      </c>
      <c r="D67" s="9" t="s">
        <v>122</v>
      </c>
      <c r="E67" s="10">
        <v>214</v>
      </c>
      <c r="F67" s="10"/>
      <c r="G67" s="10"/>
      <c r="H67" s="3"/>
      <c r="I67" s="10"/>
      <c r="J67" s="11"/>
      <c r="K67" s="12"/>
    </row>
    <row r="68" spans="1:11" ht="15" x14ac:dyDescent="0.25">
      <c r="A68" s="9" t="s">
        <v>149</v>
      </c>
      <c r="B68" s="9"/>
      <c r="C68" s="9" t="s">
        <v>155</v>
      </c>
      <c r="D68" s="9" t="s">
        <v>156</v>
      </c>
      <c r="E68" s="10">
        <v>5570.3</v>
      </c>
      <c r="F68" s="10">
        <f>(E68)/1.06</f>
        <v>5255</v>
      </c>
      <c r="G68" s="10">
        <f t="shared" si="14"/>
        <v>367.85</v>
      </c>
      <c r="H68" s="3">
        <f t="shared" si="15"/>
        <v>5622.85</v>
      </c>
      <c r="I68" s="10"/>
      <c r="J68" s="11"/>
      <c r="K68" s="12"/>
    </row>
    <row r="69" spans="1:11" ht="15" x14ac:dyDescent="0.25">
      <c r="A69" s="9" t="s">
        <v>157</v>
      </c>
      <c r="B69" s="9"/>
      <c r="C69" s="9" t="s">
        <v>158</v>
      </c>
      <c r="D69" s="9" t="s">
        <v>159</v>
      </c>
      <c r="E69" s="10">
        <v>16837.599999999999</v>
      </c>
      <c r="F69" s="10">
        <f t="shared" ref="F69" si="16">(E69+12)/1.06</f>
        <v>15895.849056603771</v>
      </c>
      <c r="G69" s="10">
        <f t="shared" si="14"/>
        <v>1112.709433962264</v>
      </c>
      <c r="H69" s="3">
        <f t="shared" si="15"/>
        <v>17008.558490566036</v>
      </c>
      <c r="I69" s="10"/>
      <c r="J69" s="11"/>
      <c r="K69" s="12"/>
    </row>
    <row r="70" spans="1:11" ht="15" x14ac:dyDescent="0.25">
      <c r="A70" s="9" t="s">
        <v>160</v>
      </c>
      <c r="B70" s="9"/>
      <c r="C70" s="9" t="s">
        <v>161</v>
      </c>
      <c r="D70" s="9" t="s">
        <v>162</v>
      </c>
      <c r="E70" s="10">
        <v>11689.72</v>
      </c>
      <c r="F70" s="10">
        <f>(E70)/1.06</f>
        <v>11028.037735849055</v>
      </c>
      <c r="G70" s="10">
        <f t="shared" si="14"/>
        <v>771.96264150943398</v>
      </c>
      <c r="H70" s="3">
        <f t="shared" si="15"/>
        <v>11800.000377358489</v>
      </c>
      <c r="I70" s="10"/>
      <c r="J70" s="11"/>
      <c r="K70" s="12"/>
    </row>
    <row r="71" spans="1:11" ht="15" x14ac:dyDescent="0.25">
      <c r="A71" s="9" t="s">
        <v>160</v>
      </c>
      <c r="B71" s="9"/>
      <c r="C71" s="9" t="s">
        <v>163</v>
      </c>
      <c r="D71" s="9" t="s">
        <v>164</v>
      </c>
      <c r="E71" s="10">
        <v>11689.72</v>
      </c>
      <c r="F71" s="10">
        <f>(E71)/1.06</f>
        <v>11028.037735849055</v>
      </c>
      <c r="G71" s="10">
        <f t="shared" si="14"/>
        <v>771.96264150943398</v>
      </c>
      <c r="H71" s="3">
        <f t="shared" si="15"/>
        <v>11800.000377358489</v>
      </c>
      <c r="I71" s="10"/>
      <c r="J71" s="11"/>
      <c r="K71" s="12"/>
    </row>
    <row r="72" spans="1:11" ht="15" x14ac:dyDescent="0.25">
      <c r="A72" s="9" t="s">
        <v>165</v>
      </c>
      <c r="B72" s="9"/>
      <c r="C72" s="9" t="s">
        <v>166</v>
      </c>
      <c r="D72" s="9" t="s">
        <v>167</v>
      </c>
      <c r="E72" s="10">
        <v>6697.8</v>
      </c>
      <c r="F72" s="10">
        <f t="shared" ref="F72" si="17">(E72+12)/1.06</f>
        <v>6330</v>
      </c>
      <c r="G72" s="10">
        <f t="shared" si="14"/>
        <v>443.1</v>
      </c>
      <c r="H72" s="3">
        <f t="shared" si="15"/>
        <v>6773.1</v>
      </c>
      <c r="I72" s="10"/>
      <c r="J72" s="11"/>
      <c r="K72" s="12"/>
    </row>
    <row r="73" spans="1:11" ht="15" x14ac:dyDescent="0.25">
      <c r="A73" s="9" t="s">
        <v>165</v>
      </c>
      <c r="B73" s="9"/>
      <c r="C73" s="9"/>
      <c r="D73" s="9" t="s">
        <v>168</v>
      </c>
      <c r="E73" s="10">
        <v>14700</v>
      </c>
      <c r="F73" s="10"/>
      <c r="G73" s="10"/>
      <c r="H73" s="3"/>
      <c r="I73" s="10"/>
      <c r="J73" s="11"/>
      <c r="K73" s="12"/>
    </row>
    <row r="74" spans="1:11" ht="15" x14ac:dyDescent="0.25">
      <c r="A74" s="9" t="s">
        <v>169</v>
      </c>
      <c r="B74" s="9"/>
      <c r="C74" s="9" t="s">
        <v>170</v>
      </c>
      <c r="D74" s="9" t="s">
        <v>171</v>
      </c>
      <c r="E74" s="10">
        <v>19545</v>
      </c>
      <c r="F74" s="10">
        <f t="shared" ref="F74" si="18">(E74+12)/1.06</f>
        <v>18450</v>
      </c>
      <c r="G74" s="10">
        <f t="shared" ref="G74:G96" si="19">F74*7%</f>
        <v>1291.5000000000002</v>
      </c>
      <c r="H74" s="3">
        <f t="shared" ref="H74:H96" si="20">F74+G74</f>
        <v>19741.5</v>
      </c>
      <c r="I74" s="10"/>
      <c r="J74" s="11"/>
      <c r="K74" s="12"/>
    </row>
    <row r="75" spans="1:11" ht="15" x14ac:dyDescent="0.25">
      <c r="A75" s="9" t="s">
        <v>172</v>
      </c>
      <c r="B75" s="9"/>
      <c r="C75" s="9" t="s">
        <v>173</v>
      </c>
      <c r="D75" s="9" t="s">
        <v>174</v>
      </c>
      <c r="E75" s="10">
        <v>7011.9</v>
      </c>
      <c r="F75" s="10">
        <f>(E75)/1.06</f>
        <v>6614.9999999999991</v>
      </c>
      <c r="G75" s="10">
        <f t="shared" si="19"/>
        <v>463.04999999999995</v>
      </c>
      <c r="H75" s="3">
        <f t="shared" si="20"/>
        <v>7078.0499999999993</v>
      </c>
      <c r="I75" s="10"/>
      <c r="J75" s="11"/>
      <c r="K75" s="12"/>
    </row>
    <row r="76" spans="1:11" ht="15" x14ac:dyDescent="0.25">
      <c r="A76" s="9" t="s">
        <v>172</v>
      </c>
      <c r="B76" s="9"/>
      <c r="C76" s="9" t="s">
        <v>175</v>
      </c>
      <c r="D76" s="9" t="s">
        <v>176</v>
      </c>
      <c r="E76" s="10">
        <v>3467.29</v>
      </c>
      <c r="F76" s="10">
        <f>(E76)/1.06</f>
        <v>3271.0283018867922</v>
      </c>
      <c r="G76" s="10">
        <f t="shared" si="19"/>
        <v>228.97198113207548</v>
      </c>
      <c r="H76" s="3">
        <f t="shared" si="20"/>
        <v>3500.0002830188678</v>
      </c>
      <c r="I76" s="10"/>
      <c r="J76" s="11"/>
      <c r="K76" s="12"/>
    </row>
    <row r="77" spans="1:11" ht="15" x14ac:dyDescent="0.25">
      <c r="A77" s="9" t="s">
        <v>177</v>
      </c>
      <c r="B77" s="9"/>
      <c r="C77" s="9" t="s">
        <v>178</v>
      </c>
      <c r="D77" s="9" t="s">
        <v>47</v>
      </c>
      <c r="E77" s="10">
        <v>15676</v>
      </c>
      <c r="F77" s="10">
        <f t="shared" ref="F77:F78" si="21">(E77+12)/1.06</f>
        <v>14800</v>
      </c>
      <c r="G77" s="10">
        <f t="shared" si="19"/>
        <v>1036</v>
      </c>
      <c r="H77" s="3">
        <f t="shared" si="20"/>
        <v>15836</v>
      </c>
      <c r="I77" s="10"/>
      <c r="J77" s="11"/>
      <c r="K77" s="12"/>
    </row>
    <row r="78" spans="1:11" ht="15" x14ac:dyDescent="0.25">
      <c r="A78" s="9" t="s">
        <v>177</v>
      </c>
      <c r="B78" s="9"/>
      <c r="C78" s="9" t="s">
        <v>179</v>
      </c>
      <c r="D78" s="9" t="s">
        <v>180</v>
      </c>
      <c r="E78" s="10">
        <v>31194.400000000001</v>
      </c>
      <c r="F78" s="10">
        <f t="shared" si="21"/>
        <v>29440</v>
      </c>
      <c r="G78" s="10">
        <f t="shared" si="19"/>
        <v>2060.8000000000002</v>
      </c>
      <c r="H78" s="3">
        <f t="shared" si="20"/>
        <v>31500.799999999999</v>
      </c>
      <c r="I78" s="10"/>
      <c r="J78" s="11"/>
      <c r="K78" s="12"/>
    </row>
    <row r="79" spans="1:11" ht="15" x14ac:dyDescent="0.25">
      <c r="A79" s="9" t="s">
        <v>177</v>
      </c>
      <c r="B79" s="9"/>
      <c r="C79" s="9" t="s">
        <v>181</v>
      </c>
      <c r="D79" s="9" t="s">
        <v>182</v>
      </c>
      <c r="E79" s="10">
        <v>1981.31</v>
      </c>
      <c r="F79" s="10">
        <f>(E79)/1.06</f>
        <v>1869.1603773584905</v>
      </c>
      <c r="G79" s="10">
        <f t="shared" si="19"/>
        <v>130.84122641509435</v>
      </c>
      <c r="H79" s="3">
        <f t="shared" si="20"/>
        <v>2000.0016037735847</v>
      </c>
      <c r="I79" s="10"/>
      <c r="J79" s="11"/>
      <c r="K79" s="12"/>
    </row>
    <row r="80" spans="1:11" ht="15" x14ac:dyDescent="0.25">
      <c r="A80" s="9" t="s">
        <v>183</v>
      </c>
      <c r="B80" s="9"/>
      <c r="C80" s="9" t="s">
        <v>184</v>
      </c>
      <c r="D80" s="9" t="s">
        <v>185</v>
      </c>
      <c r="E80" s="10">
        <v>7090</v>
      </c>
      <c r="F80" s="10">
        <f t="shared" ref="F80:F94" si="22">(E80+12)/1.06</f>
        <v>6700</v>
      </c>
      <c r="G80" s="10">
        <f t="shared" si="19"/>
        <v>469.00000000000006</v>
      </c>
      <c r="H80" s="3">
        <f t="shared" si="20"/>
        <v>7169</v>
      </c>
      <c r="I80" s="10"/>
      <c r="J80" s="11"/>
      <c r="K80" s="12"/>
    </row>
    <row r="81" spans="1:11" ht="15" x14ac:dyDescent="0.25">
      <c r="A81" s="9" t="s">
        <v>186</v>
      </c>
      <c r="B81" s="9"/>
      <c r="C81" s="9" t="s">
        <v>187</v>
      </c>
      <c r="D81" s="9" t="s">
        <v>188</v>
      </c>
      <c r="E81" s="10">
        <v>1969.31</v>
      </c>
      <c r="F81" s="10">
        <f t="shared" si="22"/>
        <v>1869.1603773584905</v>
      </c>
      <c r="G81" s="10">
        <f t="shared" si="19"/>
        <v>130.84122641509435</v>
      </c>
      <c r="H81" s="3">
        <f t="shared" si="20"/>
        <v>2000.0016037735847</v>
      </c>
      <c r="I81" s="10"/>
      <c r="J81" s="11"/>
      <c r="K81" s="12"/>
    </row>
    <row r="82" spans="1:11" ht="15" x14ac:dyDescent="0.25">
      <c r="A82" s="9" t="s">
        <v>186</v>
      </c>
      <c r="B82" s="9"/>
      <c r="C82" s="9" t="s">
        <v>189</v>
      </c>
      <c r="D82" s="9" t="s">
        <v>190</v>
      </c>
      <c r="E82" s="10">
        <v>2811.36</v>
      </c>
      <c r="F82" s="10">
        <f t="shared" si="22"/>
        <v>2663.5471698113206</v>
      </c>
      <c r="G82" s="10">
        <f t="shared" si="19"/>
        <v>186.44830188679245</v>
      </c>
      <c r="H82" s="3">
        <f t="shared" si="20"/>
        <v>2849.9954716981129</v>
      </c>
      <c r="I82" s="10"/>
      <c r="J82" s="11"/>
      <c r="K82" s="12"/>
    </row>
    <row r="83" spans="1:11" ht="15" x14ac:dyDescent="0.25">
      <c r="A83" s="9" t="s">
        <v>186</v>
      </c>
      <c r="B83" s="9"/>
      <c r="C83" s="9" t="s">
        <v>191</v>
      </c>
      <c r="D83" s="9" t="s">
        <v>192</v>
      </c>
      <c r="E83" s="10">
        <v>481.5</v>
      </c>
      <c r="F83" s="10">
        <f t="shared" si="22"/>
        <v>465.56603773584902</v>
      </c>
      <c r="G83" s="10">
        <f t="shared" si="19"/>
        <v>32.589622641509436</v>
      </c>
      <c r="H83" s="3">
        <f t="shared" si="20"/>
        <v>498.15566037735846</v>
      </c>
      <c r="I83" s="10"/>
      <c r="J83" s="11"/>
      <c r="K83" s="12"/>
    </row>
    <row r="84" spans="1:11" ht="15" x14ac:dyDescent="0.25">
      <c r="A84" s="9" t="s">
        <v>193</v>
      </c>
      <c r="B84" s="9"/>
      <c r="C84" s="9" t="s">
        <v>194</v>
      </c>
      <c r="D84" s="9" t="s">
        <v>195</v>
      </c>
      <c r="E84" s="10">
        <v>7466.3</v>
      </c>
      <c r="F84" s="10">
        <f t="shared" si="22"/>
        <v>7055</v>
      </c>
      <c r="G84" s="10">
        <f t="shared" si="19"/>
        <v>493.85</v>
      </c>
      <c r="H84" s="3">
        <f t="shared" si="20"/>
        <v>7548.85</v>
      </c>
      <c r="I84" s="10"/>
      <c r="J84" s="11"/>
      <c r="K84" s="12"/>
    </row>
    <row r="85" spans="1:11" ht="15" x14ac:dyDescent="0.25">
      <c r="A85" s="9" t="s">
        <v>193</v>
      </c>
      <c r="B85" s="9"/>
      <c r="C85" s="9" t="s">
        <v>196</v>
      </c>
      <c r="D85" s="9" t="s">
        <v>197</v>
      </c>
      <c r="E85" s="10">
        <v>26894.19</v>
      </c>
      <c r="F85" s="10">
        <f t="shared" si="22"/>
        <v>25383.198113207545</v>
      </c>
      <c r="G85" s="10">
        <f t="shared" si="19"/>
        <v>1776.8238679245283</v>
      </c>
      <c r="H85" s="3">
        <f t="shared" si="20"/>
        <v>27160.021981132075</v>
      </c>
      <c r="I85" s="10"/>
      <c r="J85" s="11" t="s">
        <v>198</v>
      </c>
      <c r="K85" s="12"/>
    </row>
    <row r="86" spans="1:11" ht="15" x14ac:dyDescent="0.25">
      <c r="A86" s="9" t="s">
        <v>193</v>
      </c>
      <c r="B86" s="9"/>
      <c r="C86" s="9" t="s">
        <v>199</v>
      </c>
      <c r="D86" s="9" t="s">
        <v>200</v>
      </c>
      <c r="E86" s="10">
        <v>10400</v>
      </c>
      <c r="F86" s="10">
        <f t="shared" si="22"/>
        <v>9822.6415094339609</v>
      </c>
      <c r="G86" s="10">
        <f t="shared" si="19"/>
        <v>687.58490566037733</v>
      </c>
      <c r="H86" s="3">
        <f t="shared" si="20"/>
        <v>10510.226415094337</v>
      </c>
      <c r="I86" s="10"/>
      <c r="J86" s="11"/>
      <c r="K86" s="12"/>
    </row>
    <row r="87" spans="1:11" ht="15" x14ac:dyDescent="0.25">
      <c r="A87" s="9" t="s">
        <v>201</v>
      </c>
      <c r="B87" s="9"/>
      <c r="C87" s="9" t="s">
        <v>202</v>
      </c>
      <c r="D87" s="9" t="s">
        <v>203</v>
      </c>
      <c r="E87" s="10">
        <v>40406.69</v>
      </c>
      <c r="F87" s="10">
        <f t="shared" si="22"/>
        <v>38130.839622641506</v>
      </c>
      <c r="G87" s="10">
        <f t="shared" si="19"/>
        <v>2669.1587735849057</v>
      </c>
      <c r="H87" s="3">
        <f t="shared" si="20"/>
        <v>40799.998396226409</v>
      </c>
      <c r="I87" s="10"/>
      <c r="J87" s="11"/>
      <c r="K87" s="12"/>
    </row>
    <row r="88" spans="1:11" ht="15" x14ac:dyDescent="0.25">
      <c r="A88" s="9" t="s">
        <v>204</v>
      </c>
      <c r="B88" s="9"/>
      <c r="C88" s="9" t="s">
        <v>205</v>
      </c>
      <c r="D88" s="9" t="s">
        <v>190</v>
      </c>
      <c r="E88" s="10">
        <v>12655</v>
      </c>
      <c r="F88" s="10">
        <f t="shared" si="22"/>
        <v>11950</v>
      </c>
      <c r="G88" s="10">
        <f t="shared" si="19"/>
        <v>836.50000000000011</v>
      </c>
      <c r="H88" s="3">
        <f t="shared" si="20"/>
        <v>12786.5</v>
      </c>
      <c r="I88" s="10"/>
      <c r="J88" s="11"/>
      <c r="K88" s="12"/>
    </row>
    <row r="89" spans="1:11" ht="15" x14ac:dyDescent="0.25">
      <c r="A89" s="9" t="s">
        <v>204</v>
      </c>
      <c r="B89" s="9"/>
      <c r="C89" s="9" t="s">
        <v>206</v>
      </c>
      <c r="D89" s="9" t="s">
        <v>207</v>
      </c>
      <c r="E89" s="10">
        <v>17680</v>
      </c>
      <c r="F89" s="10">
        <f t="shared" si="22"/>
        <v>16690.566037735847</v>
      </c>
      <c r="G89" s="10">
        <f t="shared" si="19"/>
        <v>1168.3396226415093</v>
      </c>
      <c r="H89" s="3">
        <f t="shared" si="20"/>
        <v>17858.905660377357</v>
      </c>
      <c r="I89" s="10"/>
      <c r="J89" s="11"/>
      <c r="K89" s="12"/>
    </row>
    <row r="90" spans="1:11" ht="15" x14ac:dyDescent="0.25">
      <c r="A90" s="9" t="s">
        <v>204</v>
      </c>
      <c r="B90" s="9"/>
      <c r="C90" s="9" t="s">
        <v>208</v>
      </c>
      <c r="D90" s="9" t="s">
        <v>188</v>
      </c>
      <c r="E90" s="10">
        <v>14552.4</v>
      </c>
      <c r="F90" s="10">
        <f t="shared" si="22"/>
        <v>13739.999999999998</v>
      </c>
      <c r="G90" s="10">
        <f t="shared" si="19"/>
        <v>961.8</v>
      </c>
      <c r="H90" s="3">
        <f t="shared" si="20"/>
        <v>14701.799999999997</v>
      </c>
      <c r="I90" s="10"/>
      <c r="J90" s="11"/>
      <c r="K90" s="12"/>
    </row>
    <row r="91" spans="1:11" ht="15" x14ac:dyDescent="0.25">
      <c r="A91" s="9" t="s">
        <v>209</v>
      </c>
      <c r="B91" s="9"/>
      <c r="C91" s="9" t="s">
        <v>210</v>
      </c>
      <c r="D91" s="9" t="s">
        <v>211</v>
      </c>
      <c r="E91" s="10">
        <v>6321.5</v>
      </c>
      <c r="F91" s="10">
        <f t="shared" si="22"/>
        <v>5975</v>
      </c>
      <c r="G91" s="10">
        <f t="shared" si="19"/>
        <v>418.25000000000006</v>
      </c>
      <c r="H91" s="3">
        <f t="shared" si="20"/>
        <v>6393.25</v>
      </c>
      <c r="I91" s="10"/>
      <c r="J91" s="11"/>
      <c r="K91" s="12"/>
    </row>
    <row r="92" spans="1:11" ht="15" x14ac:dyDescent="0.25">
      <c r="A92" s="9" t="s">
        <v>209</v>
      </c>
      <c r="B92" s="9"/>
      <c r="C92" s="9" t="s">
        <v>212</v>
      </c>
      <c r="D92" s="9" t="s">
        <v>213</v>
      </c>
      <c r="E92" s="10">
        <v>2108</v>
      </c>
      <c r="F92" s="10">
        <f t="shared" si="22"/>
        <v>2000</v>
      </c>
      <c r="G92" s="10">
        <f t="shared" si="19"/>
        <v>140</v>
      </c>
      <c r="H92" s="3">
        <f t="shared" si="20"/>
        <v>2140</v>
      </c>
      <c r="I92" s="10"/>
      <c r="J92" s="11"/>
      <c r="K92" s="12"/>
    </row>
    <row r="93" spans="1:11" ht="15" x14ac:dyDescent="0.25">
      <c r="A93" s="9" t="s">
        <v>209</v>
      </c>
      <c r="B93" s="9"/>
      <c r="C93" s="9" t="s">
        <v>214</v>
      </c>
      <c r="D93" s="9" t="s">
        <v>215</v>
      </c>
      <c r="E93" s="10">
        <v>1752.9</v>
      </c>
      <c r="F93" s="10">
        <f t="shared" si="22"/>
        <v>1665</v>
      </c>
      <c r="G93" s="10">
        <f t="shared" si="19"/>
        <v>116.55000000000001</v>
      </c>
      <c r="H93" s="3">
        <f t="shared" si="20"/>
        <v>1781.55</v>
      </c>
      <c r="I93" s="10"/>
      <c r="J93" s="11"/>
      <c r="K93" s="12"/>
    </row>
    <row r="94" spans="1:11" ht="15" x14ac:dyDescent="0.25">
      <c r="A94" s="9" t="s">
        <v>216</v>
      </c>
      <c r="B94" s="9"/>
      <c r="C94" s="9" t="s">
        <v>217</v>
      </c>
      <c r="D94" s="9" t="s">
        <v>218</v>
      </c>
      <c r="E94" s="10">
        <v>2500</v>
      </c>
      <c r="F94" s="10">
        <f t="shared" si="22"/>
        <v>2369.8113207547167</v>
      </c>
      <c r="G94" s="10">
        <f t="shared" si="19"/>
        <v>165.88679245283018</v>
      </c>
      <c r="H94" s="3">
        <f t="shared" si="20"/>
        <v>2535.6981132075471</v>
      </c>
      <c r="I94" s="10"/>
      <c r="J94" s="11" t="s">
        <v>219</v>
      </c>
      <c r="K94" s="12"/>
    </row>
    <row r="95" spans="1:11" ht="15" x14ac:dyDescent="0.25">
      <c r="A95" s="9" t="s">
        <v>216</v>
      </c>
      <c r="B95" s="9"/>
      <c r="C95" s="9" t="s">
        <v>220</v>
      </c>
      <c r="D95" s="9" t="s">
        <v>156</v>
      </c>
      <c r="E95" s="10">
        <v>3467.29</v>
      </c>
      <c r="F95" s="10">
        <f>(E95)/1.06</f>
        <v>3271.0283018867922</v>
      </c>
      <c r="G95" s="10">
        <f t="shared" si="19"/>
        <v>228.97198113207548</v>
      </c>
      <c r="H95" s="3">
        <f t="shared" si="20"/>
        <v>3500.0002830188678</v>
      </c>
      <c r="I95" s="14"/>
      <c r="J95" s="16"/>
      <c r="K95" s="17"/>
    </row>
    <row r="96" spans="1:11" ht="15" x14ac:dyDescent="0.25">
      <c r="A96" s="9" t="s">
        <v>216</v>
      </c>
      <c r="B96" s="9"/>
      <c r="C96" s="9"/>
      <c r="D96" s="9" t="s">
        <v>221</v>
      </c>
      <c r="E96" s="10">
        <v>7387</v>
      </c>
      <c r="F96" s="10">
        <f>(E96)/1.06</f>
        <v>6968.867924528302</v>
      </c>
      <c r="G96" s="10">
        <f t="shared" si="19"/>
        <v>487.82075471698118</v>
      </c>
      <c r="H96" s="3">
        <f t="shared" si="20"/>
        <v>7456.6886792452833</v>
      </c>
      <c r="I96" s="10"/>
      <c r="J96" s="11"/>
      <c r="K96" s="12"/>
    </row>
    <row r="97" spans="1:11" ht="15" x14ac:dyDescent="0.25">
      <c r="A97" s="9" t="s">
        <v>216</v>
      </c>
      <c r="B97" s="9"/>
      <c r="C97" s="9"/>
      <c r="D97" s="9" t="s">
        <v>48</v>
      </c>
      <c r="E97" s="10">
        <v>31923.35</v>
      </c>
      <c r="F97" s="10"/>
      <c r="G97" s="10"/>
      <c r="H97" s="3"/>
      <c r="I97" s="10"/>
      <c r="J97" s="11"/>
      <c r="K97" s="12"/>
    </row>
    <row r="98" spans="1:11" ht="15" x14ac:dyDescent="0.25">
      <c r="A98" s="9" t="s">
        <v>222</v>
      </c>
      <c r="B98" s="9"/>
      <c r="C98" s="9"/>
      <c r="D98" s="9" t="s">
        <v>27</v>
      </c>
      <c r="E98" s="10">
        <v>863.2</v>
      </c>
      <c r="F98" s="10"/>
      <c r="G98" s="10"/>
      <c r="H98" s="3"/>
      <c r="I98" s="10"/>
      <c r="J98" s="11"/>
      <c r="K98" s="12"/>
    </row>
    <row r="99" spans="1:11" ht="15" x14ac:dyDescent="0.25">
      <c r="A99" s="9" t="s">
        <v>223</v>
      </c>
      <c r="B99" s="9"/>
      <c r="C99" s="9" t="s">
        <v>224</v>
      </c>
      <c r="D99" s="9" t="s">
        <v>151</v>
      </c>
      <c r="E99" s="10">
        <v>16432.86</v>
      </c>
      <c r="F99" s="10">
        <f t="shared" ref="F99:F107" si="23">(E99+12)/1.06</f>
        <v>15514.018867924528</v>
      </c>
      <c r="G99" s="10">
        <f t="shared" ref="G99:G110" si="24">F99*7%</f>
        <v>1085.981320754717</v>
      </c>
      <c r="H99" s="3">
        <f t="shared" ref="H99:H110" si="25">F99+G99</f>
        <v>16600.000188679245</v>
      </c>
      <c r="I99" s="10"/>
      <c r="J99" s="11"/>
      <c r="K99" s="12"/>
    </row>
    <row r="100" spans="1:11" ht="15" x14ac:dyDescent="0.25">
      <c r="A100" s="9" t="s">
        <v>223</v>
      </c>
      <c r="B100" s="9"/>
      <c r="C100" s="9" t="s">
        <v>225</v>
      </c>
      <c r="D100" s="9" t="s">
        <v>74</v>
      </c>
      <c r="E100" s="10">
        <v>16948</v>
      </c>
      <c r="F100" s="10">
        <f t="shared" si="23"/>
        <v>16000</v>
      </c>
      <c r="G100" s="10">
        <f t="shared" si="24"/>
        <v>1120</v>
      </c>
      <c r="H100" s="3">
        <f t="shared" si="25"/>
        <v>17120</v>
      </c>
      <c r="I100" s="10"/>
      <c r="J100" s="11"/>
      <c r="K100" s="12"/>
    </row>
    <row r="101" spans="1:11" ht="15" x14ac:dyDescent="0.25">
      <c r="A101" s="9" t="s">
        <v>226</v>
      </c>
      <c r="B101" s="9"/>
      <c r="C101" s="9" t="s">
        <v>227</v>
      </c>
      <c r="D101" s="9" t="s">
        <v>228</v>
      </c>
      <c r="E101" s="10">
        <v>2828.8</v>
      </c>
      <c r="F101" s="10">
        <f t="shared" si="23"/>
        <v>2680</v>
      </c>
      <c r="G101" s="10">
        <f t="shared" si="24"/>
        <v>187.60000000000002</v>
      </c>
      <c r="H101" s="3">
        <f t="shared" si="25"/>
        <v>2867.6</v>
      </c>
      <c r="I101" s="10"/>
      <c r="J101" s="11"/>
      <c r="K101" s="12"/>
    </row>
    <row r="102" spans="1:11" ht="15" x14ac:dyDescent="0.25">
      <c r="A102" s="9" t="s">
        <v>226</v>
      </c>
      <c r="B102" s="9"/>
      <c r="C102" s="9" t="s">
        <v>229</v>
      </c>
      <c r="D102" s="9" t="s">
        <v>230</v>
      </c>
      <c r="E102" s="10">
        <v>3158.09</v>
      </c>
      <c r="F102" s="10">
        <f t="shared" si="23"/>
        <v>2990.6509433962265</v>
      </c>
      <c r="G102" s="10">
        <f t="shared" si="24"/>
        <v>209.34556603773586</v>
      </c>
      <c r="H102" s="3">
        <f t="shared" si="25"/>
        <v>3199.9965094339623</v>
      </c>
      <c r="I102" s="10"/>
      <c r="J102" s="11"/>
      <c r="K102" s="12"/>
    </row>
    <row r="103" spans="1:11" ht="15" x14ac:dyDescent="0.25">
      <c r="A103" s="9" t="s">
        <v>226</v>
      </c>
      <c r="B103" s="9"/>
      <c r="C103" s="9" t="s">
        <v>231</v>
      </c>
      <c r="D103" s="9" t="s">
        <v>232</v>
      </c>
      <c r="E103" s="10">
        <v>3455.29</v>
      </c>
      <c r="F103" s="10">
        <f t="shared" si="23"/>
        <v>3271.0283018867922</v>
      </c>
      <c r="G103" s="10">
        <f t="shared" si="24"/>
        <v>228.97198113207548</v>
      </c>
      <c r="H103" s="3">
        <f t="shared" si="25"/>
        <v>3500.0002830188678</v>
      </c>
      <c r="I103" s="10"/>
      <c r="J103" s="11" t="s">
        <v>233</v>
      </c>
      <c r="K103" s="12"/>
    </row>
    <row r="104" spans="1:11" ht="15" x14ac:dyDescent="0.25">
      <c r="A104" s="9" t="s">
        <v>226</v>
      </c>
      <c r="B104" s="9"/>
      <c r="C104" s="9" t="s">
        <v>234</v>
      </c>
      <c r="D104" s="9" t="s">
        <v>228</v>
      </c>
      <c r="E104" s="10">
        <v>15244.07</v>
      </c>
      <c r="F104" s="10">
        <f t="shared" si="23"/>
        <v>14392.518867924528</v>
      </c>
      <c r="G104" s="10">
        <f t="shared" si="24"/>
        <v>1007.476320754717</v>
      </c>
      <c r="H104" s="3">
        <f t="shared" si="25"/>
        <v>15399.995188679244</v>
      </c>
      <c r="I104" s="10"/>
      <c r="J104" s="11"/>
      <c r="K104" s="12"/>
    </row>
    <row r="105" spans="1:11" ht="15" x14ac:dyDescent="0.25">
      <c r="A105" s="9" t="s">
        <v>226</v>
      </c>
      <c r="B105" s="9"/>
      <c r="C105" s="9" t="s">
        <v>235</v>
      </c>
      <c r="D105" s="9" t="s">
        <v>236</v>
      </c>
      <c r="E105" s="10">
        <v>22709.1</v>
      </c>
      <c r="F105" s="10">
        <f t="shared" si="23"/>
        <v>21434.999999999996</v>
      </c>
      <c r="G105" s="10">
        <f t="shared" si="24"/>
        <v>1500.4499999999998</v>
      </c>
      <c r="H105" s="3">
        <f t="shared" si="25"/>
        <v>22935.449999999997</v>
      </c>
      <c r="I105" s="10"/>
      <c r="J105" s="11"/>
      <c r="K105" s="12"/>
    </row>
    <row r="106" spans="1:11" ht="15" x14ac:dyDescent="0.25">
      <c r="A106" s="9" t="s">
        <v>237</v>
      </c>
      <c r="B106" s="9"/>
      <c r="C106" s="9" t="s">
        <v>238</v>
      </c>
      <c r="D106" s="9" t="s">
        <v>239</v>
      </c>
      <c r="E106" s="10">
        <v>3141.5</v>
      </c>
      <c r="F106" s="10">
        <f t="shared" si="23"/>
        <v>2975</v>
      </c>
      <c r="G106" s="10">
        <f t="shared" si="24"/>
        <v>208.25000000000003</v>
      </c>
      <c r="H106" s="3">
        <f t="shared" si="25"/>
        <v>3183.25</v>
      </c>
      <c r="I106" s="10"/>
      <c r="J106" s="11"/>
      <c r="K106" s="12"/>
    </row>
    <row r="107" spans="1:11" ht="15" x14ac:dyDescent="0.25">
      <c r="A107" s="9" t="s">
        <v>237</v>
      </c>
      <c r="B107" s="9"/>
      <c r="C107" s="9" t="s">
        <v>240</v>
      </c>
      <c r="D107" s="9" t="s">
        <v>241</v>
      </c>
      <c r="E107" s="10">
        <v>6962.8</v>
      </c>
      <c r="F107" s="10">
        <f t="shared" si="23"/>
        <v>6580</v>
      </c>
      <c r="G107" s="10">
        <f t="shared" si="24"/>
        <v>460.6</v>
      </c>
      <c r="H107" s="3">
        <f t="shared" si="25"/>
        <v>7040.6</v>
      </c>
      <c r="I107" s="10"/>
      <c r="J107" s="11"/>
      <c r="K107" s="12"/>
    </row>
    <row r="108" spans="1:11" s="19" customFormat="1" ht="15" x14ac:dyDescent="0.25">
      <c r="A108" s="9" t="s">
        <v>237</v>
      </c>
      <c r="B108" s="9"/>
      <c r="C108" s="9"/>
      <c r="D108" s="9" t="s">
        <v>93</v>
      </c>
      <c r="E108" s="10">
        <v>11918.4</v>
      </c>
      <c r="F108" s="10">
        <f>(E108)/1.06</f>
        <v>11243.773584905659</v>
      </c>
      <c r="G108" s="10">
        <f t="shared" si="24"/>
        <v>787.06415094339616</v>
      </c>
      <c r="H108" s="3">
        <f t="shared" si="25"/>
        <v>12030.837735849054</v>
      </c>
      <c r="I108" s="10"/>
      <c r="J108" s="11" t="s">
        <v>242</v>
      </c>
      <c r="K108" s="12"/>
    </row>
    <row r="109" spans="1:11" ht="15" x14ac:dyDescent="0.25">
      <c r="A109" s="9" t="s">
        <v>243</v>
      </c>
      <c r="B109" s="9"/>
      <c r="C109" s="9" t="s">
        <v>244</v>
      </c>
      <c r="D109" s="9" t="s">
        <v>245</v>
      </c>
      <c r="E109" s="10">
        <v>2922.43</v>
      </c>
      <c r="F109" s="10">
        <f>(E109)/1.06</f>
        <v>2757.0094339622638</v>
      </c>
      <c r="G109" s="10">
        <f t="shared" si="24"/>
        <v>192.99066037735849</v>
      </c>
      <c r="H109" s="3">
        <f t="shared" si="25"/>
        <v>2950.0000943396221</v>
      </c>
      <c r="I109" s="10"/>
      <c r="J109" s="11"/>
      <c r="K109" s="12"/>
    </row>
    <row r="110" spans="1:11" ht="15" x14ac:dyDescent="0.25">
      <c r="A110" s="9" t="s">
        <v>246</v>
      </c>
      <c r="B110" s="9"/>
      <c r="C110" s="9" t="s">
        <v>247</v>
      </c>
      <c r="D110" s="9" t="s">
        <v>248</v>
      </c>
      <c r="E110" s="10">
        <v>5199.3</v>
      </c>
      <c r="F110" s="10">
        <f>(E110)/1.06</f>
        <v>4905</v>
      </c>
      <c r="G110" s="10">
        <f t="shared" si="24"/>
        <v>343.35</v>
      </c>
      <c r="H110" s="3">
        <f t="shared" si="25"/>
        <v>5248.35</v>
      </c>
      <c r="I110" s="10"/>
      <c r="J110" s="11"/>
      <c r="K110" s="12"/>
    </row>
    <row r="111" spans="1:11" ht="15" x14ac:dyDescent="0.25">
      <c r="A111" s="9" t="s">
        <v>249</v>
      </c>
      <c r="B111" s="9"/>
      <c r="C111" s="9" t="s">
        <v>250</v>
      </c>
      <c r="D111" s="9" t="s">
        <v>251</v>
      </c>
      <c r="E111" s="10">
        <v>11400</v>
      </c>
      <c r="F111" s="10"/>
      <c r="G111" s="10"/>
      <c r="H111" s="3"/>
      <c r="I111" s="10"/>
      <c r="J111" s="11"/>
      <c r="K111" s="12"/>
    </row>
    <row r="112" spans="1:11" ht="15" x14ac:dyDescent="0.25">
      <c r="A112" s="9" t="s">
        <v>249</v>
      </c>
      <c r="B112" s="9"/>
      <c r="C112" s="9" t="s">
        <v>252</v>
      </c>
      <c r="D112" s="9" t="s">
        <v>253</v>
      </c>
      <c r="E112" s="10">
        <v>160.5</v>
      </c>
      <c r="F112" s="10"/>
      <c r="G112" s="10"/>
      <c r="H112" s="3"/>
      <c r="I112" s="10"/>
      <c r="J112" s="11"/>
      <c r="K112" s="12"/>
    </row>
    <row r="113" spans="1:11" ht="15" x14ac:dyDescent="0.25">
      <c r="A113" s="9" t="s">
        <v>254</v>
      </c>
      <c r="B113" s="9"/>
      <c r="C113" s="9" t="s">
        <v>255</v>
      </c>
      <c r="D113" s="9" t="s">
        <v>197</v>
      </c>
      <c r="E113" s="10">
        <v>2903</v>
      </c>
      <c r="F113" s="10">
        <f>(E113+12)/1.06</f>
        <v>2750</v>
      </c>
      <c r="G113" s="10">
        <f t="shared" ref="G113" si="26">F113*7%</f>
        <v>192.50000000000003</v>
      </c>
      <c r="H113" s="3">
        <f t="shared" ref="H113" si="27">F113+G113</f>
        <v>2942.5</v>
      </c>
      <c r="I113" s="10"/>
      <c r="J113" s="11"/>
      <c r="K113" s="12"/>
    </row>
    <row r="114" spans="1:11" ht="15" x14ac:dyDescent="0.25">
      <c r="A114" s="9" t="s">
        <v>256</v>
      </c>
      <c r="B114" s="9"/>
      <c r="C114" s="9" t="s">
        <v>257</v>
      </c>
      <c r="D114" s="9" t="s">
        <v>258</v>
      </c>
      <c r="E114" s="10">
        <v>22181.1</v>
      </c>
      <c r="F114" s="10"/>
      <c r="G114" s="10"/>
      <c r="H114" s="3"/>
      <c r="I114" s="10"/>
      <c r="J114" s="11"/>
      <c r="K114" s="12"/>
    </row>
    <row r="115" spans="1:11" ht="15" x14ac:dyDescent="0.25">
      <c r="A115" s="9" t="s">
        <v>259</v>
      </c>
      <c r="B115" s="9"/>
      <c r="C115" s="9"/>
      <c r="D115" s="9" t="s">
        <v>131</v>
      </c>
      <c r="E115" s="10">
        <v>53099.040000000001</v>
      </c>
      <c r="F115" s="10"/>
      <c r="G115" s="10"/>
      <c r="H115" s="3"/>
      <c r="I115" s="10"/>
      <c r="J115" s="11"/>
      <c r="K115" s="12"/>
    </row>
    <row r="116" spans="1:11" ht="15" x14ac:dyDescent="0.25">
      <c r="A116" s="9" t="s">
        <v>259</v>
      </c>
      <c r="B116" s="9"/>
      <c r="C116" s="9"/>
      <c r="D116" s="9" t="s">
        <v>48</v>
      </c>
      <c r="E116" s="10">
        <v>5629.65</v>
      </c>
      <c r="F116" s="10"/>
      <c r="G116" s="10"/>
      <c r="H116" s="3"/>
      <c r="I116" s="10"/>
      <c r="J116" s="11"/>
      <c r="K116" s="12"/>
    </row>
    <row r="117" spans="1:11" ht="15" x14ac:dyDescent="0.25">
      <c r="A117" s="9" t="s">
        <v>260</v>
      </c>
      <c r="B117" s="9"/>
      <c r="C117" s="9" t="s">
        <v>261</v>
      </c>
      <c r="D117" s="9" t="s">
        <v>180</v>
      </c>
      <c r="E117" s="10">
        <v>25200.13</v>
      </c>
      <c r="F117" s="10">
        <f>(E117+12)/1.06</f>
        <v>23785.028301886792</v>
      </c>
      <c r="G117" s="10">
        <f t="shared" ref="G117:G118" si="28">F117*7%</f>
        <v>1664.9519811320756</v>
      </c>
      <c r="H117" s="3">
        <f t="shared" ref="H117:H118" si="29">F117+G117</f>
        <v>25449.980283018867</v>
      </c>
      <c r="I117" s="10"/>
      <c r="J117" s="11"/>
      <c r="K117" s="12"/>
    </row>
    <row r="118" spans="1:11" ht="15" x14ac:dyDescent="0.25">
      <c r="A118" s="9" t="s">
        <v>262</v>
      </c>
      <c r="B118" s="9"/>
      <c r="C118" s="9" t="s">
        <v>263</v>
      </c>
      <c r="D118" s="9" t="s">
        <v>264</v>
      </c>
      <c r="E118" s="10">
        <v>3455.29</v>
      </c>
      <c r="F118" s="10">
        <f>(E118+12)/1.06</f>
        <v>3271.0283018867922</v>
      </c>
      <c r="G118" s="10">
        <f t="shared" si="28"/>
        <v>228.97198113207548</v>
      </c>
      <c r="H118" s="3">
        <f t="shared" si="29"/>
        <v>3500.0002830188678</v>
      </c>
      <c r="I118" s="10"/>
      <c r="J118" s="11"/>
      <c r="K118" s="12"/>
    </row>
    <row r="119" spans="1:11" ht="15" x14ac:dyDescent="0.25">
      <c r="A119" s="9" t="s">
        <v>265</v>
      </c>
      <c r="B119" s="9"/>
      <c r="C119" s="9"/>
      <c r="D119" s="9" t="s">
        <v>27</v>
      </c>
      <c r="E119" s="10">
        <v>20411.22</v>
      </c>
      <c r="F119" s="10"/>
      <c r="G119" s="10"/>
      <c r="H119" s="3"/>
      <c r="I119" s="10"/>
      <c r="J119" s="11"/>
      <c r="K119" s="12"/>
    </row>
    <row r="120" spans="1:11" ht="15" x14ac:dyDescent="0.25">
      <c r="A120" s="9" t="s">
        <v>266</v>
      </c>
      <c r="B120" s="9"/>
      <c r="C120" s="9" t="s">
        <v>267</v>
      </c>
      <c r="D120" s="9" t="s">
        <v>268</v>
      </c>
      <c r="E120" s="10">
        <v>1969.31</v>
      </c>
      <c r="F120" s="10">
        <f>(E120+12)/1.06</f>
        <v>1869.1603773584905</v>
      </c>
      <c r="G120" s="10">
        <f t="shared" ref="G120:G131" si="30">F120*7%</f>
        <v>130.84122641509435</v>
      </c>
      <c r="H120" s="3">
        <f t="shared" ref="H120:H131" si="31">F120+G120</f>
        <v>2000.0016037735847</v>
      </c>
      <c r="I120" s="10"/>
      <c r="J120" s="11"/>
      <c r="K120" s="12"/>
    </row>
    <row r="121" spans="1:11" ht="15" x14ac:dyDescent="0.25">
      <c r="A121" s="9" t="s">
        <v>269</v>
      </c>
      <c r="B121" s="9"/>
      <c r="C121" s="9" t="s">
        <v>270</v>
      </c>
      <c r="D121" s="9" t="s">
        <v>271</v>
      </c>
      <c r="E121" s="10">
        <v>16343.21</v>
      </c>
      <c r="F121" s="10">
        <f t="shared" ref="F121" si="32">(E121+12)/1.06</f>
        <v>15429.443396226414</v>
      </c>
      <c r="G121" s="10">
        <f t="shared" si="30"/>
        <v>1080.0610377358491</v>
      </c>
      <c r="H121" s="3">
        <f t="shared" si="31"/>
        <v>16509.504433962262</v>
      </c>
      <c r="I121" s="10"/>
      <c r="J121" s="11"/>
      <c r="K121" s="12"/>
    </row>
    <row r="122" spans="1:11" ht="15" x14ac:dyDescent="0.25">
      <c r="A122" s="9" t="s">
        <v>269</v>
      </c>
      <c r="B122" s="9"/>
      <c r="C122" s="9" t="s">
        <v>272</v>
      </c>
      <c r="D122" s="9" t="s">
        <v>273</v>
      </c>
      <c r="E122" s="10">
        <v>2800</v>
      </c>
      <c r="F122" s="10"/>
      <c r="G122" s="10"/>
      <c r="H122" s="3"/>
      <c r="I122" s="10"/>
      <c r="J122" s="11" t="s">
        <v>274</v>
      </c>
      <c r="K122" s="12"/>
    </row>
    <row r="123" spans="1:11" ht="15" x14ac:dyDescent="0.25">
      <c r="A123" s="9" t="s">
        <v>275</v>
      </c>
      <c r="B123" s="9"/>
      <c r="C123" s="9" t="s">
        <v>276</v>
      </c>
      <c r="D123" s="9" t="s">
        <v>277</v>
      </c>
      <c r="E123" s="10">
        <v>50820.53</v>
      </c>
      <c r="F123" s="10">
        <f>(E123)/1.06</f>
        <v>47943.89622641509</v>
      </c>
      <c r="G123" s="10">
        <f t="shared" si="30"/>
        <v>3356.0727358490567</v>
      </c>
      <c r="H123" s="3">
        <f t="shared" si="31"/>
        <v>51299.968962264145</v>
      </c>
      <c r="I123" s="10"/>
      <c r="J123" s="11"/>
      <c r="K123" s="12"/>
    </row>
    <row r="124" spans="1:11" ht="15" x14ac:dyDescent="0.25">
      <c r="A124" s="9" t="s">
        <v>275</v>
      </c>
      <c r="B124" s="9"/>
      <c r="C124" s="9" t="s">
        <v>278</v>
      </c>
      <c r="D124" s="9" t="s">
        <v>279</v>
      </c>
      <c r="E124" s="10">
        <v>50820.53</v>
      </c>
      <c r="F124" s="10">
        <f>(E124)/1.06</f>
        <v>47943.89622641509</v>
      </c>
      <c r="G124" s="10">
        <f t="shared" si="30"/>
        <v>3356.0727358490567</v>
      </c>
      <c r="H124" s="3">
        <f t="shared" si="31"/>
        <v>51299.968962264145</v>
      </c>
      <c r="I124" s="10"/>
      <c r="J124" s="11"/>
      <c r="K124" s="12"/>
    </row>
    <row r="125" spans="1:11" ht="15" x14ac:dyDescent="0.25">
      <c r="A125" s="9" t="s">
        <v>280</v>
      </c>
      <c r="B125" s="9"/>
      <c r="C125" s="9" t="s">
        <v>281</v>
      </c>
      <c r="D125" s="9" t="s">
        <v>180</v>
      </c>
      <c r="E125" s="10">
        <v>3825.2</v>
      </c>
      <c r="F125" s="10">
        <f t="shared" ref="F125" si="33">(E125+12)/1.06</f>
        <v>3619.9999999999995</v>
      </c>
      <c r="G125" s="10">
        <f t="shared" si="30"/>
        <v>253.4</v>
      </c>
      <c r="H125" s="3">
        <f t="shared" si="31"/>
        <v>3873.3999999999996</v>
      </c>
      <c r="I125" s="10"/>
      <c r="J125" s="11"/>
      <c r="K125" s="12"/>
    </row>
    <row r="126" spans="1:11" ht="15" x14ac:dyDescent="0.25">
      <c r="A126" s="9" t="s">
        <v>280</v>
      </c>
      <c r="B126" s="9"/>
      <c r="C126" s="9" t="s">
        <v>282</v>
      </c>
      <c r="D126" s="9" t="s">
        <v>283</v>
      </c>
      <c r="E126" s="10">
        <v>7394.1</v>
      </c>
      <c r="F126" s="10">
        <f>(E126+10)/1.06</f>
        <v>6985</v>
      </c>
      <c r="G126" s="10">
        <f t="shared" si="30"/>
        <v>488.95000000000005</v>
      </c>
      <c r="H126" s="3">
        <f t="shared" si="31"/>
        <v>7473.95</v>
      </c>
      <c r="I126" s="10"/>
      <c r="J126" s="11"/>
      <c r="K126" s="12"/>
    </row>
    <row r="127" spans="1:11" ht="15" x14ac:dyDescent="0.25">
      <c r="A127" s="9" t="s">
        <v>280</v>
      </c>
      <c r="B127" s="9"/>
      <c r="C127" s="9" t="s">
        <v>284</v>
      </c>
      <c r="D127" s="9" t="s">
        <v>285</v>
      </c>
      <c r="E127" s="10">
        <v>12866.5</v>
      </c>
      <c r="F127" s="10">
        <f t="shared" ref="F127:F131" si="34">(E127+12)/1.06</f>
        <v>12149.528301886792</v>
      </c>
      <c r="G127" s="10">
        <f t="shared" si="30"/>
        <v>850.46698113207549</v>
      </c>
      <c r="H127" s="3">
        <f t="shared" si="31"/>
        <v>12999.995283018867</v>
      </c>
      <c r="I127" s="10"/>
      <c r="J127" s="11"/>
      <c r="K127" s="12"/>
    </row>
    <row r="128" spans="1:11" ht="15" x14ac:dyDescent="0.25">
      <c r="A128" s="9" t="s">
        <v>280</v>
      </c>
      <c r="B128" s="9"/>
      <c r="C128" s="9" t="s">
        <v>286</v>
      </c>
      <c r="D128" s="9" t="s">
        <v>148</v>
      </c>
      <c r="E128" s="10">
        <v>21847.200000000001</v>
      </c>
      <c r="F128" s="10">
        <f>(E128+10)/1.06</f>
        <v>20620</v>
      </c>
      <c r="G128" s="10">
        <f t="shared" si="30"/>
        <v>1443.4</v>
      </c>
      <c r="H128" s="3">
        <f t="shared" si="31"/>
        <v>22063.4</v>
      </c>
      <c r="I128" s="10"/>
      <c r="J128" s="11"/>
      <c r="K128" s="12"/>
    </row>
    <row r="129" spans="1:11" ht="15" x14ac:dyDescent="0.25">
      <c r="A129" s="9" t="s">
        <v>280</v>
      </c>
      <c r="B129" s="9"/>
      <c r="C129" s="9" t="s">
        <v>287</v>
      </c>
      <c r="D129" s="9" t="s">
        <v>288</v>
      </c>
      <c r="E129" s="10">
        <v>2771.6</v>
      </c>
      <c r="F129" s="10">
        <f t="shared" si="34"/>
        <v>2626.0377358490564</v>
      </c>
      <c r="G129" s="10">
        <f t="shared" si="30"/>
        <v>183.82264150943396</v>
      </c>
      <c r="H129" s="3">
        <f t="shared" si="31"/>
        <v>2809.8603773584905</v>
      </c>
      <c r="I129" s="10"/>
      <c r="J129" s="11" t="s">
        <v>289</v>
      </c>
      <c r="K129" s="12"/>
    </row>
    <row r="130" spans="1:11" ht="15" x14ac:dyDescent="0.25">
      <c r="A130" s="9" t="s">
        <v>290</v>
      </c>
      <c r="B130" s="9"/>
      <c r="C130" s="9" t="s">
        <v>291</v>
      </c>
      <c r="D130" s="9" t="s">
        <v>38</v>
      </c>
      <c r="E130" s="10">
        <v>25906.400000000001</v>
      </c>
      <c r="F130" s="10">
        <f>(E130)/1.06</f>
        <v>24440</v>
      </c>
      <c r="G130" s="10">
        <f t="shared" si="30"/>
        <v>1710.8000000000002</v>
      </c>
      <c r="H130" s="3">
        <f t="shared" si="31"/>
        <v>26150.799999999999</v>
      </c>
      <c r="I130" s="10"/>
      <c r="J130" s="11"/>
      <c r="K130" s="12"/>
    </row>
    <row r="131" spans="1:11" ht="15" x14ac:dyDescent="0.25">
      <c r="A131" s="9" t="s">
        <v>292</v>
      </c>
      <c r="B131" s="9"/>
      <c r="C131" s="9"/>
      <c r="D131" s="9" t="s">
        <v>104</v>
      </c>
      <c r="E131" s="10">
        <v>15200</v>
      </c>
      <c r="F131" s="10">
        <f t="shared" si="34"/>
        <v>14350.943396226414</v>
      </c>
      <c r="G131" s="10">
        <f t="shared" si="30"/>
        <v>1004.566037735849</v>
      </c>
      <c r="H131" s="3">
        <f t="shared" si="31"/>
        <v>15355.509433962263</v>
      </c>
      <c r="I131" s="10"/>
      <c r="J131" s="11"/>
      <c r="K131" s="12"/>
    </row>
    <row r="132" spans="1:11" ht="15" x14ac:dyDescent="0.25">
      <c r="A132" s="9" t="s">
        <v>293</v>
      </c>
      <c r="B132" s="9"/>
      <c r="C132" s="9"/>
      <c r="D132" s="9" t="s">
        <v>294</v>
      </c>
      <c r="E132" s="10">
        <v>2800</v>
      </c>
      <c r="F132" s="10"/>
      <c r="G132" s="10"/>
      <c r="H132" s="3"/>
      <c r="I132" s="10"/>
      <c r="J132" s="11" t="s">
        <v>295</v>
      </c>
      <c r="K132" s="12"/>
    </row>
    <row r="133" spans="1:11" ht="15" x14ac:dyDescent="0.25">
      <c r="A133" s="9" t="s">
        <v>296</v>
      </c>
      <c r="B133" s="9"/>
      <c r="C133" s="9" t="s">
        <v>297</v>
      </c>
      <c r="D133" s="9" t="s">
        <v>298</v>
      </c>
      <c r="E133" s="10">
        <v>1981.31</v>
      </c>
      <c r="F133" s="10">
        <f>(E133)/1.06</f>
        <v>1869.1603773584905</v>
      </c>
      <c r="G133" s="10">
        <f t="shared" ref="G133:G142" si="35">F133*7%</f>
        <v>130.84122641509435</v>
      </c>
      <c r="H133" s="3">
        <f t="shared" ref="H133:H142" si="36">F133+G133</f>
        <v>2000.0016037735847</v>
      </c>
      <c r="I133" s="10"/>
      <c r="J133" s="11"/>
      <c r="K133" s="12"/>
    </row>
    <row r="134" spans="1:11" ht="15" x14ac:dyDescent="0.25">
      <c r="A134" s="9" t="s">
        <v>296</v>
      </c>
      <c r="B134" s="9"/>
      <c r="C134" s="9" t="s">
        <v>299</v>
      </c>
      <c r="D134" s="9" t="s">
        <v>38</v>
      </c>
      <c r="E134" s="10">
        <v>3467.29</v>
      </c>
      <c r="F134" s="10">
        <f>(E134)/1.06</f>
        <v>3271.0283018867922</v>
      </c>
      <c r="G134" s="10">
        <f t="shared" si="35"/>
        <v>228.97198113207548</v>
      </c>
      <c r="H134" s="3">
        <f t="shared" si="36"/>
        <v>3500.0002830188678</v>
      </c>
      <c r="I134" s="10"/>
      <c r="J134" s="11"/>
      <c r="K134" s="12"/>
    </row>
    <row r="135" spans="1:11" ht="15" x14ac:dyDescent="0.25">
      <c r="A135" s="50" t="s">
        <v>300</v>
      </c>
      <c r="B135" s="9"/>
      <c r="C135" s="9" t="s">
        <v>301</v>
      </c>
      <c r="D135" s="9" t="s">
        <v>302</v>
      </c>
      <c r="E135" s="52">
        <v>6934.56</v>
      </c>
      <c r="F135" s="10">
        <v>3271.02</v>
      </c>
      <c r="G135" s="10">
        <f t="shared" si="35"/>
        <v>228.97140000000002</v>
      </c>
      <c r="H135" s="3">
        <f t="shared" si="36"/>
        <v>3499.9913999999999</v>
      </c>
      <c r="I135" s="10"/>
      <c r="J135" s="11"/>
      <c r="K135" s="12"/>
    </row>
    <row r="136" spans="1:11" ht="15" x14ac:dyDescent="0.25">
      <c r="A136" s="51"/>
      <c r="B136" s="9"/>
      <c r="C136" s="9" t="s">
        <v>303</v>
      </c>
      <c r="D136" s="9" t="s">
        <v>304</v>
      </c>
      <c r="E136" s="53"/>
      <c r="F136" s="10">
        <v>3271.02</v>
      </c>
      <c r="G136" s="10">
        <f t="shared" si="35"/>
        <v>228.97140000000002</v>
      </c>
      <c r="H136" s="3">
        <f t="shared" si="36"/>
        <v>3499.9913999999999</v>
      </c>
      <c r="I136" s="10"/>
      <c r="J136" s="11"/>
      <c r="K136" s="12"/>
    </row>
    <row r="137" spans="1:11" ht="15" x14ac:dyDescent="0.25">
      <c r="A137" s="9" t="s">
        <v>305</v>
      </c>
      <c r="B137" s="9"/>
      <c r="C137" s="9" t="s">
        <v>306</v>
      </c>
      <c r="D137" s="9" t="s">
        <v>307</v>
      </c>
      <c r="E137" s="10">
        <v>4090.2</v>
      </c>
      <c r="F137" s="10">
        <f t="shared" ref="F137:F140" si="37">(E137+12)/1.06</f>
        <v>3869.9999999999995</v>
      </c>
      <c r="G137" s="10">
        <f t="shared" si="35"/>
        <v>270.89999999999998</v>
      </c>
      <c r="H137" s="3">
        <f t="shared" si="36"/>
        <v>4140.8999999999996</v>
      </c>
      <c r="I137" s="10"/>
      <c r="J137" s="11"/>
      <c r="K137" s="12"/>
    </row>
    <row r="138" spans="1:11" ht="15" x14ac:dyDescent="0.25">
      <c r="A138" s="9" t="s">
        <v>308</v>
      </c>
      <c r="B138" s="9"/>
      <c r="C138" s="9"/>
      <c r="D138" s="9" t="s">
        <v>200</v>
      </c>
      <c r="E138" s="10">
        <v>7280</v>
      </c>
      <c r="F138" s="10">
        <f t="shared" si="37"/>
        <v>6879.2452830188677</v>
      </c>
      <c r="G138" s="10">
        <f t="shared" si="35"/>
        <v>481.54716981132077</v>
      </c>
      <c r="H138" s="3">
        <f t="shared" si="36"/>
        <v>7360.7924528301883</v>
      </c>
      <c r="I138" s="10"/>
      <c r="J138" s="11"/>
      <c r="K138" s="12"/>
    </row>
    <row r="139" spans="1:11" ht="15" x14ac:dyDescent="0.25">
      <c r="A139" s="9" t="s">
        <v>308</v>
      </c>
      <c r="B139" s="9"/>
      <c r="C139" s="9" t="s">
        <v>309</v>
      </c>
      <c r="D139" s="9" t="s">
        <v>310</v>
      </c>
      <c r="E139" s="10">
        <v>2203.4</v>
      </c>
      <c r="F139" s="10">
        <f t="shared" si="37"/>
        <v>2090</v>
      </c>
      <c r="G139" s="10">
        <f t="shared" si="35"/>
        <v>146.30000000000001</v>
      </c>
      <c r="H139" s="3">
        <f t="shared" si="36"/>
        <v>2236.3000000000002</v>
      </c>
      <c r="I139" s="10"/>
      <c r="J139" s="11"/>
      <c r="K139" s="12"/>
    </row>
    <row r="140" spans="1:11" ht="15" x14ac:dyDescent="0.25">
      <c r="A140" s="9" t="s">
        <v>308</v>
      </c>
      <c r="B140" s="9"/>
      <c r="C140" s="9" t="s">
        <v>311</v>
      </c>
      <c r="D140" s="9" t="s">
        <v>312</v>
      </c>
      <c r="E140" s="10">
        <v>22979.4</v>
      </c>
      <c r="F140" s="10">
        <f t="shared" si="37"/>
        <v>21690</v>
      </c>
      <c r="G140" s="10">
        <f t="shared" si="35"/>
        <v>1518.3000000000002</v>
      </c>
      <c r="H140" s="3">
        <f t="shared" si="36"/>
        <v>23208.3</v>
      </c>
      <c r="I140" s="10"/>
      <c r="J140" s="11"/>
      <c r="K140" s="12"/>
    </row>
    <row r="141" spans="1:11" ht="15" x14ac:dyDescent="0.25">
      <c r="A141" s="9" t="s">
        <v>308</v>
      </c>
      <c r="B141" s="9"/>
      <c r="C141" s="9" t="s">
        <v>313</v>
      </c>
      <c r="D141" s="9" t="s">
        <v>245</v>
      </c>
      <c r="E141" s="10">
        <v>16854</v>
      </c>
      <c r="F141" s="10">
        <f>(E141)/1.06</f>
        <v>15900</v>
      </c>
      <c r="G141" s="10">
        <f t="shared" si="35"/>
        <v>1113</v>
      </c>
      <c r="H141" s="3">
        <f t="shared" si="36"/>
        <v>17013</v>
      </c>
      <c r="I141" s="10"/>
      <c r="J141" s="11"/>
      <c r="K141" s="12"/>
    </row>
    <row r="142" spans="1:11" ht="15" x14ac:dyDescent="0.25">
      <c r="A142" s="9" t="s">
        <v>308</v>
      </c>
      <c r="B142" s="9"/>
      <c r="C142" s="9"/>
      <c r="D142" s="9" t="s">
        <v>314</v>
      </c>
      <c r="E142" s="10">
        <v>5983.4</v>
      </c>
      <c r="F142" s="10">
        <f>(E142)/1.06</f>
        <v>5644.7169811320746</v>
      </c>
      <c r="G142" s="10">
        <f t="shared" si="35"/>
        <v>395.13018867924524</v>
      </c>
      <c r="H142" s="3">
        <f t="shared" si="36"/>
        <v>6039.8471698113199</v>
      </c>
      <c r="I142" s="10"/>
      <c r="J142" s="11"/>
      <c r="K142" s="12"/>
    </row>
    <row r="143" spans="1:11" ht="15" x14ac:dyDescent="0.25">
      <c r="A143" s="9" t="s">
        <v>308</v>
      </c>
      <c r="B143" s="9"/>
      <c r="C143" s="9"/>
      <c r="D143" s="9" t="s">
        <v>168</v>
      </c>
      <c r="E143" s="10">
        <v>6600</v>
      </c>
      <c r="F143" s="10"/>
      <c r="G143" s="10"/>
      <c r="H143" s="3"/>
      <c r="I143" s="10"/>
      <c r="J143" s="11"/>
      <c r="K143" s="12"/>
    </row>
    <row r="144" spans="1:11" ht="15" x14ac:dyDescent="0.25">
      <c r="A144" s="9" t="s">
        <v>315</v>
      </c>
      <c r="B144" s="9"/>
      <c r="C144" s="9" t="s">
        <v>316</v>
      </c>
      <c r="D144" s="9" t="s">
        <v>317</v>
      </c>
      <c r="E144" s="10">
        <v>1981.31</v>
      </c>
      <c r="F144" s="10">
        <f>(E144)/1.06</f>
        <v>1869.1603773584905</v>
      </c>
      <c r="G144" s="10">
        <f t="shared" ref="G144" si="38">F144*7%</f>
        <v>130.84122641509435</v>
      </c>
      <c r="H144" s="3">
        <f t="shared" ref="H144" si="39">F144+G144</f>
        <v>2000.0016037735847</v>
      </c>
      <c r="I144" s="10"/>
      <c r="J144" s="11"/>
      <c r="K144" s="12"/>
    </row>
    <row r="145" spans="1:11" ht="15" x14ac:dyDescent="0.25">
      <c r="A145" s="9" t="s">
        <v>318</v>
      </c>
      <c r="B145" s="9"/>
      <c r="C145" s="9"/>
      <c r="D145" s="9" t="s">
        <v>48</v>
      </c>
      <c r="E145" s="10">
        <v>15694.7</v>
      </c>
      <c r="F145" s="10"/>
      <c r="G145" s="10"/>
      <c r="H145" s="3"/>
      <c r="I145" s="10"/>
      <c r="J145" s="11"/>
      <c r="K145" s="12"/>
    </row>
    <row r="146" spans="1:11" ht="15" x14ac:dyDescent="0.25">
      <c r="A146" s="9" t="s">
        <v>319</v>
      </c>
      <c r="B146" s="9"/>
      <c r="C146" s="9" t="s">
        <v>320</v>
      </c>
      <c r="D146" s="9" t="s">
        <v>321</v>
      </c>
      <c r="E146" s="10">
        <v>54821.21</v>
      </c>
      <c r="F146" s="10">
        <f t="shared" ref="F146:F148" si="40">(E146+12)/1.06</f>
        <v>51729.443396226408</v>
      </c>
      <c r="G146" s="10">
        <f t="shared" ref="G146:G148" si="41">F146*7%</f>
        <v>3621.0610377358489</v>
      </c>
      <c r="H146" s="3">
        <f t="shared" ref="H146:H148" si="42">F146+G146</f>
        <v>55350.504433962255</v>
      </c>
      <c r="I146" s="10"/>
      <c r="J146" s="11"/>
      <c r="K146" s="12"/>
    </row>
    <row r="147" spans="1:11" ht="15" x14ac:dyDescent="0.25">
      <c r="A147" s="9" t="s">
        <v>319</v>
      </c>
      <c r="B147" s="9"/>
      <c r="C147" s="9" t="s">
        <v>322</v>
      </c>
      <c r="D147" s="9" t="s">
        <v>79</v>
      </c>
      <c r="E147" s="10">
        <v>39759.199999999997</v>
      </c>
      <c r="F147" s="10">
        <f t="shared" si="40"/>
        <v>37519.999999999993</v>
      </c>
      <c r="G147" s="10">
        <f t="shared" si="41"/>
        <v>2626.3999999999996</v>
      </c>
      <c r="H147" s="3">
        <f t="shared" si="42"/>
        <v>40146.399999999994</v>
      </c>
      <c r="I147" s="10"/>
      <c r="J147" s="11"/>
      <c r="K147" s="12"/>
    </row>
    <row r="148" spans="1:11" ht="15" x14ac:dyDescent="0.25">
      <c r="A148" s="9" t="s">
        <v>323</v>
      </c>
      <c r="B148" s="9"/>
      <c r="C148" s="9" t="s">
        <v>324</v>
      </c>
      <c r="D148" s="9" t="s">
        <v>325</v>
      </c>
      <c r="E148" s="10">
        <v>36557.410000000003</v>
      </c>
      <c r="F148" s="10">
        <f t="shared" si="40"/>
        <v>34499.443396226416</v>
      </c>
      <c r="G148" s="10">
        <f t="shared" si="41"/>
        <v>2414.9610377358495</v>
      </c>
      <c r="H148" s="3">
        <f t="shared" si="42"/>
        <v>36914.404433962263</v>
      </c>
      <c r="I148" s="10"/>
      <c r="J148" s="11"/>
      <c r="K148" s="12"/>
    </row>
    <row r="149" spans="1:11" ht="15" x14ac:dyDescent="0.25">
      <c r="A149" s="9" t="s">
        <v>323</v>
      </c>
      <c r="B149" s="9"/>
      <c r="C149" s="9"/>
      <c r="D149" s="9" t="s">
        <v>27</v>
      </c>
      <c r="E149" s="10">
        <v>2943.2</v>
      </c>
      <c r="F149" s="10"/>
      <c r="G149" s="10"/>
      <c r="H149" s="3"/>
      <c r="I149" s="10"/>
      <c r="J149" s="11"/>
      <c r="K149" s="12"/>
    </row>
    <row r="150" spans="1:11" ht="15" x14ac:dyDescent="0.25">
      <c r="A150" s="9" t="s">
        <v>323</v>
      </c>
      <c r="B150" s="9"/>
      <c r="C150" s="9" t="s">
        <v>326</v>
      </c>
      <c r="D150" s="9" t="s">
        <v>327</v>
      </c>
      <c r="E150" s="10">
        <v>5029</v>
      </c>
      <c r="F150" s="10">
        <f t="shared" ref="F150:F163" si="43">(E150+12)/1.06</f>
        <v>4755.6603773584902</v>
      </c>
      <c r="G150" s="10">
        <f t="shared" ref="G150:G166" si="44">F150*7%</f>
        <v>332.89622641509436</v>
      </c>
      <c r="H150" s="3">
        <f t="shared" ref="H150:H166" si="45">F150+G150</f>
        <v>5088.5566037735844</v>
      </c>
      <c r="I150" s="10"/>
      <c r="J150" s="11" t="s">
        <v>295</v>
      </c>
      <c r="K150" s="12"/>
    </row>
    <row r="151" spans="1:11" ht="15" x14ac:dyDescent="0.25">
      <c r="A151" s="9" t="s">
        <v>328</v>
      </c>
      <c r="B151" s="9"/>
      <c r="C151" s="9"/>
      <c r="D151" s="9" t="s">
        <v>538</v>
      </c>
      <c r="E151" s="10">
        <v>4990.3999999999996</v>
      </c>
      <c r="F151" s="10">
        <f t="shared" si="43"/>
        <v>4719.2452830188677</v>
      </c>
      <c r="G151" s="10">
        <f t="shared" si="44"/>
        <v>330.34716981132078</v>
      </c>
      <c r="H151" s="3">
        <f t="shared" si="45"/>
        <v>5049.5924528301884</v>
      </c>
      <c r="I151" s="10"/>
      <c r="J151" s="11"/>
      <c r="K151" s="12"/>
    </row>
    <row r="152" spans="1:11" ht="15" x14ac:dyDescent="0.25">
      <c r="A152" s="9" t="s">
        <v>329</v>
      </c>
      <c r="B152" s="9"/>
      <c r="C152" s="9" t="s">
        <v>330</v>
      </c>
      <c r="D152" s="9" t="s">
        <v>167</v>
      </c>
      <c r="E152" s="10">
        <v>3411.8</v>
      </c>
      <c r="F152" s="10">
        <f t="shared" si="43"/>
        <v>3230</v>
      </c>
      <c r="G152" s="10">
        <f t="shared" si="44"/>
        <v>226.10000000000002</v>
      </c>
      <c r="H152" s="3">
        <f t="shared" si="45"/>
        <v>3456.1</v>
      </c>
      <c r="I152" s="10"/>
      <c r="J152" s="11"/>
      <c r="K152" s="12"/>
    </row>
    <row r="153" spans="1:11" ht="15" x14ac:dyDescent="0.25">
      <c r="A153" s="9" t="s">
        <v>329</v>
      </c>
      <c r="B153" s="9"/>
      <c r="C153" s="9" t="s">
        <v>331</v>
      </c>
      <c r="D153" s="9" t="s">
        <v>332</v>
      </c>
      <c r="E153" s="10">
        <v>4010.7</v>
      </c>
      <c r="F153" s="10">
        <f t="shared" si="43"/>
        <v>3794.9999999999995</v>
      </c>
      <c r="G153" s="10">
        <f t="shared" si="44"/>
        <v>265.64999999999998</v>
      </c>
      <c r="H153" s="3">
        <f t="shared" si="45"/>
        <v>4060.6499999999996</v>
      </c>
      <c r="I153" s="10"/>
      <c r="J153" s="11"/>
      <c r="K153" s="12"/>
    </row>
    <row r="154" spans="1:11" ht="15" x14ac:dyDescent="0.25">
      <c r="A154" s="9" t="s">
        <v>329</v>
      </c>
      <c r="B154" s="9"/>
      <c r="C154" s="9" t="s">
        <v>333</v>
      </c>
      <c r="D154" s="9" t="s">
        <v>334</v>
      </c>
      <c r="E154" s="10">
        <v>6167.8</v>
      </c>
      <c r="F154" s="10">
        <f t="shared" si="43"/>
        <v>5830</v>
      </c>
      <c r="G154" s="10">
        <f t="shared" si="44"/>
        <v>408.1</v>
      </c>
      <c r="H154" s="3">
        <f t="shared" si="45"/>
        <v>6238.1</v>
      </c>
      <c r="I154" s="10"/>
      <c r="J154" s="11"/>
      <c r="K154" s="12"/>
    </row>
    <row r="155" spans="1:11" ht="15" x14ac:dyDescent="0.25">
      <c r="A155" s="9" t="s">
        <v>329</v>
      </c>
      <c r="B155" s="9"/>
      <c r="C155" s="9" t="s">
        <v>335</v>
      </c>
      <c r="D155" s="9" t="s">
        <v>336</v>
      </c>
      <c r="E155" s="10">
        <v>6660.7</v>
      </c>
      <c r="F155" s="10">
        <f t="shared" si="43"/>
        <v>6294.9999999999991</v>
      </c>
      <c r="G155" s="10">
        <f t="shared" si="44"/>
        <v>440.65</v>
      </c>
      <c r="H155" s="3">
        <f t="shared" si="45"/>
        <v>6735.6499999999987</v>
      </c>
      <c r="I155" s="10"/>
      <c r="J155" s="11"/>
      <c r="K155" s="12"/>
    </row>
    <row r="156" spans="1:11" ht="15" x14ac:dyDescent="0.25">
      <c r="A156" s="9" t="s">
        <v>329</v>
      </c>
      <c r="B156" s="9"/>
      <c r="C156" s="9" t="s">
        <v>337</v>
      </c>
      <c r="D156" s="9" t="s">
        <v>338</v>
      </c>
      <c r="E156" s="10">
        <v>9051</v>
      </c>
      <c r="F156" s="10">
        <f t="shared" si="43"/>
        <v>8550</v>
      </c>
      <c r="G156" s="10">
        <f t="shared" si="44"/>
        <v>598.50000000000011</v>
      </c>
      <c r="H156" s="3">
        <f t="shared" si="45"/>
        <v>9148.5</v>
      </c>
      <c r="I156" s="10"/>
      <c r="J156" s="11"/>
      <c r="K156" s="12"/>
    </row>
    <row r="157" spans="1:11" ht="15" x14ac:dyDescent="0.25">
      <c r="A157" s="9" t="s">
        <v>329</v>
      </c>
      <c r="B157" s="9"/>
      <c r="C157" s="9" t="s">
        <v>339</v>
      </c>
      <c r="D157" s="9" t="s">
        <v>120</v>
      </c>
      <c r="E157" s="10">
        <v>12549</v>
      </c>
      <c r="F157" s="10">
        <f t="shared" si="43"/>
        <v>11850</v>
      </c>
      <c r="G157" s="10">
        <f t="shared" si="44"/>
        <v>829.50000000000011</v>
      </c>
      <c r="H157" s="3">
        <f t="shared" si="45"/>
        <v>12679.5</v>
      </c>
      <c r="I157" s="10"/>
      <c r="J157" s="11"/>
      <c r="K157" s="12"/>
    </row>
    <row r="158" spans="1:11" ht="15" x14ac:dyDescent="0.25">
      <c r="A158" s="9" t="s">
        <v>329</v>
      </c>
      <c r="B158" s="9"/>
      <c r="C158" s="9" t="s">
        <v>340</v>
      </c>
      <c r="D158" s="9" t="s">
        <v>62</v>
      </c>
      <c r="E158" s="10">
        <v>30918.799999999999</v>
      </c>
      <c r="F158" s="10">
        <f t="shared" si="43"/>
        <v>29179.999999999996</v>
      </c>
      <c r="G158" s="10">
        <f t="shared" si="44"/>
        <v>2042.6</v>
      </c>
      <c r="H158" s="3">
        <f t="shared" si="45"/>
        <v>31222.599999999995</v>
      </c>
      <c r="I158" s="10"/>
      <c r="J158" s="11"/>
      <c r="K158" s="12"/>
    </row>
    <row r="159" spans="1:11" ht="15" x14ac:dyDescent="0.25">
      <c r="A159" s="9" t="s">
        <v>341</v>
      </c>
      <c r="B159" s="9"/>
      <c r="C159" s="9" t="s">
        <v>342</v>
      </c>
      <c r="D159" s="9" t="s">
        <v>343</v>
      </c>
      <c r="E159" s="10">
        <v>15006.34</v>
      </c>
      <c r="F159" s="10">
        <f t="shared" si="43"/>
        <v>14168.245283018867</v>
      </c>
      <c r="G159" s="10">
        <f t="shared" si="44"/>
        <v>991.77716981132073</v>
      </c>
      <c r="H159" s="3">
        <f t="shared" si="45"/>
        <v>15160.022452830188</v>
      </c>
      <c r="I159" s="10"/>
      <c r="J159" s="11"/>
      <c r="K159" s="12"/>
    </row>
    <row r="160" spans="1:11" ht="15" x14ac:dyDescent="0.25">
      <c r="A160" s="9" t="s">
        <v>341</v>
      </c>
      <c r="B160" s="9"/>
      <c r="C160" s="9" t="s">
        <v>344</v>
      </c>
      <c r="D160" s="9" t="s">
        <v>345</v>
      </c>
      <c r="E160" s="10">
        <v>23379.45</v>
      </c>
      <c r="F160" s="10">
        <f>(E160)/1.06</f>
        <v>22056.084905660377</v>
      </c>
      <c r="G160" s="10">
        <f t="shared" si="44"/>
        <v>1543.9259433962266</v>
      </c>
      <c r="H160" s="3">
        <f t="shared" si="45"/>
        <v>23600.010849056602</v>
      </c>
      <c r="I160" s="10"/>
      <c r="J160" s="11"/>
      <c r="K160" s="12"/>
    </row>
    <row r="161" spans="1:11" ht="15" x14ac:dyDescent="0.25">
      <c r="A161" s="9" t="s">
        <v>341</v>
      </c>
      <c r="B161" s="9"/>
      <c r="C161" s="9" t="s">
        <v>346</v>
      </c>
      <c r="D161" s="9" t="s">
        <v>347</v>
      </c>
      <c r="E161" s="10">
        <v>23379.45</v>
      </c>
      <c r="F161" s="10">
        <f>(E161)/1.06</f>
        <v>22056.084905660377</v>
      </c>
      <c r="G161" s="10">
        <f t="shared" si="44"/>
        <v>1543.9259433962266</v>
      </c>
      <c r="H161" s="3">
        <f t="shared" si="45"/>
        <v>23600.010849056602</v>
      </c>
      <c r="I161" s="10"/>
      <c r="J161" s="11"/>
      <c r="K161" s="12"/>
    </row>
    <row r="162" spans="1:11" ht="15" x14ac:dyDescent="0.25">
      <c r="A162" s="9" t="s">
        <v>348</v>
      </c>
      <c r="B162" s="9"/>
      <c r="C162" s="9" t="s">
        <v>349</v>
      </c>
      <c r="D162" s="9" t="s">
        <v>347</v>
      </c>
      <c r="E162" s="10">
        <v>13154.6</v>
      </c>
      <c r="F162" s="10">
        <f>(E162)/1.06</f>
        <v>12410</v>
      </c>
      <c r="G162" s="10">
        <f t="shared" si="44"/>
        <v>868.7</v>
      </c>
      <c r="H162" s="3">
        <f t="shared" si="45"/>
        <v>13278.7</v>
      </c>
      <c r="I162" s="10"/>
      <c r="J162" s="11"/>
      <c r="K162" s="12"/>
    </row>
    <row r="163" spans="1:11" ht="15" x14ac:dyDescent="0.25">
      <c r="A163" s="9" t="s">
        <v>348</v>
      </c>
      <c r="B163" s="9"/>
      <c r="C163" s="9" t="s">
        <v>350</v>
      </c>
      <c r="D163" s="9" t="s">
        <v>351</v>
      </c>
      <c r="E163" s="10">
        <v>8023.49</v>
      </c>
      <c r="F163" s="10">
        <f t="shared" si="43"/>
        <v>7580.6509433962256</v>
      </c>
      <c r="G163" s="10">
        <f t="shared" si="44"/>
        <v>530.64556603773588</v>
      </c>
      <c r="H163" s="3">
        <f t="shared" si="45"/>
        <v>8111.2965094339615</v>
      </c>
      <c r="I163" s="10"/>
      <c r="J163" s="11"/>
      <c r="K163" s="12"/>
    </row>
    <row r="164" spans="1:11" ht="15" x14ac:dyDescent="0.25">
      <c r="A164" s="9" t="s">
        <v>348</v>
      </c>
      <c r="B164" s="9"/>
      <c r="C164" s="9" t="s">
        <v>352</v>
      </c>
      <c r="D164" s="9" t="s">
        <v>192</v>
      </c>
      <c r="E164" s="10">
        <v>3467.29</v>
      </c>
      <c r="F164" s="10">
        <f>(E164)/1.06</f>
        <v>3271.0283018867922</v>
      </c>
      <c r="G164" s="10">
        <f t="shared" si="44"/>
        <v>228.97198113207548</v>
      </c>
      <c r="H164" s="3">
        <f t="shared" si="45"/>
        <v>3500.0002830188678</v>
      </c>
      <c r="I164" s="10"/>
      <c r="J164" s="11"/>
      <c r="K164" s="12"/>
    </row>
    <row r="165" spans="1:11" ht="15" x14ac:dyDescent="0.25">
      <c r="A165" s="9" t="s">
        <v>348</v>
      </c>
      <c r="B165" s="9"/>
      <c r="C165" s="9" t="s">
        <v>353</v>
      </c>
      <c r="D165" s="9" t="s">
        <v>345</v>
      </c>
      <c r="E165" s="10">
        <v>2915</v>
      </c>
      <c r="F165" s="10">
        <f>(E165)/1.06</f>
        <v>2750</v>
      </c>
      <c r="G165" s="10">
        <f t="shared" si="44"/>
        <v>192.50000000000003</v>
      </c>
      <c r="H165" s="3">
        <f t="shared" si="45"/>
        <v>2942.5</v>
      </c>
      <c r="I165" s="10"/>
      <c r="J165" s="11"/>
      <c r="K165" s="12"/>
    </row>
    <row r="166" spans="1:11" ht="15" x14ac:dyDescent="0.25">
      <c r="A166" s="9" t="s">
        <v>354</v>
      </c>
      <c r="B166" s="9"/>
      <c r="C166" s="9" t="s">
        <v>355</v>
      </c>
      <c r="D166" s="9" t="s">
        <v>356</v>
      </c>
      <c r="E166" s="10">
        <v>20791.75</v>
      </c>
      <c r="F166" s="10">
        <f>(E166+12)/1.06</f>
        <v>19626.17924528302</v>
      </c>
      <c r="G166" s="10">
        <f t="shared" si="44"/>
        <v>1373.8325471698115</v>
      </c>
      <c r="H166" s="3">
        <f t="shared" si="45"/>
        <v>21000.011792452831</v>
      </c>
      <c r="I166" s="10"/>
      <c r="J166" s="11"/>
      <c r="K166" s="12"/>
    </row>
    <row r="167" spans="1:11" ht="15" x14ac:dyDescent="0.25">
      <c r="A167" s="9" t="s">
        <v>354</v>
      </c>
      <c r="B167" s="9"/>
      <c r="C167" s="9"/>
      <c r="D167" s="9" t="s">
        <v>357</v>
      </c>
      <c r="E167" s="10">
        <v>11076</v>
      </c>
      <c r="F167" s="10"/>
      <c r="G167" s="10"/>
      <c r="H167" s="3"/>
      <c r="I167" s="10"/>
      <c r="J167" s="11"/>
      <c r="K167" s="12"/>
    </row>
    <row r="168" spans="1:11" ht="15" x14ac:dyDescent="0.25">
      <c r="A168" s="9" t="s">
        <v>358</v>
      </c>
      <c r="B168" s="9"/>
      <c r="C168" s="9" t="s">
        <v>359</v>
      </c>
      <c r="D168" s="9" t="s">
        <v>360</v>
      </c>
      <c r="E168" s="10">
        <v>2959.96</v>
      </c>
      <c r="F168" s="10">
        <f>(E168+12)/1.06</f>
        <v>2803.7358490566035</v>
      </c>
      <c r="G168" s="10">
        <f t="shared" ref="G168:G212" si="46">F168*7%</f>
        <v>196.26150943396226</v>
      </c>
      <c r="H168" s="3">
        <f t="shared" ref="H168:H212" si="47">F168+G168</f>
        <v>2999.9973584905656</v>
      </c>
      <c r="I168" s="10"/>
      <c r="J168" s="11"/>
      <c r="K168" s="12"/>
    </row>
    <row r="169" spans="1:11" ht="15" x14ac:dyDescent="0.25">
      <c r="A169" s="50" t="s">
        <v>361</v>
      </c>
      <c r="B169" s="9"/>
      <c r="C169" s="9" t="s">
        <v>362</v>
      </c>
      <c r="D169" s="9" t="s">
        <v>363</v>
      </c>
      <c r="E169" s="52">
        <v>20341.39</v>
      </c>
      <c r="F169" s="10">
        <v>16210.65</v>
      </c>
      <c r="G169" s="10">
        <f t="shared" si="46"/>
        <v>1134.7455</v>
      </c>
      <c r="H169" s="3">
        <f t="shared" si="47"/>
        <v>17345.395499999999</v>
      </c>
      <c r="I169" s="10"/>
      <c r="J169" s="11"/>
      <c r="K169" s="12"/>
    </row>
    <row r="170" spans="1:11" ht="15" x14ac:dyDescent="0.25">
      <c r="A170" s="51"/>
      <c r="B170" s="9"/>
      <c r="C170" s="9" t="s">
        <v>364</v>
      </c>
      <c r="D170" s="9" t="s">
        <v>365</v>
      </c>
      <c r="E170" s="53"/>
      <c r="F170" s="10">
        <v>2990.65</v>
      </c>
      <c r="G170" s="10">
        <f t="shared" si="46"/>
        <v>209.34550000000002</v>
      </c>
      <c r="H170" s="3">
        <f t="shared" si="47"/>
        <v>3199.9955</v>
      </c>
      <c r="I170" s="10"/>
      <c r="J170" s="11"/>
      <c r="K170" s="12"/>
    </row>
    <row r="171" spans="1:11" ht="15" x14ac:dyDescent="0.25">
      <c r="A171" s="9" t="s">
        <v>366</v>
      </c>
      <c r="B171" s="9"/>
      <c r="C171" s="9" t="s">
        <v>367</v>
      </c>
      <c r="D171" s="9" t="s">
        <v>307</v>
      </c>
      <c r="E171" s="10">
        <v>20197.37</v>
      </c>
      <c r="F171" s="10">
        <f>(E171+12)/1.06</f>
        <v>19065.443396226412</v>
      </c>
      <c r="G171" s="10">
        <f t="shared" si="46"/>
        <v>1334.5810377358489</v>
      </c>
      <c r="H171" s="3">
        <f t="shared" si="47"/>
        <v>20400.024433962262</v>
      </c>
      <c r="I171" s="10"/>
      <c r="J171" s="11"/>
      <c r="K171" s="12"/>
    </row>
    <row r="172" spans="1:11" ht="15" x14ac:dyDescent="0.25">
      <c r="A172" s="9" t="s">
        <v>366</v>
      </c>
      <c r="B172" s="9"/>
      <c r="C172" s="9" t="s">
        <v>368</v>
      </c>
      <c r="D172" s="9" t="s">
        <v>369</v>
      </c>
      <c r="E172" s="10">
        <v>20764.05</v>
      </c>
      <c r="F172" s="10">
        <f t="shared" ref="F172:F173" si="48">(E172+12)/1.06</f>
        <v>19600.047169811318</v>
      </c>
      <c r="G172" s="10">
        <f t="shared" si="46"/>
        <v>1372.0033018867923</v>
      </c>
      <c r="H172" s="3">
        <f t="shared" si="47"/>
        <v>20972.050471698109</v>
      </c>
      <c r="I172" s="10"/>
      <c r="J172" s="11"/>
      <c r="K172" s="12"/>
    </row>
    <row r="173" spans="1:11" ht="15" x14ac:dyDescent="0.25">
      <c r="A173" s="9" t="s">
        <v>370</v>
      </c>
      <c r="B173" s="9"/>
      <c r="C173" s="9" t="s">
        <v>371</v>
      </c>
      <c r="D173" s="9" t="s">
        <v>239</v>
      </c>
      <c r="E173" s="10">
        <v>16534.599999999999</v>
      </c>
      <c r="F173" s="10">
        <f t="shared" si="48"/>
        <v>15609.999999999998</v>
      </c>
      <c r="G173" s="10">
        <f t="shared" si="46"/>
        <v>1092.7</v>
      </c>
      <c r="H173" s="3">
        <f t="shared" si="47"/>
        <v>16702.699999999997</v>
      </c>
      <c r="I173" s="10"/>
      <c r="J173" s="11"/>
      <c r="K173" s="12"/>
    </row>
    <row r="174" spans="1:11" ht="15" x14ac:dyDescent="0.25">
      <c r="A174" s="9" t="s">
        <v>372</v>
      </c>
      <c r="B174" s="9"/>
      <c r="C174" s="9" t="s">
        <v>373</v>
      </c>
      <c r="D174" s="9" t="s">
        <v>374</v>
      </c>
      <c r="E174" s="10">
        <v>4457.3</v>
      </c>
      <c r="F174" s="10">
        <f>(E174)/1.06</f>
        <v>4205</v>
      </c>
      <c r="G174" s="10">
        <f t="shared" si="46"/>
        <v>294.35000000000002</v>
      </c>
      <c r="H174" s="3">
        <f t="shared" si="47"/>
        <v>4499.3500000000004</v>
      </c>
      <c r="I174" s="10"/>
      <c r="J174" s="11"/>
      <c r="K174" s="12"/>
    </row>
    <row r="175" spans="1:11" ht="15" x14ac:dyDescent="0.25">
      <c r="A175" s="9" t="s">
        <v>372</v>
      </c>
      <c r="B175" s="9"/>
      <c r="C175" s="9" t="s">
        <v>375</v>
      </c>
      <c r="D175" s="9" t="s">
        <v>376</v>
      </c>
      <c r="E175" s="10">
        <v>4930.09</v>
      </c>
      <c r="F175" s="10">
        <f>(E175)/1.06</f>
        <v>4651.0283018867922</v>
      </c>
      <c r="G175" s="10">
        <f t="shared" si="46"/>
        <v>325.57198113207551</v>
      </c>
      <c r="H175" s="3">
        <f t="shared" si="47"/>
        <v>4976.6002830188681</v>
      </c>
      <c r="I175" s="10"/>
      <c r="J175" s="11"/>
      <c r="K175" s="12"/>
    </row>
    <row r="176" spans="1:11" ht="15" x14ac:dyDescent="0.25">
      <c r="A176" s="9" t="s">
        <v>372</v>
      </c>
      <c r="B176" s="9"/>
      <c r="C176" s="9" t="s">
        <v>377</v>
      </c>
      <c r="D176" s="9" t="s">
        <v>171</v>
      </c>
      <c r="E176" s="10">
        <v>3467.29</v>
      </c>
      <c r="F176" s="10">
        <f>(E176)/1.06</f>
        <v>3271.0283018867922</v>
      </c>
      <c r="G176" s="10">
        <f t="shared" si="46"/>
        <v>228.97198113207548</v>
      </c>
      <c r="H176" s="3">
        <f t="shared" si="47"/>
        <v>3500.0002830188678</v>
      </c>
      <c r="I176" s="10"/>
      <c r="J176" s="11"/>
      <c r="K176" s="12"/>
    </row>
    <row r="177" spans="1:11" ht="15" x14ac:dyDescent="0.25">
      <c r="A177" s="9" t="s">
        <v>378</v>
      </c>
      <c r="B177" s="9"/>
      <c r="C177" s="9" t="s">
        <v>379</v>
      </c>
      <c r="D177" s="9" t="s">
        <v>151</v>
      </c>
      <c r="E177" s="10">
        <v>15983.4</v>
      </c>
      <c r="F177" s="10">
        <f t="shared" ref="F177:F179" si="49">(E177+12)/1.06</f>
        <v>15089.999999999998</v>
      </c>
      <c r="G177" s="10">
        <f t="shared" si="46"/>
        <v>1056.3</v>
      </c>
      <c r="H177" s="3">
        <f t="shared" si="47"/>
        <v>16146.299999999997</v>
      </c>
      <c r="I177" s="10"/>
      <c r="J177" s="11"/>
      <c r="K177" s="12"/>
    </row>
    <row r="178" spans="1:11" ht="15" x14ac:dyDescent="0.25">
      <c r="A178" s="9" t="s">
        <v>378</v>
      </c>
      <c r="B178" s="9"/>
      <c r="C178" s="9" t="s">
        <v>380</v>
      </c>
      <c r="D178" s="9" t="s">
        <v>192</v>
      </c>
      <c r="E178" s="10">
        <v>26095.8</v>
      </c>
      <c r="F178" s="10">
        <f t="shared" si="49"/>
        <v>24629.999999999996</v>
      </c>
      <c r="G178" s="10">
        <f t="shared" si="46"/>
        <v>1724.1</v>
      </c>
      <c r="H178" s="3">
        <f t="shared" si="47"/>
        <v>26354.099999999995</v>
      </c>
      <c r="I178" s="10"/>
      <c r="J178" s="11" t="s">
        <v>242</v>
      </c>
      <c r="K178" s="12"/>
    </row>
    <row r="179" spans="1:11" ht="15" x14ac:dyDescent="0.25">
      <c r="A179" s="9" t="s">
        <v>378</v>
      </c>
      <c r="B179" s="9"/>
      <c r="C179" s="9"/>
      <c r="D179" s="9" t="s">
        <v>93</v>
      </c>
      <c r="E179" s="10">
        <v>9880</v>
      </c>
      <c r="F179" s="10">
        <f t="shared" si="49"/>
        <v>9332.0754716981119</v>
      </c>
      <c r="G179" s="10">
        <f t="shared" si="46"/>
        <v>653.24528301886789</v>
      </c>
      <c r="H179" s="3">
        <f t="shared" si="47"/>
        <v>9985.3207547169804</v>
      </c>
      <c r="I179" s="10"/>
      <c r="J179" s="11"/>
      <c r="K179" s="12"/>
    </row>
    <row r="180" spans="1:11" ht="15" x14ac:dyDescent="0.25">
      <c r="A180" s="9" t="s">
        <v>381</v>
      </c>
      <c r="B180" s="9"/>
      <c r="C180" s="9" t="s">
        <v>382</v>
      </c>
      <c r="D180" s="9" t="s">
        <v>383</v>
      </c>
      <c r="E180" s="10">
        <v>1981.31</v>
      </c>
      <c r="F180" s="10">
        <f>(E180)/1.06</f>
        <v>1869.1603773584905</v>
      </c>
      <c r="G180" s="10">
        <f t="shared" si="46"/>
        <v>130.84122641509435</v>
      </c>
      <c r="H180" s="3">
        <f t="shared" si="47"/>
        <v>2000.0016037735847</v>
      </c>
      <c r="I180" s="10"/>
      <c r="J180" s="11"/>
      <c r="K180" s="12"/>
    </row>
    <row r="181" spans="1:11" ht="15" x14ac:dyDescent="0.25">
      <c r="A181" s="9" t="s">
        <v>381</v>
      </c>
      <c r="B181" s="9"/>
      <c r="C181" s="9" t="s">
        <v>384</v>
      </c>
      <c r="D181" s="9" t="s">
        <v>164</v>
      </c>
      <c r="E181" s="10">
        <v>1981.31</v>
      </c>
      <c r="F181" s="10">
        <f>(E181)/1.06</f>
        <v>1869.1603773584905</v>
      </c>
      <c r="G181" s="10">
        <f t="shared" si="46"/>
        <v>130.84122641509435</v>
      </c>
      <c r="H181" s="3">
        <f t="shared" si="47"/>
        <v>2000.0016037735847</v>
      </c>
      <c r="I181" s="10"/>
      <c r="J181" s="11"/>
      <c r="K181" s="12"/>
    </row>
    <row r="182" spans="1:11" ht="15" x14ac:dyDescent="0.25">
      <c r="A182" s="9" t="s">
        <v>381</v>
      </c>
      <c r="B182" s="9"/>
      <c r="C182" s="9" t="s">
        <v>385</v>
      </c>
      <c r="D182" s="9" t="s">
        <v>162</v>
      </c>
      <c r="E182" s="10">
        <v>1981.31</v>
      </c>
      <c r="F182" s="10">
        <f>(E182)/1.06</f>
        <v>1869.1603773584905</v>
      </c>
      <c r="G182" s="10">
        <f t="shared" si="46"/>
        <v>130.84122641509435</v>
      </c>
      <c r="H182" s="3">
        <f t="shared" si="47"/>
        <v>2000.0016037735847</v>
      </c>
      <c r="I182" s="10"/>
      <c r="J182" s="11"/>
      <c r="K182" s="12"/>
    </row>
    <row r="183" spans="1:11" ht="15" x14ac:dyDescent="0.25">
      <c r="A183" s="9" t="s">
        <v>381</v>
      </c>
      <c r="B183" s="9"/>
      <c r="C183" s="9" t="s">
        <v>386</v>
      </c>
      <c r="D183" s="9" t="s">
        <v>92</v>
      </c>
      <c r="E183" s="10">
        <v>1981.31</v>
      </c>
      <c r="F183" s="10">
        <f>(E183)/1.06</f>
        <v>1869.1603773584905</v>
      </c>
      <c r="G183" s="10">
        <f t="shared" si="46"/>
        <v>130.84122641509435</v>
      </c>
      <c r="H183" s="3">
        <f t="shared" si="47"/>
        <v>2000.0016037735847</v>
      </c>
      <c r="I183" s="10"/>
      <c r="J183" s="11"/>
      <c r="K183" s="12"/>
    </row>
    <row r="184" spans="1:11" ht="15" x14ac:dyDescent="0.25">
      <c r="A184" s="9" t="s">
        <v>387</v>
      </c>
      <c r="B184" s="9"/>
      <c r="C184" s="9" t="s">
        <v>388</v>
      </c>
      <c r="D184" s="9" t="s">
        <v>248</v>
      </c>
      <c r="E184" s="10">
        <v>10092.67</v>
      </c>
      <c r="F184" s="10">
        <f t="shared" ref="F184:F191" si="50">(E184+12)/1.06</f>
        <v>9532.7075471698117</v>
      </c>
      <c r="G184" s="10">
        <f t="shared" si="46"/>
        <v>667.28952830188689</v>
      </c>
      <c r="H184" s="3">
        <f t="shared" si="47"/>
        <v>10199.997075471698</v>
      </c>
      <c r="I184" s="10"/>
      <c r="J184" s="11"/>
      <c r="K184" s="12"/>
    </row>
    <row r="185" spans="1:11" ht="15" x14ac:dyDescent="0.25">
      <c r="A185" s="9" t="s">
        <v>387</v>
      </c>
      <c r="B185" s="9"/>
      <c r="C185" s="9"/>
      <c r="D185" s="9" t="s">
        <v>131</v>
      </c>
      <c r="E185" s="10">
        <v>4007.4</v>
      </c>
      <c r="F185" s="10">
        <f t="shared" si="50"/>
        <v>3791.8867924528299</v>
      </c>
      <c r="G185" s="10">
        <f t="shared" si="46"/>
        <v>265.43207547169811</v>
      </c>
      <c r="H185" s="3">
        <f t="shared" si="47"/>
        <v>4057.3188679245281</v>
      </c>
      <c r="I185" s="10"/>
      <c r="J185" s="11"/>
      <c r="K185" s="12"/>
    </row>
    <row r="186" spans="1:11" ht="15" x14ac:dyDescent="0.25">
      <c r="A186" s="9" t="s">
        <v>389</v>
      </c>
      <c r="B186" s="9"/>
      <c r="C186" s="9" t="s">
        <v>390</v>
      </c>
      <c r="D186" s="9" t="s">
        <v>197</v>
      </c>
      <c r="E186" s="10">
        <v>14720.94</v>
      </c>
      <c r="F186" s="10">
        <f t="shared" si="50"/>
        <v>13899</v>
      </c>
      <c r="G186" s="10">
        <f t="shared" si="46"/>
        <v>972.93000000000006</v>
      </c>
      <c r="H186" s="3">
        <f t="shared" si="47"/>
        <v>14871.93</v>
      </c>
      <c r="I186" s="10"/>
      <c r="J186" s="11"/>
      <c r="K186" s="12"/>
    </row>
    <row r="187" spans="1:11" ht="15" x14ac:dyDescent="0.25">
      <c r="A187" s="9" t="s">
        <v>389</v>
      </c>
      <c r="B187" s="9"/>
      <c r="C187" s="9" t="s">
        <v>391</v>
      </c>
      <c r="D187" s="9" t="s">
        <v>232</v>
      </c>
      <c r="E187" s="10">
        <v>6809.1</v>
      </c>
      <c r="F187" s="10">
        <f t="shared" si="50"/>
        <v>6435</v>
      </c>
      <c r="G187" s="10">
        <f t="shared" si="46"/>
        <v>450.45000000000005</v>
      </c>
      <c r="H187" s="3">
        <f t="shared" si="47"/>
        <v>6885.45</v>
      </c>
      <c r="I187" s="10"/>
      <c r="J187" s="11"/>
      <c r="K187" s="12"/>
    </row>
    <row r="188" spans="1:11" ht="15" x14ac:dyDescent="0.25">
      <c r="A188" s="9" t="s">
        <v>392</v>
      </c>
      <c r="B188" s="9"/>
      <c r="C188" s="9"/>
      <c r="D188" s="9" t="s">
        <v>393</v>
      </c>
      <c r="E188" s="10">
        <v>9800</v>
      </c>
      <c r="F188" s="10">
        <f t="shared" si="50"/>
        <v>9256.6037735849059</v>
      </c>
      <c r="G188" s="10">
        <f t="shared" si="46"/>
        <v>647.9622641509435</v>
      </c>
      <c r="H188" s="3">
        <f t="shared" si="47"/>
        <v>9904.566037735849</v>
      </c>
      <c r="I188" s="10"/>
      <c r="J188" s="11"/>
      <c r="K188" s="12"/>
    </row>
    <row r="189" spans="1:11" ht="15" x14ac:dyDescent="0.25">
      <c r="A189" s="9">
        <v>45476</v>
      </c>
      <c r="B189" s="9"/>
      <c r="C189" s="9"/>
      <c r="D189" s="9" t="s">
        <v>393</v>
      </c>
      <c r="E189" s="10">
        <v>6600</v>
      </c>
      <c r="F189" s="10">
        <f t="shared" si="50"/>
        <v>6237.7358490566039</v>
      </c>
      <c r="G189" s="10">
        <f t="shared" si="46"/>
        <v>436.64150943396231</v>
      </c>
      <c r="H189" s="3">
        <f t="shared" si="47"/>
        <v>6674.3773584905666</v>
      </c>
      <c r="I189" s="10"/>
      <c r="J189" s="11"/>
      <c r="K189" s="12"/>
    </row>
    <row r="190" spans="1:11" ht="15" x14ac:dyDescent="0.25">
      <c r="A190" s="9" t="s">
        <v>394</v>
      </c>
      <c r="B190" s="9"/>
      <c r="C190" s="9" t="s">
        <v>395</v>
      </c>
      <c r="D190" s="9" t="s">
        <v>396</v>
      </c>
      <c r="E190" s="10">
        <v>9342.5</v>
      </c>
      <c r="F190" s="10">
        <f t="shared" si="50"/>
        <v>8825</v>
      </c>
      <c r="G190" s="10">
        <f t="shared" si="46"/>
        <v>617.75000000000011</v>
      </c>
      <c r="H190" s="3">
        <f t="shared" si="47"/>
        <v>9442.75</v>
      </c>
      <c r="I190" s="10"/>
      <c r="J190" s="11"/>
      <c r="K190" s="12"/>
    </row>
    <row r="191" spans="1:11" ht="15" x14ac:dyDescent="0.25">
      <c r="A191" s="9" t="s">
        <v>397</v>
      </c>
      <c r="B191" s="9"/>
      <c r="C191" s="9"/>
      <c r="D191" s="9" t="s">
        <v>27</v>
      </c>
      <c r="E191" s="10">
        <v>24096.799999999999</v>
      </c>
      <c r="F191" s="10">
        <f t="shared" si="50"/>
        <v>22744.150943396224</v>
      </c>
      <c r="G191" s="10">
        <f t="shared" si="46"/>
        <v>1592.0905660377359</v>
      </c>
      <c r="H191" s="3">
        <f t="shared" si="47"/>
        <v>24336.241509433959</v>
      </c>
      <c r="I191" s="10"/>
      <c r="J191" s="11"/>
      <c r="K191" s="12"/>
    </row>
    <row r="192" spans="1:11" ht="15" x14ac:dyDescent="0.25">
      <c r="A192" s="9" t="s">
        <v>398</v>
      </c>
      <c r="B192" s="9"/>
      <c r="C192" s="9" t="s">
        <v>399</v>
      </c>
      <c r="D192" s="9" t="s">
        <v>283</v>
      </c>
      <c r="E192" s="10">
        <v>20119.400000000001</v>
      </c>
      <c r="F192" s="10">
        <f>(E192+10)/1.06</f>
        <v>18990</v>
      </c>
      <c r="G192" s="10">
        <f t="shared" si="46"/>
        <v>1329.3000000000002</v>
      </c>
      <c r="H192" s="3">
        <f t="shared" si="47"/>
        <v>20319.3</v>
      </c>
      <c r="I192" s="10"/>
      <c r="J192" s="11"/>
      <c r="K192" s="12"/>
    </row>
    <row r="193" spans="1:11" ht="15" x14ac:dyDescent="0.25">
      <c r="A193" s="9" t="s">
        <v>400</v>
      </c>
      <c r="B193" s="9"/>
      <c r="C193" s="9" t="s">
        <v>401</v>
      </c>
      <c r="D193" s="9" t="s">
        <v>402</v>
      </c>
      <c r="E193" s="10">
        <v>3402.6</v>
      </c>
      <c r="F193" s="10">
        <f>(E193)/1.06</f>
        <v>3209.9999999999995</v>
      </c>
      <c r="G193" s="10">
        <f t="shared" si="46"/>
        <v>224.7</v>
      </c>
      <c r="H193" s="3">
        <f t="shared" si="47"/>
        <v>3434.6999999999994</v>
      </c>
      <c r="I193" s="10"/>
      <c r="J193" s="11"/>
      <c r="K193" s="12"/>
    </row>
    <row r="194" spans="1:11" ht="15" x14ac:dyDescent="0.25">
      <c r="A194" s="9" t="s">
        <v>400</v>
      </c>
      <c r="B194" s="9"/>
      <c r="C194" s="9" t="s">
        <v>403</v>
      </c>
      <c r="D194" s="9" t="s">
        <v>404</v>
      </c>
      <c r="E194" s="10">
        <v>4049.2</v>
      </c>
      <c r="F194" s="10">
        <f>(E194)/1.06</f>
        <v>3819.9999999999995</v>
      </c>
      <c r="G194" s="10">
        <f t="shared" si="46"/>
        <v>267.39999999999998</v>
      </c>
      <c r="H194" s="3">
        <f t="shared" si="47"/>
        <v>4087.3999999999996</v>
      </c>
      <c r="I194" s="10"/>
      <c r="J194" s="11"/>
      <c r="K194" s="12"/>
    </row>
    <row r="195" spans="1:11" ht="15" x14ac:dyDescent="0.25">
      <c r="A195" s="9" t="s">
        <v>400</v>
      </c>
      <c r="B195" s="9"/>
      <c r="C195" s="9" t="s">
        <v>405</v>
      </c>
      <c r="D195" s="9" t="s">
        <v>406</v>
      </c>
      <c r="E195" s="10">
        <v>4324.8</v>
      </c>
      <c r="F195" s="10">
        <f>(E195)/1.06</f>
        <v>4080</v>
      </c>
      <c r="G195" s="10">
        <f t="shared" si="46"/>
        <v>285.60000000000002</v>
      </c>
      <c r="H195" s="3">
        <f t="shared" si="47"/>
        <v>4365.6000000000004</v>
      </c>
      <c r="I195" s="10"/>
      <c r="J195" s="11"/>
      <c r="K195" s="12"/>
    </row>
    <row r="196" spans="1:11" ht="15" x14ac:dyDescent="0.25">
      <c r="A196" s="9" t="s">
        <v>400</v>
      </c>
      <c r="B196" s="9"/>
      <c r="C196" s="9" t="s">
        <v>407</v>
      </c>
      <c r="D196" s="9" t="s">
        <v>408</v>
      </c>
      <c r="E196" s="10">
        <v>4351.3</v>
      </c>
      <c r="F196" s="10">
        <f>(E196)/1.06</f>
        <v>4105</v>
      </c>
      <c r="G196" s="10">
        <f t="shared" si="46"/>
        <v>287.35000000000002</v>
      </c>
      <c r="H196" s="3">
        <f t="shared" si="47"/>
        <v>4392.3500000000004</v>
      </c>
      <c r="I196" s="10"/>
      <c r="J196" s="11"/>
      <c r="K196" s="12"/>
    </row>
    <row r="197" spans="1:11" ht="15" x14ac:dyDescent="0.25">
      <c r="A197" s="9" t="s">
        <v>400</v>
      </c>
      <c r="B197" s="9"/>
      <c r="C197" s="9" t="s">
        <v>409</v>
      </c>
      <c r="D197" s="9" t="s">
        <v>113</v>
      </c>
      <c r="E197" s="10">
        <v>5713.4</v>
      </c>
      <c r="F197" s="10">
        <f>(E197)/1.06</f>
        <v>5389.9999999999991</v>
      </c>
      <c r="G197" s="10">
        <f t="shared" si="46"/>
        <v>377.29999999999995</v>
      </c>
      <c r="H197" s="3">
        <f t="shared" si="47"/>
        <v>5767.2999999999993</v>
      </c>
      <c r="I197" s="10"/>
      <c r="J197" s="11"/>
      <c r="K197" s="12"/>
    </row>
    <row r="198" spans="1:11" ht="15" x14ac:dyDescent="0.25">
      <c r="A198" s="9" t="s">
        <v>400</v>
      </c>
      <c r="B198" s="9"/>
      <c r="C198" s="9" t="s">
        <v>410</v>
      </c>
      <c r="D198" s="9" t="s">
        <v>138</v>
      </c>
      <c r="E198" s="10">
        <v>6427.25</v>
      </c>
      <c r="F198" s="10">
        <f t="shared" ref="F198:F205" si="51">(E198+12)/1.06</f>
        <v>6074.7641509433961</v>
      </c>
      <c r="G198" s="10">
        <f t="shared" si="46"/>
        <v>425.23349056603774</v>
      </c>
      <c r="H198" s="3">
        <f t="shared" si="47"/>
        <v>6499.9976415094334</v>
      </c>
      <c r="I198" s="10"/>
      <c r="J198" s="11"/>
      <c r="K198" s="12"/>
    </row>
    <row r="199" spans="1:11" ht="15" x14ac:dyDescent="0.25">
      <c r="A199" s="9" t="s">
        <v>400</v>
      </c>
      <c r="B199" s="9"/>
      <c r="C199" s="9" t="s">
        <v>411</v>
      </c>
      <c r="D199" s="9" t="s">
        <v>412</v>
      </c>
      <c r="E199" s="10">
        <v>11654.39</v>
      </c>
      <c r="F199" s="10">
        <f t="shared" si="51"/>
        <v>11006.028301886792</v>
      </c>
      <c r="G199" s="10">
        <f t="shared" si="46"/>
        <v>770.42198113207553</v>
      </c>
      <c r="H199" s="3">
        <f t="shared" si="47"/>
        <v>11776.450283018869</v>
      </c>
      <c r="I199" s="10"/>
      <c r="J199" s="11"/>
      <c r="K199" s="12"/>
    </row>
    <row r="200" spans="1:11" ht="15" x14ac:dyDescent="0.25">
      <c r="A200" s="9" t="s">
        <v>413</v>
      </c>
      <c r="B200" s="9"/>
      <c r="C200" s="9"/>
      <c r="D200" s="9" t="s">
        <v>414</v>
      </c>
      <c r="E200" s="10">
        <v>19614.400000000001</v>
      </c>
      <c r="F200" s="10">
        <f t="shared" si="51"/>
        <v>18515.471698113208</v>
      </c>
      <c r="G200" s="10">
        <f t="shared" si="46"/>
        <v>1296.0830188679247</v>
      </c>
      <c r="H200" s="3">
        <f t="shared" si="47"/>
        <v>19811.554716981133</v>
      </c>
      <c r="I200" s="10"/>
      <c r="J200" s="11"/>
      <c r="K200" s="12"/>
    </row>
    <row r="201" spans="1:11" ht="15" x14ac:dyDescent="0.25">
      <c r="A201" s="9" t="s">
        <v>415</v>
      </c>
      <c r="B201" s="9"/>
      <c r="C201" s="9" t="s">
        <v>416</v>
      </c>
      <c r="D201" s="9" t="s">
        <v>180</v>
      </c>
      <c r="E201" s="10">
        <v>7726</v>
      </c>
      <c r="F201" s="10">
        <f t="shared" si="51"/>
        <v>7300</v>
      </c>
      <c r="G201" s="10">
        <f t="shared" si="46"/>
        <v>511.00000000000006</v>
      </c>
      <c r="H201" s="3">
        <f t="shared" si="47"/>
        <v>7811</v>
      </c>
      <c r="I201" s="10"/>
      <c r="J201" s="11"/>
      <c r="K201" s="12"/>
    </row>
    <row r="202" spans="1:11" ht="15" x14ac:dyDescent="0.25">
      <c r="A202" s="9" t="s">
        <v>417</v>
      </c>
      <c r="B202" s="9"/>
      <c r="C202" s="9" t="s">
        <v>418</v>
      </c>
      <c r="D202" s="9" t="s">
        <v>460</v>
      </c>
      <c r="E202" s="10">
        <v>2266.5</v>
      </c>
      <c r="F202" s="10">
        <f t="shared" si="51"/>
        <v>2149.5283018867922</v>
      </c>
      <c r="G202" s="10">
        <f t="shared" si="46"/>
        <v>150.46698113207546</v>
      </c>
      <c r="H202" s="3">
        <f t="shared" si="47"/>
        <v>2299.9952830188677</v>
      </c>
      <c r="I202" s="10"/>
      <c r="J202" s="11"/>
      <c r="K202" s="12"/>
    </row>
    <row r="203" spans="1:11" ht="15" x14ac:dyDescent="0.25">
      <c r="A203" s="9" t="s">
        <v>417</v>
      </c>
      <c r="B203" s="9"/>
      <c r="C203" s="9" t="s">
        <v>419</v>
      </c>
      <c r="D203" s="9" t="s">
        <v>138</v>
      </c>
      <c r="E203" s="10">
        <v>3168</v>
      </c>
      <c r="F203" s="10">
        <f t="shared" si="51"/>
        <v>3000</v>
      </c>
      <c r="G203" s="10">
        <f t="shared" si="46"/>
        <v>210.00000000000003</v>
      </c>
      <c r="H203" s="3">
        <f t="shared" si="47"/>
        <v>3210</v>
      </c>
      <c r="I203" s="10"/>
      <c r="J203" s="11"/>
      <c r="K203" s="12"/>
    </row>
    <row r="204" spans="1:11" ht="15" x14ac:dyDescent="0.25">
      <c r="A204" s="9" t="s">
        <v>420</v>
      </c>
      <c r="B204" s="9"/>
      <c r="C204" s="9" t="s">
        <v>421</v>
      </c>
      <c r="D204" s="9" t="s">
        <v>422</v>
      </c>
      <c r="E204" s="10">
        <v>13857.16</v>
      </c>
      <c r="F204" s="10">
        <f t="shared" si="51"/>
        <v>13084.113207547169</v>
      </c>
      <c r="G204" s="10">
        <f t="shared" si="46"/>
        <v>915.88792452830194</v>
      </c>
      <c r="H204" s="3">
        <f t="shared" si="47"/>
        <v>14000.001132075471</v>
      </c>
      <c r="I204" s="10"/>
      <c r="J204" s="11"/>
      <c r="K204" s="12"/>
    </row>
    <row r="205" spans="1:11" ht="15" x14ac:dyDescent="0.25">
      <c r="A205" s="9" t="s">
        <v>420</v>
      </c>
      <c r="B205" s="9"/>
      <c r="C205" s="9" t="s">
        <v>423</v>
      </c>
      <c r="D205" s="9" t="s">
        <v>424</v>
      </c>
      <c r="E205" s="10">
        <v>45013.04</v>
      </c>
      <c r="F205" s="10">
        <f t="shared" si="51"/>
        <v>42476.452830188675</v>
      </c>
      <c r="G205" s="10">
        <f t="shared" si="46"/>
        <v>2973.3516981132075</v>
      </c>
      <c r="H205" s="3">
        <f t="shared" si="47"/>
        <v>45449.80452830188</v>
      </c>
      <c r="I205" s="10"/>
      <c r="J205" s="11"/>
      <c r="K205" s="12"/>
    </row>
    <row r="206" spans="1:11" ht="15" x14ac:dyDescent="0.25">
      <c r="A206" s="9" t="s">
        <v>425</v>
      </c>
      <c r="B206" s="9"/>
      <c r="C206" s="9" t="s">
        <v>426</v>
      </c>
      <c r="D206" s="9" t="s">
        <v>427</v>
      </c>
      <c r="E206" s="10">
        <v>3467.29</v>
      </c>
      <c r="F206" s="10">
        <f>(E206)/1.06</f>
        <v>3271.0283018867922</v>
      </c>
      <c r="G206" s="10">
        <f t="shared" si="46"/>
        <v>228.97198113207548</v>
      </c>
      <c r="H206" s="3">
        <f t="shared" si="47"/>
        <v>3500.0002830188678</v>
      </c>
      <c r="I206" s="10"/>
      <c r="J206" s="11"/>
      <c r="K206" s="12"/>
    </row>
    <row r="207" spans="1:11" ht="15" x14ac:dyDescent="0.25">
      <c r="A207" s="9" t="s">
        <v>425</v>
      </c>
      <c r="B207" s="9"/>
      <c r="C207" s="9" t="s">
        <v>428</v>
      </c>
      <c r="D207" s="9" t="s">
        <v>429</v>
      </c>
      <c r="E207" s="10">
        <v>3467.29</v>
      </c>
      <c r="F207" s="10">
        <f>(E207)/1.06</f>
        <v>3271.0283018867922</v>
      </c>
      <c r="G207" s="10">
        <f t="shared" si="46"/>
        <v>228.97198113207548</v>
      </c>
      <c r="H207" s="3">
        <f t="shared" si="47"/>
        <v>3500.0002830188678</v>
      </c>
      <c r="I207" s="10"/>
      <c r="J207" s="11"/>
      <c r="K207" s="12"/>
    </row>
    <row r="208" spans="1:11" ht="15" x14ac:dyDescent="0.25">
      <c r="A208" s="9" t="s">
        <v>430</v>
      </c>
      <c r="B208" s="9"/>
      <c r="C208" s="9" t="s">
        <v>431</v>
      </c>
      <c r="D208" s="9" t="s">
        <v>432</v>
      </c>
      <c r="E208" s="10">
        <v>1684</v>
      </c>
      <c r="F208" s="10">
        <f>(E208+12)/1.06</f>
        <v>1600</v>
      </c>
      <c r="G208" s="10">
        <f t="shared" si="46"/>
        <v>112.00000000000001</v>
      </c>
      <c r="H208" s="3">
        <f t="shared" si="47"/>
        <v>1712</v>
      </c>
      <c r="I208" s="10"/>
      <c r="J208" s="11"/>
      <c r="K208" s="12"/>
    </row>
    <row r="209" spans="1:11" ht="15" x14ac:dyDescent="0.25">
      <c r="A209" s="9" t="s">
        <v>430</v>
      </c>
      <c r="B209" s="9"/>
      <c r="C209" s="9" t="s">
        <v>433</v>
      </c>
      <c r="D209" s="9" t="s">
        <v>192</v>
      </c>
      <c r="E209" s="10">
        <v>2994.5</v>
      </c>
      <c r="F209" s="10">
        <f>(E209)/1.06</f>
        <v>2825</v>
      </c>
      <c r="G209" s="10">
        <f t="shared" si="46"/>
        <v>197.75000000000003</v>
      </c>
      <c r="H209" s="3">
        <f t="shared" si="47"/>
        <v>3022.75</v>
      </c>
      <c r="I209" s="10"/>
      <c r="J209" s="11"/>
      <c r="K209" s="12"/>
    </row>
    <row r="210" spans="1:11" ht="15" x14ac:dyDescent="0.25">
      <c r="A210" s="9" t="s">
        <v>430</v>
      </c>
      <c r="B210" s="9"/>
      <c r="C210" s="9" t="s">
        <v>434</v>
      </c>
      <c r="D210" s="9" t="s">
        <v>176</v>
      </c>
      <c r="E210" s="10">
        <v>10992.2</v>
      </c>
      <c r="F210" s="10">
        <f>(E210)/1.06</f>
        <v>10370</v>
      </c>
      <c r="G210" s="10">
        <f t="shared" si="46"/>
        <v>725.90000000000009</v>
      </c>
      <c r="H210" s="3">
        <f t="shared" si="47"/>
        <v>11095.9</v>
      </c>
      <c r="I210" s="10"/>
      <c r="J210" s="11"/>
      <c r="K210" s="12"/>
    </row>
    <row r="211" spans="1:11" ht="15" x14ac:dyDescent="0.25">
      <c r="A211" s="9" t="s">
        <v>430</v>
      </c>
      <c r="B211" s="9"/>
      <c r="C211" s="9"/>
      <c r="D211" s="9" t="s">
        <v>104</v>
      </c>
      <c r="E211" s="10">
        <v>15496</v>
      </c>
      <c r="F211" s="10">
        <f>(E211+12)/1.06</f>
        <v>14630.188679245282</v>
      </c>
      <c r="G211" s="10">
        <f t="shared" si="46"/>
        <v>1024.1132075471698</v>
      </c>
      <c r="H211" s="3">
        <f t="shared" si="47"/>
        <v>15654.301886792453</v>
      </c>
      <c r="I211" s="10"/>
      <c r="J211" s="11"/>
      <c r="K211" s="12"/>
    </row>
    <row r="212" spans="1:11" ht="15" x14ac:dyDescent="0.25">
      <c r="A212" s="9" t="s">
        <v>430</v>
      </c>
      <c r="B212" s="9"/>
      <c r="C212" s="9"/>
      <c r="D212" s="9" t="s">
        <v>393</v>
      </c>
      <c r="E212" s="10">
        <v>10495.5</v>
      </c>
      <c r="F212" s="10">
        <f>(E212+12)/1.06</f>
        <v>9912.7358490566039</v>
      </c>
      <c r="G212" s="10">
        <f t="shared" si="46"/>
        <v>693.89150943396237</v>
      </c>
      <c r="H212" s="3">
        <f t="shared" si="47"/>
        <v>10606.627358490567</v>
      </c>
      <c r="I212" s="10"/>
      <c r="J212" s="11"/>
      <c r="K212" s="12"/>
    </row>
    <row r="213" spans="1:11" ht="15" x14ac:dyDescent="0.25">
      <c r="A213" s="9" t="s">
        <v>430</v>
      </c>
      <c r="B213" s="9"/>
      <c r="C213" s="9"/>
      <c r="D213" s="9" t="s">
        <v>93</v>
      </c>
      <c r="E213" s="10">
        <v>40000</v>
      </c>
      <c r="F213" s="10"/>
      <c r="G213" s="10"/>
      <c r="H213" s="3"/>
      <c r="I213" s="10"/>
      <c r="J213" s="11" t="s">
        <v>242</v>
      </c>
      <c r="K213" s="12"/>
    </row>
    <row r="214" spans="1:11" ht="15" x14ac:dyDescent="0.25">
      <c r="A214" s="9" t="s">
        <v>430</v>
      </c>
      <c r="B214" s="9"/>
      <c r="C214" s="9"/>
      <c r="D214" s="9" t="s">
        <v>93</v>
      </c>
      <c r="E214" s="10">
        <v>50000</v>
      </c>
      <c r="F214" s="10"/>
      <c r="G214" s="10"/>
      <c r="H214" s="3"/>
      <c r="I214" s="10"/>
      <c r="J214" s="11" t="s">
        <v>242</v>
      </c>
      <c r="K214" s="12"/>
    </row>
    <row r="215" spans="1:11" ht="15" x14ac:dyDescent="0.25">
      <c r="A215" s="9" t="s">
        <v>430</v>
      </c>
      <c r="B215" s="9"/>
      <c r="C215" s="9"/>
      <c r="D215" s="9" t="s">
        <v>93</v>
      </c>
      <c r="E215" s="10">
        <v>459.2</v>
      </c>
      <c r="F215" s="10"/>
      <c r="G215" s="10"/>
      <c r="H215" s="3"/>
      <c r="I215" s="10"/>
      <c r="J215" s="11" t="s">
        <v>242</v>
      </c>
      <c r="K215" s="12"/>
    </row>
    <row r="216" spans="1:11" ht="15" x14ac:dyDescent="0.25">
      <c r="A216" s="9" t="s">
        <v>435</v>
      </c>
      <c r="B216" s="9"/>
      <c r="C216" s="9" t="s">
        <v>436</v>
      </c>
      <c r="D216" s="9" t="s">
        <v>437</v>
      </c>
      <c r="E216" s="10">
        <v>14213.79</v>
      </c>
      <c r="F216" s="10">
        <f>(E216+12)/1.06</f>
        <v>13420.556603773584</v>
      </c>
      <c r="G216" s="10">
        <f t="shared" ref="G216:G224" si="52">F216*7%</f>
        <v>939.43896226415097</v>
      </c>
      <c r="H216" s="3">
        <f t="shared" ref="H216:H224" si="53">F216+G216</f>
        <v>14359.995566037735</v>
      </c>
      <c r="I216" s="10"/>
      <c r="J216" s="11"/>
      <c r="K216" s="12"/>
    </row>
    <row r="217" spans="1:11" ht="15" x14ac:dyDescent="0.25">
      <c r="A217" s="9" t="s">
        <v>438</v>
      </c>
      <c r="B217" s="9"/>
      <c r="C217" s="9"/>
      <c r="D217" s="9" t="s">
        <v>131</v>
      </c>
      <c r="E217" s="10">
        <v>39614.43</v>
      </c>
      <c r="F217" s="10">
        <f t="shared" ref="F217" si="54">(E217+12)/1.06</f>
        <v>37383.424528301883</v>
      </c>
      <c r="G217" s="10">
        <f t="shared" si="52"/>
        <v>2616.8397169811319</v>
      </c>
      <c r="H217" s="3">
        <f t="shared" si="53"/>
        <v>40000.264245283011</v>
      </c>
      <c r="I217" s="10"/>
      <c r="J217" s="11"/>
      <c r="K217" s="12"/>
    </row>
    <row r="218" spans="1:11" ht="15" x14ac:dyDescent="0.25">
      <c r="A218" s="50" t="s">
        <v>438</v>
      </c>
      <c r="B218" s="9"/>
      <c r="C218" s="9" t="s">
        <v>439</v>
      </c>
      <c r="D218" s="9" t="s">
        <v>440</v>
      </c>
      <c r="E218" s="52">
        <v>36187</v>
      </c>
      <c r="F218" s="10">
        <v>8775</v>
      </c>
      <c r="G218" s="10">
        <f t="shared" si="52"/>
        <v>614.25000000000011</v>
      </c>
      <c r="H218" s="3">
        <f t="shared" si="53"/>
        <v>9389.25</v>
      </c>
      <c r="I218" s="10"/>
      <c r="J218" s="11"/>
      <c r="K218" s="12"/>
    </row>
    <row r="219" spans="1:11" ht="15" x14ac:dyDescent="0.25">
      <c r="A219" s="54"/>
      <c r="B219" s="9"/>
      <c r="C219" s="9" t="s">
        <v>441</v>
      </c>
      <c r="D219" s="9" t="s">
        <v>442</v>
      </c>
      <c r="E219" s="55"/>
      <c r="F219" s="10">
        <v>17280</v>
      </c>
      <c r="G219" s="10">
        <f t="shared" si="52"/>
        <v>1209.6000000000001</v>
      </c>
      <c r="H219" s="3">
        <f t="shared" si="53"/>
        <v>18489.599999999999</v>
      </c>
      <c r="I219" s="10"/>
      <c r="J219" s="11"/>
      <c r="K219" s="12"/>
    </row>
    <row r="220" spans="1:11" ht="15" x14ac:dyDescent="0.25">
      <c r="A220" s="51"/>
      <c r="B220" s="9"/>
      <c r="C220" s="9" t="s">
        <v>443</v>
      </c>
      <c r="D220" s="9" t="s">
        <v>89</v>
      </c>
      <c r="E220" s="53"/>
      <c r="F220" s="10">
        <v>8095</v>
      </c>
      <c r="G220" s="10">
        <f t="shared" si="52"/>
        <v>566.65000000000009</v>
      </c>
      <c r="H220" s="3">
        <f t="shared" si="53"/>
        <v>8661.65</v>
      </c>
      <c r="I220" s="10"/>
      <c r="J220" s="11"/>
      <c r="K220" s="12"/>
    </row>
    <row r="221" spans="1:11" ht="15" x14ac:dyDescent="0.25">
      <c r="A221" s="9" t="s">
        <v>444</v>
      </c>
      <c r="B221" s="9"/>
      <c r="C221" s="9" t="s">
        <v>445</v>
      </c>
      <c r="D221" s="9" t="s">
        <v>446</v>
      </c>
      <c r="E221" s="10">
        <v>16312</v>
      </c>
      <c r="F221" s="10">
        <f>(E221+12)/1.06</f>
        <v>15400</v>
      </c>
      <c r="G221" s="10">
        <f t="shared" si="52"/>
        <v>1078</v>
      </c>
      <c r="H221" s="3">
        <f t="shared" si="53"/>
        <v>16478</v>
      </c>
      <c r="I221" s="10"/>
      <c r="J221" s="11"/>
      <c r="K221" s="12"/>
    </row>
    <row r="222" spans="1:11" ht="15" x14ac:dyDescent="0.25">
      <c r="A222" s="9" t="s">
        <v>447</v>
      </c>
      <c r="B222" s="9"/>
      <c r="C222" s="9" t="s">
        <v>448</v>
      </c>
      <c r="D222" s="9" t="s">
        <v>449</v>
      </c>
      <c r="E222" s="10">
        <v>83876.399999999994</v>
      </c>
      <c r="F222" s="10">
        <f>(E222+12)/1.06</f>
        <v>79139.999999999985</v>
      </c>
      <c r="G222" s="10">
        <f t="shared" si="52"/>
        <v>5539.7999999999993</v>
      </c>
      <c r="H222" s="3">
        <f t="shared" si="53"/>
        <v>84679.799999999988</v>
      </c>
      <c r="I222" s="10"/>
      <c r="J222" s="11"/>
      <c r="K222" s="12"/>
    </row>
    <row r="223" spans="1:11" ht="15" x14ac:dyDescent="0.25">
      <c r="A223" s="9" t="s">
        <v>447</v>
      </c>
      <c r="B223" s="9"/>
      <c r="C223" s="9" t="s">
        <v>450</v>
      </c>
      <c r="D223" s="9" t="s">
        <v>449</v>
      </c>
      <c r="E223" s="10">
        <v>88985.600000000006</v>
      </c>
      <c r="F223" s="10">
        <f>(E223+12)/1.06</f>
        <v>83960</v>
      </c>
      <c r="G223" s="10">
        <f t="shared" si="52"/>
        <v>5877.2000000000007</v>
      </c>
      <c r="H223" s="3">
        <f t="shared" si="53"/>
        <v>89837.2</v>
      </c>
      <c r="I223" s="10"/>
      <c r="J223" s="11"/>
      <c r="K223" s="12"/>
    </row>
    <row r="224" spans="1:11" ht="15" x14ac:dyDescent="0.25">
      <c r="A224" s="9" t="s">
        <v>451</v>
      </c>
      <c r="B224" s="9"/>
      <c r="C224" s="9" t="s">
        <v>452</v>
      </c>
      <c r="D224" s="9" t="s">
        <v>136</v>
      </c>
      <c r="E224" s="10">
        <v>14223.8</v>
      </c>
      <c r="F224" s="10">
        <f>(E224+12)/1.06</f>
        <v>13429.999999999998</v>
      </c>
      <c r="G224" s="10">
        <f t="shared" si="52"/>
        <v>940.09999999999991</v>
      </c>
      <c r="H224" s="3">
        <f t="shared" si="53"/>
        <v>14370.099999999999</v>
      </c>
      <c r="I224" s="10"/>
      <c r="J224" s="11"/>
      <c r="K224" s="12"/>
    </row>
    <row r="225" spans="1:11" ht="15" x14ac:dyDescent="0.25">
      <c r="A225" s="9" t="s">
        <v>453</v>
      </c>
      <c r="B225" s="9"/>
      <c r="C225" s="9"/>
      <c r="D225" s="9" t="s">
        <v>27</v>
      </c>
      <c r="E225" s="10">
        <v>4763.2</v>
      </c>
      <c r="F225" s="10"/>
      <c r="G225" s="10"/>
      <c r="H225" s="3"/>
      <c r="I225" s="10"/>
      <c r="J225" s="11"/>
      <c r="K225" s="12"/>
    </row>
    <row r="226" spans="1:11" ht="15" x14ac:dyDescent="0.25">
      <c r="A226" s="9" t="s">
        <v>454</v>
      </c>
      <c r="B226" s="9"/>
      <c r="C226" s="9" t="s">
        <v>455</v>
      </c>
      <c r="D226" s="9" t="s">
        <v>213</v>
      </c>
      <c r="E226" s="10">
        <v>20290.57</v>
      </c>
      <c r="F226" s="10">
        <f>(E226+12)/1.06</f>
        <v>19153.367924528302</v>
      </c>
      <c r="G226" s="10">
        <f t="shared" ref="G226:G231" si="55">F226*7%</f>
        <v>1340.7357547169813</v>
      </c>
      <c r="H226" s="3">
        <f t="shared" ref="H226:H231" si="56">F226+G226</f>
        <v>20494.103679245283</v>
      </c>
      <c r="I226" s="10"/>
      <c r="J226" s="11"/>
      <c r="K226" s="12"/>
    </row>
    <row r="227" spans="1:11" ht="15" x14ac:dyDescent="0.25">
      <c r="A227" s="9" t="s">
        <v>456</v>
      </c>
      <c r="B227" s="9"/>
      <c r="C227" s="9" t="s">
        <v>457</v>
      </c>
      <c r="D227" s="9" t="s">
        <v>458</v>
      </c>
      <c r="E227" s="10">
        <v>3467.29</v>
      </c>
      <c r="F227" s="10">
        <f>(E227)/1.06</f>
        <v>3271.0283018867922</v>
      </c>
      <c r="G227" s="10">
        <f t="shared" si="55"/>
        <v>228.97198113207548</v>
      </c>
      <c r="H227" s="3">
        <f t="shared" si="56"/>
        <v>3500.0002830188678</v>
      </c>
      <c r="I227" s="10"/>
      <c r="J227" s="11"/>
      <c r="K227" s="12"/>
    </row>
    <row r="228" spans="1:11" ht="15" x14ac:dyDescent="0.25">
      <c r="A228" s="9" t="s">
        <v>456</v>
      </c>
      <c r="B228" s="9"/>
      <c r="C228" s="9" t="s">
        <v>459</v>
      </c>
      <c r="D228" s="9" t="s">
        <v>402</v>
      </c>
      <c r="E228" s="10">
        <v>2278.5</v>
      </c>
      <c r="F228" s="10">
        <f>(E228)/1.06</f>
        <v>2149.5283018867922</v>
      </c>
      <c r="G228" s="10">
        <f t="shared" si="55"/>
        <v>150.46698113207546</v>
      </c>
      <c r="H228" s="3">
        <f t="shared" si="56"/>
        <v>2299.9952830188677</v>
      </c>
      <c r="I228" s="10"/>
      <c r="J228" s="11" t="s">
        <v>461</v>
      </c>
      <c r="K228" s="12"/>
    </row>
    <row r="229" spans="1:11" ht="15" x14ac:dyDescent="0.25">
      <c r="A229" s="9" t="s">
        <v>456</v>
      </c>
      <c r="B229" s="9"/>
      <c r="C229" s="9" t="s">
        <v>462</v>
      </c>
      <c r="D229" s="9" t="s">
        <v>463</v>
      </c>
      <c r="E229" s="10">
        <v>35168.230000000003</v>
      </c>
      <c r="F229" s="10">
        <f>(E229)/1.06</f>
        <v>33177.575471698117</v>
      </c>
      <c r="G229" s="10">
        <f t="shared" si="55"/>
        <v>2322.4302830188685</v>
      </c>
      <c r="H229" s="3">
        <f t="shared" si="56"/>
        <v>35500.005754716985</v>
      </c>
      <c r="I229" s="10"/>
      <c r="J229" s="11"/>
      <c r="K229" s="12"/>
    </row>
    <row r="230" spans="1:11" ht="15" x14ac:dyDescent="0.25">
      <c r="A230" s="9" t="s">
        <v>456</v>
      </c>
      <c r="B230" s="9"/>
      <c r="C230" s="9" t="s">
        <v>464</v>
      </c>
      <c r="D230" s="9" t="s">
        <v>465</v>
      </c>
      <c r="E230" s="10">
        <v>35168.230000000003</v>
      </c>
      <c r="F230" s="10">
        <f>(E230)/1.06</f>
        <v>33177.575471698117</v>
      </c>
      <c r="G230" s="10">
        <f t="shared" si="55"/>
        <v>2322.4302830188685</v>
      </c>
      <c r="H230" s="3">
        <f t="shared" si="56"/>
        <v>35500.005754716985</v>
      </c>
      <c r="I230" s="10"/>
      <c r="J230" s="11"/>
      <c r="K230" s="12"/>
    </row>
    <row r="231" spans="1:11" ht="15" x14ac:dyDescent="0.25">
      <c r="A231" s="9" t="s">
        <v>456</v>
      </c>
      <c r="B231" s="9"/>
      <c r="C231" s="9" t="s">
        <v>466</v>
      </c>
      <c r="D231" s="9" t="s">
        <v>70</v>
      </c>
      <c r="E231" s="10">
        <v>530</v>
      </c>
      <c r="F231" s="10">
        <f>(E231)/1.06</f>
        <v>500</v>
      </c>
      <c r="G231" s="10">
        <f t="shared" si="55"/>
        <v>35</v>
      </c>
      <c r="H231" s="3">
        <f t="shared" si="56"/>
        <v>535</v>
      </c>
      <c r="I231" s="10"/>
      <c r="J231" s="11"/>
      <c r="K231" s="12"/>
    </row>
    <row r="232" spans="1:11" ht="15" x14ac:dyDescent="0.25">
      <c r="A232" s="9" t="s">
        <v>456</v>
      </c>
      <c r="B232" s="9"/>
      <c r="C232" s="9"/>
      <c r="D232" s="9" t="s">
        <v>125</v>
      </c>
      <c r="E232" s="10">
        <v>2262.04</v>
      </c>
      <c r="F232" s="10"/>
      <c r="G232" s="10"/>
      <c r="H232" s="3"/>
      <c r="I232" s="10"/>
      <c r="J232" s="11"/>
      <c r="K232" s="12"/>
    </row>
    <row r="233" spans="1:11" ht="15" x14ac:dyDescent="0.25">
      <c r="A233" s="9" t="s">
        <v>467</v>
      </c>
      <c r="B233" s="9"/>
      <c r="C233" s="9" t="s">
        <v>468</v>
      </c>
      <c r="D233" s="9" t="s">
        <v>469</v>
      </c>
      <c r="E233" s="10">
        <v>13817.52</v>
      </c>
      <c r="F233" s="10">
        <f>(E233+12)/1.06</f>
        <v>13046.716981132075</v>
      </c>
      <c r="G233" s="10">
        <f t="shared" ref="G233:G237" si="57">F233*7%</f>
        <v>913.27018867924528</v>
      </c>
      <c r="H233" s="3">
        <f t="shared" ref="H233:H237" si="58">F233+G233</f>
        <v>13959.98716981132</v>
      </c>
      <c r="I233" s="10"/>
      <c r="J233" s="11"/>
      <c r="K233" s="12"/>
    </row>
    <row r="234" spans="1:11" ht="15" x14ac:dyDescent="0.25">
      <c r="A234" s="9" t="s">
        <v>470</v>
      </c>
      <c r="B234" s="9"/>
      <c r="C234" s="9" t="s">
        <v>471</v>
      </c>
      <c r="D234" s="9" t="s">
        <v>469</v>
      </c>
      <c r="E234" s="10">
        <v>44576.9</v>
      </c>
      <c r="F234" s="10">
        <f>(E234+12)/1.06</f>
        <v>42065</v>
      </c>
      <c r="G234" s="10">
        <f t="shared" si="57"/>
        <v>2944.55</v>
      </c>
      <c r="H234" s="3">
        <f t="shared" si="58"/>
        <v>45009.55</v>
      </c>
      <c r="I234" s="10"/>
      <c r="J234" s="11"/>
      <c r="K234" s="12"/>
    </row>
    <row r="235" spans="1:11" ht="15" x14ac:dyDescent="0.25">
      <c r="A235" s="9" t="s">
        <v>470</v>
      </c>
      <c r="B235" s="9"/>
      <c r="C235" s="9" t="s">
        <v>472</v>
      </c>
      <c r="D235" s="9" t="s">
        <v>473</v>
      </c>
      <c r="E235" s="10">
        <v>17814.810000000001</v>
      </c>
      <c r="F235" s="10">
        <f>(E235+12)/1.06</f>
        <v>16817.745283018867</v>
      </c>
      <c r="G235" s="10">
        <f t="shared" si="57"/>
        <v>1177.2421698113208</v>
      </c>
      <c r="H235" s="3">
        <f t="shared" si="58"/>
        <v>17994.987452830188</v>
      </c>
      <c r="I235" s="10"/>
      <c r="J235" s="11"/>
      <c r="K235" s="12"/>
    </row>
    <row r="236" spans="1:11" ht="15" x14ac:dyDescent="0.25">
      <c r="A236" s="9" t="s">
        <v>474</v>
      </c>
      <c r="B236" s="9"/>
      <c r="C236" s="9" t="s">
        <v>475</v>
      </c>
      <c r="D236" s="9" t="s">
        <v>476</v>
      </c>
      <c r="E236" s="10">
        <v>6020.8</v>
      </c>
      <c r="F236" s="10">
        <f>(E236)/1.06</f>
        <v>5680</v>
      </c>
      <c r="G236" s="10">
        <f t="shared" si="57"/>
        <v>397.6</v>
      </c>
      <c r="H236" s="3">
        <f t="shared" si="58"/>
        <v>6077.6</v>
      </c>
      <c r="I236" s="10"/>
      <c r="J236" s="11"/>
      <c r="K236" s="12"/>
    </row>
    <row r="237" spans="1:11" ht="15" x14ac:dyDescent="0.25">
      <c r="A237" s="9" t="s">
        <v>477</v>
      </c>
      <c r="B237" s="9"/>
      <c r="C237" s="9" t="s">
        <v>478</v>
      </c>
      <c r="D237" s="9" t="s">
        <v>130</v>
      </c>
      <c r="E237" s="10">
        <v>3702.95</v>
      </c>
      <c r="F237" s="10">
        <f>(E237+12)/1.06</f>
        <v>3504.6698113207544</v>
      </c>
      <c r="G237" s="10">
        <f t="shared" si="57"/>
        <v>245.32688679245283</v>
      </c>
      <c r="H237" s="3">
        <f t="shared" si="58"/>
        <v>3749.9966981132075</v>
      </c>
      <c r="I237" s="10"/>
      <c r="J237" s="11"/>
      <c r="K237" s="12"/>
    </row>
    <row r="238" spans="1:11" ht="15" x14ac:dyDescent="0.25">
      <c r="A238" s="9" t="s">
        <v>477</v>
      </c>
      <c r="B238" s="9"/>
      <c r="C238" s="9" t="s">
        <v>479</v>
      </c>
      <c r="D238" s="9" t="s">
        <v>480</v>
      </c>
      <c r="E238" s="10">
        <v>39475</v>
      </c>
      <c r="F238" s="10"/>
      <c r="G238" s="10"/>
      <c r="H238" s="3"/>
      <c r="I238" s="10"/>
      <c r="J238" s="11" t="s">
        <v>481</v>
      </c>
      <c r="K238" s="12"/>
    </row>
    <row r="239" spans="1:11" ht="15" x14ac:dyDescent="0.25">
      <c r="A239" s="9" t="s">
        <v>482</v>
      </c>
      <c r="B239" s="9"/>
      <c r="C239" s="9" t="s">
        <v>483</v>
      </c>
      <c r="D239" s="9" t="s">
        <v>484</v>
      </c>
      <c r="E239" s="10">
        <v>1896</v>
      </c>
      <c r="F239" s="10">
        <f>(E239+12)/1.06</f>
        <v>1800</v>
      </c>
      <c r="G239" s="10">
        <f t="shared" ref="G239" si="59">F239*7%</f>
        <v>126.00000000000001</v>
      </c>
      <c r="H239" s="3">
        <f t="shared" ref="H239" si="60">F239+G239</f>
        <v>1926</v>
      </c>
      <c r="I239" s="10"/>
      <c r="J239" s="11"/>
      <c r="K239" s="12"/>
    </row>
    <row r="240" spans="1:11" ht="15" x14ac:dyDescent="0.25">
      <c r="A240" s="9" t="s">
        <v>485</v>
      </c>
      <c r="B240" s="9"/>
      <c r="C240" s="9"/>
      <c r="D240" s="9" t="s">
        <v>93</v>
      </c>
      <c r="E240" s="10">
        <v>27845.67</v>
      </c>
      <c r="F240" s="10"/>
      <c r="G240" s="10"/>
      <c r="H240" s="3"/>
      <c r="I240" s="10"/>
      <c r="J240" s="11"/>
      <c r="K240" s="12"/>
    </row>
    <row r="241" spans="1:11" ht="15" x14ac:dyDescent="0.25">
      <c r="A241" s="9" t="s">
        <v>486</v>
      </c>
      <c r="B241" s="9"/>
      <c r="C241" s="9"/>
      <c r="D241" s="9" t="s">
        <v>487</v>
      </c>
      <c r="E241" s="10">
        <v>21591</v>
      </c>
      <c r="F241" s="10">
        <f>(E241+12)/1.06</f>
        <v>20380.188679245282</v>
      </c>
      <c r="G241" s="10">
        <f t="shared" ref="G241:G275" si="61">F241*7%</f>
        <v>1426.6132075471698</v>
      </c>
      <c r="H241" s="3">
        <f t="shared" ref="H241:H275" si="62">F241+G241</f>
        <v>21806.801886792451</v>
      </c>
      <c r="I241" s="10"/>
      <c r="J241" s="11"/>
      <c r="K241" s="12"/>
    </row>
    <row r="242" spans="1:11" ht="15" x14ac:dyDescent="0.25">
      <c r="A242" s="9" t="s">
        <v>486</v>
      </c>
      <c r="B242" s="9"/>
      <c r="C242" s="9" t="s">
        <v>488</v>
      </c>
      <c r="D242" s="9" t="s">
        <v>489</v>
      </c>
      <c r="E242" s="10">
        <v>3467.29</v>
      </c>
      <c r="F242" s="10">
        <f>(E242)/1.06</f>
        <v>3271.0283018867922</v>
      </c>
      <c r="G242" s="10">
        <f t="shared" si="61"/>
        <v>228.97198113207548</v>
      </c>
      <c r="H242" s="3">
        <f t="shared" si="62"/>
        <v>3500.0002830188678</v>
      </c>
      <c r="I242" s="10"/>
      <c r="J242" s="11"/>
      <c r="K242" s="12"/>
    </row>
    <row r="243" spans="1:11" ht="15" x14ac:dyDescent="0.25">
      <c r="A243" s="9" t="s">
        <v>486</v>
      </c>
      <c r="B243" s="9"/>
      <c r="C243" s="9"/>
      <c r="D243" s="9" t="s">
        <v>131</v>
      </c>
      <c r="E243" s="10">
        <v>3332.96</v>
      </c>
      <c r="F243" s="10">
        <f>(E243)/1.06</f>
        <v>3144.3018867924529</v>
      </c>
      <c r="G243" s="10">
        <f t="shared" si="61"/>
        <v>220.10113207547172</v>
      </c>
      <c r="H243" s="3">
        <f t="shared" si="62"/>
        <v>3364.4030188679249</v>
      </c>
      <c r="I243" s="10"/>
      <c r="J243" s="11"/>
      <c r="K243" s="12"/>
    </row>
    <row r="244" spans="1:11" ht="15" x14ac:dyDescent="0.25">
      <c r="A244" s="9" t="s">
        <v>486</v>
      </c>
      <c r="B244" s="9"/>
      <c r="C244" s="9" t="s">
        <v>490</v>
      </c>
      <c r="D244" s="9" t="s">
        <v>491</v>
      </c>
      <c r="E244" s="10">
        <v>9925.5</v>
      </c>
      <c r="F244" s="10">
        <f t="shared" ref="F244" si="63">(E244+12)/1.06</f>
        <v>9375</v>
      </c>
      <c r="G244" s="10">
        <f t="shared" si="61"/>
        <v>656.25000000000011</v>
      </c>
      <c r="H244" s="3">
        <f t="shared" si="62"/>
        <v>10031.25</v>
      </c>
      <c r="I244" s="10"/>
      <c r="J244" s="11"/>
      <c r="K244" s="12"/>
    </row>
    <row r="245" spans="1:11" ht="15" x14ac:dyDescent="0.25">
      <c r="A245" s="9" t="s">
        <v>486</v>
      </c>
      <c r="B245" s="9"/>
      <c r="C245" s="9" t="s">
        <v>492</v>
      </c>
      <c r="D245" s="9" t="s">
        <v>493</v>
      </c>
      <c r="E245" s="10">
        <v>667.8</v>
      </c>
      <c r="F245" s="10">
        <f>(E245)/1.06</f>
        <v>629.99999999999989</v>
      </c>
      <c r="G245" s="10">
        <f t="shared" si="61"/>
        <v>44.099999999999994</v>
      </c>
      <c r="H245" s="3">
        <f t="shared" si="62"/>
        <v>674.09999999999991</v>
      </c>
      <c r="I245" s="10"/>
      <c r="J245" s="11"/>
      <c r="K245" s="12"/>
    </row>
    <row r="246" spans="1:11" ht="15" x14ac:dyDescent="0.25">
      <c r="A246" s="9" t="s">
        <v>486</v>
      </c>
      <c r="B246" s="9"/>
      <c r="C246" s="9" t="s">
        <v>494</v>
      </c>
      <c r="D246" s="9" t="s">
        <v>117</v>
      </c>
      <c r="E246" s="10">
        <v>4430.8</v>
      </c>
      <c r="F246" s="10">
        <f>(E246)/1.06</f>
        <v>4180</v>
      </c>
      <c r="G246" s="10">
        <f t="shared" si="61"/>
        <v>292.60000000000002</v>
      </c>
      <c r="H246" s="3">
        <f t="shared" si="62"/>
        <v>4472.6000000000004</v>
      </c>
      <c r="I246" s="10"/>
      <c r="J246" s="11"/>
      <c r="K246" s="12"/>
    </row>
    <row r="247" spans="1:11" ht="15" x14ac:dyDescent="0.25">
      <c r="A247" s="9" t="s">
        <v>495</v>
      </c>
      <c r="B247" s="9"/>
      <c r="C247" s="9"/>
      <c r="D247" s="9" t="s">
        <v>48</v>
      </c>
      <c r="E247" s="10">
        <v>3271.6</v>
      </c>
      <c r="F247" s="10">
        <f>(E247)/1.06</f>
        <v>3086.4150943396226</v>
      </c>
      <c r="G247" s="10">
        <f t="shared" si="61"/>
        <v>216.04905660377361</v>
      </c>
      <c r="H247" s="3">
        <f t="shared" si="62"/>
        <v>3302.4641509433964</v>
      </c>
      <c r="I247" s="10"/>
      <c r="J247" s="11"/>
      <c r="K247" s="12"/>
    </row>
    <row r="248" spans="1:11" ht="15" x14ac:dyDescent="0.25">
      <c r="A248" s="9" t="s">
        <v>496</v>
      </c>
      <c r="B248" s="9"/>
      <c r="C248" s="9"/>
      <c r="D248" s="9" t="s">
        <v>27</v>
      </c>
      <c r="E248" s="10">
        <v>9245.6</v>
      </c>
      <c r="F248" s="10">
        <f>(E248)/1.06</f>
        <v>8722.2641509433961</v>
      </c>
      <c r="G248" s="10">
        <f t="shared" si="61"/>
        <v>610.55849056603779</v>
      </c>
      <c r="H248" s="3">
        <f t="shared" si="62"/>
        <v>9332.8226415094341</v>
      </c>
      <c r="I248" s="10"/>
      <c r="J248" s="11"/>
      <c r="K248" s="12"/>
    </row>
    <row r="249" spans="1:11" ht="15" x14ac:dyDescent="0.25">
      <c r="A249" s="9" t="s">
        <v>497</v>
      </c>
      <c r="B249" s="9"/>
      <c r="C249" s="9" t="s">
        <v>498</v>
      </c>
      <c r="D249" s="9" t="s">
        <v>138</v>
      </c>
      <c r="E249" s="10">
        <v>34655.94</v>
      </c>
      <c r="F249" s="10">
        <f>(E249+12)/1.06</f>
        <v>32705.603773584906</v>
      </c>
      <c r="G249" s="10">
        <f t="shared" si="61"/>
        <v>2289.3922641509434</v>
      </c>
      <c r="H249" s="3">
        <f t="shared" si="62"/>
        <v>34994.996037735851</v>
      </c>
      <c r="I249" s="10"/>
      <c r="J249" s="11"/>
      <c r="K249" s="12"/>
    </row>
    <row r="250" spans="1:11" ht="15" x14ac:dyDescent="0.25">
      <c r="A250" s="9" t="s">
        <v>499</v>
      </c>
      <c r="B250" s="9"/>
      <c r="C250" s="9" t="s">
        <v>500</v>
      </c>
      <c r="D250" s="9" t="s">
        <v>501</v>
      </c>
      <c r="E250" s="10">
        <v>3158.09</v>
      </c>
      <c r="F250" s="10">
        <f>(E250+12)/1.06</f>
        <v>2990.6509433962265</v>
      </c>
      <c r="G250" s="10">
        <f t="shared" si="61"/>
        <v>209.34556603773586</v>
      </c>
      <c r="H250" s="3">
        <f t="shared" si="62"/>
        <v>3199.9965094339623</v>
      </c>
      <c r="I250" s="10"/>
      <c r="J250" s="11"/>
      <c r="K250" s="12"/>
    </row>
    <row r="251" spans="1:11" ht="15" x14ac:dyDescent="0.25">
      <c r="A251" s="9" t="s">
        <v>499</v>
      </c>
      <c r="B251" s="9"/>
      <c r="C251" s="9" t="s">
        <v>502</v>
      </c>
      <c r="D251" s="9" t="s">
        <v>503</v>
      </c>
      <c r="E251" s="10">
        <v>2203.4</v>
      </c>
      <c r="F251" s="10">
        <f t="shared" ref="F251:F259" si="64">(E251+12)/1.06</f>
        <v>2090</v>
      </c>
      <c r="G251" s="10">
        <f t="shared" si="61"/>
        <v>146.30000000000001</v>
      </c>
      <c r="H251" s="3">
        <f t="shared" si="62"/>
        <v>2236.3000000000002</v>
      </c>
      <c r="I251" s="10"/>
      <c r="J251" s="11"/>
      <c r="K251" s="12"/>
    </row>
    <row r="252" spans="1:11" ht="15" x14ac:dyDescent="0.25">
      <c r="A252" s="9" t="s">
        <v>499</v>
      </c>
      <c r="B252" s="9"/>
      <c r="C252" s="9" t="s">
        <v>504</v>
      </c>
      <c r="D252" s="9" t="s">
        <v>501</v>
      </c>
      <c r="E252" s="10">
        <v>22650.799999999999</v>
      </c>
      <c r="F252" s="10">
        <f t="shared" si="64"/>
        <v>21380</v>
      </c>
      <c r="G252" s="10">
        <f t="shared" si="61"/>
        <v>1496.6000000000001</v>
      </c>
      <c r="H252" s="3">
        <f t="shared" si="62"/>
        <v>22876.6</v>
      </c>
      <c r="I252" s="10"/>
      <c r="J252" s="11"/>
      <c r="K252" s="12"/>
    </row>
    <row r="253" spans="1:11" ht="15" x14ac:dyDescent="0.25">
      <c r="A253" s="9" t="s">
        <v>499</v>
      </c>
      <c r="B253" s="9"/>
      <c r="C253" s="9" t="s">
        <v>505</v>
      </c>
      <c r="D253" s="9" t="s">
        <v>241</v>
      </c>
      <c r="E253" s="10">
        <v>16100</v>
      </c>
      <c r="F253" s="10">
        <f t="shared" si="64"/>
        <v>15200</v>
      </c>
      <c r="G253" s="10">
        <f t="shared" si="61"/>
        <v>1064</v>
      </c>
      <c r="H253" s="3">
        <f t="shared" si="62"/>
        <v>16264</v>
      </c>
      <c r="I253" s="10"/>
      <c r="J253" s="11"/>
      <c r="K253" s="12"/>
    </row>
    <row r="254" spans="1:11" ht="15" x14ac:dyDescent="0.25">
      <c r="A254" s="9" t="s">
        <v>499</v>
      </c>
      <c r="B254" s="9"/>
      <c r="C254" s="9" t="s">
        <v>506</v>
      </c>
      <c r="D254" s="9" t="s">
        <v>503</v>
      </c>
      <c r="E254" s="10">
        <v>14451.53</v>
      </c>
      <c r="F254" s="10">
        <f t="shared" si="64"/>
        <v>13644.83962264151</v>
      </c>
      <c r="G254" s="10">
        <f t="shared" si="61"/>
        <v>955.13877358490572</v>
      </c>
      <c r="H254" s="3">
        <f t="shared" si="62"/>
        <v>14599.978396226415</v>
      </c>
      <c r="I254" s="10"/>
      <c r="J254" s="11"/>
      <c r="K254" s="12"/>
    </row>
    <row r="255" spans="1:11" ht="15" x14ac:dyDescent="0.25">
      <c r="A255" s="9" t="s">
        <v>507</v>
      </c>
      <c r="B255" s="9"/>
      <c r="C255" s="9" t="s">
        <v>508</v>
      </c>
      <c r="D255" s="9" t="s">
        <v>62</v>
      </c>
      <c r="E255" s="10">
        <v>10284.84</v>
      </c>
      <c r="F255" s="10">
        <f t="shared" si="64"/>
        <v>9714</v>
      </c>
      <c r="G255" s="10">
        <f t="shared" si="61"/>
        <v>679.98</v>
      </c>
      <c r="H255" s="3">
        <f t="shared" si="62"/>
        <v>10393.98</v>
      </c>
      <c r="I255" s="10"/>
      <c r="J255" s="11"/>
      <c r="K255" s="12"/>
    </row>
    <row r="256" spans="1:11" ht="15" x14ac:dyDescent="0.25">
      <c r="A256" s="9" t="s">
        <v>507</v>
      </c>
      <c r="B256" s="9"/>
      <c r="C256" s="9" t="s">
        <v>509</v>
      </c>
      <c r="D256" s="9" t="s">
        <v>215</v>
      </c>
      <c r="E256" s="10">
        <v>42921.57</v>
      </c>
      <c r="F256" s="10">
        <f t="shared" si="64"/>
        <v>40503.367924528298</v>
      </c>
      <c r="G256" s="10">
        <f t="shared" si="61"/>
        <v>2835.2357547169813</v>
      </c>
      <c r="H256" s="3">
        <f t="shared" si="62"/>
        <v>43338.60367924528</v>
      </c>
      <c r="I256" s="10"/>
      <c r="J256" s="11"/>
      <c r="K256" s="12"/>
    </row>
    <row r="257" spans="1:11" ht="15" x14ac:dyDescent="0.25">
      <c r="A257" s="9" t="s">
        <v>507</v>
      </c>
      <c r="B257" s="9"/>
      <c r="C257" s="9" t="s">
        <v>510</v>
      </c>
      <c r="D257" s="9" t="s">
        <v>167</v>
      </c>
      <c r="E257" s="10">
        <v>28788.2</v>
      </c>
      <c r="F257" s="10">
        <f t="shared" si="64"/>
        <v>27170</v>
      </c>
      <c r="G257" s="10">
        <f t="shared" si="61"/>
        <v>1901.9</v>
      </c>
      <c r="H257" s="3">
        <f t="shared" si="62"/>
        <v>29071.9</v>
      </c>
      <c r="I257" s="10"/>
      <c r="J257" s="11"/>
      <c r="K257" s="12"/>
    </row>
    <row r="258" spans="1:11" ht="15" x14ac:dyDescent="0.25">
      <c r="A258" s="9" t="s">
        <v>507</v>
      </c>
      <c r="B258" s="9"/>
      <c r="C258" s="9" t="s">
        <v>511</v>
      </c>
      <c r="D258" s="9" t="s">
        <v>512</v>
      </c>
      <c r="E258" s="10">
        <v>27528.2</v>
      </c>
      <c r="F258" s="10">
        <f t="shared" si="64"/>
        <v>25981.32075471698</v>
      </c>
      <c r="G258" s="10">
        <f t="shared" si="61"/>
        <v>1818.6924528301888</v>
      </c>
      <c r="H258" s="3">
        <f t="shared" si="62"/>
        <v>27800.01320754717</v>
      </c>
      <c r="I258" s="10"/>
      <c r="J258" s="11"/>
      <c r="K258" s="12"/>
    </row>
    <row r="259" spans="1:11" ht="15" x14ac:dyDescent="0.25">
      <c r="A259" s="9" t="s">
        <v>507</v>
      </c>
      <c r="B259" s="9"/>
      <c r="C259" s="9" t="s">
        <v>513</v>
      </c>
      <c r="D259" s="9" t="s">
        <v>232</v>
      </c>
      <c r="E259" s="10">
        <v>15252</v>
      </c>
      <c r="F259" s="10">
        <f t="shared" si="64"/>
        <v>14400</v>
      </c>
      <c r="G259" s="10">
        <f t="shared" si="61"/>
        <v>1008.0000000000001</v>
      </c>
      <c r="H259" s="3">
        <f t="shared" si="62"/>
        <v>15408</v>
      </c>
      <c r="I259" s="10"/>
      <c r="J259" s="11"/>
      <c r="K259" s="12"/>
    </row>
    <row r="260" spans="1:11" ht="15" x14ac:dyDescent="0.25">
      <c r="A260" s="9" t="s">
        <v>514</v>
      </c>
      <c r="B260" s="9"/>
      <c r="C260" s="9" t="s">
        <v>515</v>
      </c>
      <c r="D260" s="9" t="s">
        <v>248</v>
      </c>
      <c r="E260" s="10">
        <v>572.4</v>
      </c>
      <c r="F260" s="10">
        <f>(E260)/1.06</f>
        <v>540</v>
      </c>
      <c r="G260" s="10">
        <f t="shared" si="61"/>
        <v>37.800000000000004</v>
      </c>
      <c r="H260" s="3">
        <f t="shared" si="62"/>
        <v>577.79999999999995</v>
      </c>
      <c r="I260" s="10"/>
      <c r="J260" s="11"/>
      <c r="K260" s="12"/>
    </row>
    <row r="261" spans="1:11" ht="15" x14ac:dyDescent="0.25">
      <c r="A261" s="9" t="s">
        <v>514</v>
      </c>
      <c r="B261" s="9"/>
      <c r="C261" s="9" t="s">
        <v>516</v>
      </c>
      <c r="D261" s="9" t="s">
        <v>517</v>
      </c>
      <c r="E261" s="10">
        <v>3365.5</v>
      </c>
      <c r="F261" s="10">
        <f>(E261)/1.06</f>
        <v>3175</v>
      </c>
      <c r="G261" s="10">
        <f t="shared" si="61"/>
        <v>222.25000000000003</v>
      </c>
      <c r="H261" s="3">
        <f t="shared" si="62"/>
        <v>3397.25</v>
      </c>
      <c r="I261" s="10"/>
      <c r="J261" s="11"/>
      <c r="K261" s="12"/>
    </row>
    <row r="262" spans="1:11" ht="15" x14ac:dyDescent="0.25">
      <c r="A262" s="9" t="s">
        <v>518</v>
      </c>
      <c r="B262" s="9"/>
      <c r="C262" s="9" t="s">
        <v>519</v>
      </c>
      <c r="D262" s="9" t="s">
        <v>520</v>
      </c>
      <c r="E262" s="10">
        <v>3467.29</v>
      </c>
      <c r="F262" s="10">
        <f t="shared" ref="F262:F273" si="65">(E262)/1.06</f>
        <v>3271.0283018867922</v>
      </c>
      <c r="G262" s="10">
        <f t="shared" si="61"/>
        <v>228.97198113207548</v>
      </c>
      <c r="H262" s="3">
        <f t="shared" si="62"/>
        <v>3500.0002830188678</v>
      </c>
      <c r="I262" s="10"/>
      <c r="J262" s="11"/>
      <c r="K262" s="12"/>
    </row>
    <row r="263" spans="1:11" ht="15" x14ac:dyDescent="0.25">
      <c r="A263" s="9" t="s">
        <v>518</v>
      </c>
      <c r="B263" s="9"/>
      <c r="C263" s="9" t="s">
        <v>521</v>
      </c>
      <c r="D263" s="9" t="s">
        <v>522</v>
      </c>
      <c r="E263" s="10">
        <v>3467.29</v>
      </c>
      <c r="F263" s="10">
        <f t="shared" si="65"/>
        <v>3271.0283018867922</v>
      </c>
      <c r="G263" s="10">
        <f t="shared" si="61"/>
        <v>228.97198113207548</v>
      </c>
      <c r="H263" s="3">
        <f t="shared" si="62"/>
        <v>3500.0002830188678</v>
      </c>
      <c r="I263" s="10"/>
      <c r="J263" s="11"/>
      <c r="K263" s="12"/>
    </row>
    <row r="264" spans="1:11" ht="15" x14ac:dyDescent="0.25">
      <c r="A264" s="9" t="s">
        <v>518</v>
      </c>
      <c r="B264" s="9"/>
      <c r="C264" s="9" t="s">
        <v>523</v>
      </c>
      <c r="D264" s="9" t="s">
        <v>524</v>
      </c>
      <c r="E264" s="10">
        <v>1981.31</v>
      </c>
      <c r="F264" s="10">
        <f t="shared" si="65"/>
        <v>1869.1603773584905</v>
      </c>
      <c r="G264" s="10">
        <f t="shared" si="61"/>
        <v>130.84122641509435</v>
      </c>
      <c r="H264" s="3">
        <f t="shared" si="62"/>
        <v>2000.0016037735847</v>
      </c>
      <c r="I264" s="10"/>
      <c r="J264" s="11"/>
      <c r="K264" s="12"/>
    </row>
    <row r="265" spans="1:11" ht="15" x14ac:dyDescent="0.25">
      <c r="A265" s="9" t="s">
        <v>518</v>
      </c>
      <c r="B265" s="9"/>
      <c r="C265" s="9" t="s">
        <v>525</v>
      </c>
      <c r="D265" s="9" t="s">
        <v>526</v>
      </c>
      <c r="E265" s="10">
        <v>1981.31</v>
      </c>
      <c r="F265" s="10">
        <f t="shared" si="65"/>
        <v>1869.1603773584905</v>
      </c>
      <c r="G265" s="10">
        <f t="shared" si="61"/>
        <v>130.84122641509435</v>
      </c>
      <c r="H265" s="3">
        <f t="shared" si="62"/>
        <v>2000.0016037735847</v>
      </c>
      <c r="I265" s="10"/>
      <c r="J265" s="11"/>
      <c r="K265" s="12"/>
    </row>
    <row r="266" spans="1:11" ht="15" x14ac:dyDescent="0.25">
      <c r="A266" s="9" t="s">
        <v>518</v>
      </c>
      <c r="B266" s="9"/>
      <c r="C266" s="9" t="s">
        <v>527</v>
      </c>
      <c r="D266" s="9" t="s">
        <v>528</v>
      </c>
      <c r="E266" s="10">
        <v>1908</v>
      </c>
      <c r="F266" s="10">
        <f t="shared" si="65"/>
        <v>1800</v>
      </c>
      <c r="G266" s="10">
        <f t="shared" si="61"/>
        <v>126.00000000000001</v>
      </c>
      <c r="H266" s="3">
        <f t="shared" si="62"/>
        <v>1926</v>
      </c>
      <c r="I266" s="10"/>
      <c r="J266" s="11"/>
      <c r="K266" s="12"/>
    </row>
    <row r="267" spans="1:11" ht="15" x14ac:dyDescent="0.25">
      <c r="A267" s="9" t="s">
        <v>518</v>
      </c>
      <c r="B267" s="9"/>
      <c r="C267" s="9" t="s">
        <v>529</v>
      </c>
      <c r="D267" s="9" t="s">
        <v>530</v>
      </c>
      <c r="E267" s="10">
        <v>1749</v>
      </c>
      <c r="F267" s="10">
        <f t="shared" si="65"/>
        <v>1650</v>
      </c>
      <c r="G267" s="10">
        <f t="shared" si="61"/>
        <v>115.50000000000001</v>
      </c>
      <c r="H267" s="3">
        <f t="shared" si="62"/>
        <v>1765.5</v>
      </c>
      <c r="I267" s="10"/>
      <c r="J267" s="11"/>
      <c r="K267" s="12"/>
    </row>
    <row r="268" spans="1:11" ht="15" x14ac:dyDescent="0.25">
      <c r="A268" s="9" t="s">
        <v>518</v>
      </c>
      <c r="B268" s="9"/>
      <c r="C268" s="9" t="s">
        <v>531</v>
      </c>
      <c r="D268" s="9" t="s">
        <v>347</v>
      </c>
      <c r="E268" s="10">
        <v>1590</v>
      </c>
      <c r="F268" s="10">
        <f t="shared" si="65"/>
        <v>1500</v>
      </c>
      <c r="G268" s="10">
        <f t="shared" si="61"/>
        <v>105.00000000000001</v>
      </c>
      <c r="H268" s="3">
        <f t="shared" si="62"/>
        <v>1605</v>
      </c>
      <c r="I268" s="10"/>
      <c r="J268" s="11"/>
      <c r="K268" s="12"/>
    </row>
    <row r="269" spans="1:11" ht="15" x14ac:dyDescent="0.25">
      <c r="A269" s="9" t="s">
        <v>518</v>
      </c>
      <c r="B269" s="9"/>
      <c r="C269" s="9" t="s">
        <v>532</v>
      </c>
      <c r="D269" s="9" t="s">
        <v>74</v>
      </c>
      <c r="E269" s="10">
        <v>6232.8</v>
      </c>
      <c r="F269" s="10">
        <f t="shared" si="65"/>
        <v>5880</v>
      </c>
      <c r="G269" s="10">
        <f t="shared" si="61"/>
        <v>411.6</v>
      </c>
      <c r="H269" s="3">
        <f t="shared" si="62"/>
        <v>6291.6</v>
      </c>
      <c r="I269" s="10"/>
      <c r="J269" s="11"/>
      <c r="K269" s="12"/>
    </row>
    <row r="270" spans="1:11" ht="15" x14ac:dyDescent="0.25">
      <c r="A270" s="9" t="s">
        <v>533</v>
      </c>
      <c r="B270" s="9"/>
      <c r="C270" s="9" t="s">
        <v>534</v>
      </c>
      <c r="D270" s="9" t="s">
        <v>449</v>
      </c>
      <c r="E270" s="10">
        <v>37731.93</v>
      </c>
      <c r="F270" s="10">
        <f>(E270+12)/1.06</f>
        <v>35607.481132075467</v>
      </c>
      <c r="G270" s="10">
        <f t="shared" si="61"/>
        <v>2492.5236792452829</v>
      </c>
      <c r="H270" s="3">
        <f t="shared" si="62"/>
        <v>38100.004811320752</v>
      </c>
      <c r="I270" s="10"/>
      <c r="J270" s="11"/>
      <c r="K270" s="12"/>
    </row>
    <row r="271" spans="1:11" ht="15" x14ac:dyDescent="0.25">
      <c r="A271" s="9" t="s">
        <v>533</v>
      </c>
      <c r="B271" s="9"/>
      <c r="C271" s="9" t="s">
        <v>535</v>
      </c>
      <c r="D271" s="9" t="s">
        <v>449</v>
      </c>
      <c r="E271" s="10">
        <v>30505.4</v>
      </c>
      <c r="F271" s="10">
        <f>(E271+12)/1.06</f>
        <v>28790</v>
      </c>
      <c r="G271" s="10">
        <f t="shared" si="61"/>
        <v>2015.3000000000002</v>
      </c>
      <c r="H271" s="3">
        <f t="shared" si="62"/>
        <v>30805.3</v>
      </c>
      <c r="I271" s="10"/>
      <c r="J271" s="11"/>
      <c r="K271" s="12"/>
    </row>
    <row r="272" spans="1:11" ht="15" x14ac:dyDescent="0.25">
      <c r="A272" s="9" t="s">
        <v>533</v>
      </c>
      <c r="B272" s="9"/>
      <c r="C272" s="9" t="s">
        <v>536</v>
      </c>
      <c r="D272" s="9" t="s">
        <v>65</v>
      </c>
      <c r="E272" s="10">
        <v>3467.29</v>
      </c>
      <c r="F272" s="10">
        <f>(E272)/1.06</f>
        <v>3271.0283018867922</v>
      </c>
      <c r="G272" s="10">
        <f t="shared" si="61"/>
        <v>228.97198113207548</v>
      </c>
      <c r="H272" s="3">
        <f t="shared" si="62"/>
        <v>3500.0002830188678</v>
      </c>
      <c r="I272" s="10"/>
      <c r="J272" s="11"/>
      <c r="K272" s="12"/>
    </row>
    <row r="273" spans="1:11" ht="15" x14ac:dyDescent="0.25">
      <c r="A273" s="9" t="s">
        <v>533</v>
      </c>
      <c r="B273" s="9"/>
      <c r="C273" s="9"/>
      <c r="D273" s="9" t="s">
        <v>93</v>
      </c>
      <c r="E273" s="10">
        <v>16025.16</v>
      </c>
      <c r="F273" s="10">
        <f t="shared" si="65"/>
        <v>15118.075471698112</v>
      </c>
      <c r="G273" s="10">
        <f t="shared" si="61"/>
        <v>1058.2652830188679</v>
      </c>
      <c r="H273" s="3">
        <f t="shared" si="62"/>
        <v>16176.340754716979</v>
      </c>
      <c r="I273" s="10"/>
      <c r="J273" s="11"/>
      <c r="K273" s="12"/>
    </row>
    <row r="274" spans="1:11" ht="15" x14ac:dyDescent="0.25">
      <c r="A274" s="9" t="s">
        <v>537</v>
      </c>
      <c r="B274" s="9"/>
      <c r="C274" s="9"/>
      <c r="D274" s="9" t="s">
        <v>104</v>
      </c>
      <c r="E274" s="10">
        <v>374.5</v>
      </c>
      <c r="F274" s="10">
        <f>(E274)/1.06</f>
        <v>353.30188679245282</v>
      </c>
      <c r="G274" s="10">
        <f t="shared" si="61"/>
        <v>24.731132075471699</v>
      </c>
      <c r="H274" s="3">
        <f t="shared" si="62"/>
        <v>378.03301886792451</v>
      </c>
      <c r="I274" s="10"/>
      <c r="J274" s="11"/>
      <c r="K274" s="12"/>
    </row>
    <row r="275" spans="1:11" ht="15" x14ac:dyDescent="0.25">
      <c r="A275" s="9" t="s">
        <v>537</v>
      </c>
      <c r="B275" s="9"/>
      <c r="C275" s="9"/>
      <c r="D275" s="9" t="s">
        <v>538</v>
      </c>
      <c r="E275" s="10">
        <v>2567.1999999999998</v>
      </c>
      <c r="F275" s="10">
        <f>(E275-12)/1.06</f>
        <v>2410.5660377358486</v>
      </c>
      <c r="G275" s="10">
        <f t="shared" si="61"/>
        <v>168.73962264150941</v>
      </c>
      <c r="H275" s="3">
        <f t="shared" si="62"/>
        <v>2579.305660377358</v>
      </c>
      <c r="I275" s="10"/>
      <c r="J275" s="11"/>
      <c r="K275" s="12"/>
    </row>
    <row r="276" spans="1:11" ht="15" x14ac:dyDescent="0.25">
      <c r="A276" s="9" t="s">
        <v>539</v>
      </c>
      <c r="B276" s="9"/>
      <c r="C276" s="9"/>
      <c r="D276" s="9" t="s">
        <v>393</v>
      </c>
      <c r="E276" s="10">
        <v>9800</v>
      </c>
      <c r="F276" s="10"/>
      <c r="G276" s="10"/>
      <c r="H276" s="3"/>
      <c r="I276" s="10"/>
      <c r="J276" s="11"/>
      <c r="K276" s="12"/>
    </row>
    <row r="277" spans="1:11" ht="15" x14ac:dyDescent="0.25">
      <c r="A277" s="13" t="s">
        <v>540</v>
      </c>
      <c r="B277" s="13"/>
      <c r="C277" s="13" t="s">
        <v>980</v>
      </c>
      <c r="D277" s="13" t="s">
        <v>981</v>
      </c>
      <c r="E277" s="14">
        <v>8172.9</v>
      </c>
      <c r="F277" s="14">
        <f>(E277)/1.06</f>
        <v>7710.2830188679236</v>
      </c>
      <c r="G277" s="14">
        <f t="shared" ref="G277:G296" si="66">F277*7%</f>
        <v>539.71981132075473</v>
      </c>
      <c r="H277" s="15">
        <f t="shared" ref="H277:H296" si="67">F277+G277</f>
        <v>8250.0028301886778</v>
      </c>
      <c r="I277" s="10"/>
      <c r="J277" s="11"/>
      <c r="K277" s="12"/>
    </row>
    <row r="278" spans="1:11" ht="15" x14ac:dyDescent="0.25">
      <c r="A278" s="9" t="s">
        <v>541</v>
      </c>
      <c r="B278" s="9"/>
      <c r="C278" s="9" t="s">
        <v>542</v>
      </c>
      <c r="D278" s="9" t="s">
        <v>248</v>
      </c>
      <c r="E278" s="10">
        <v>10482</v>
      </c>
      <c r="F278" s="10">
        <f t="shared" ref="F278:F295" si="68">(E278+12)/1.06</f>
        <v>9900</v>
      </c>
      <c r="G278" s="10">
        <f t="shared" si="66"/>
        <v>693.00000000000011</v>
      </c>
      <c r="H278" s="3">
        <f t="shared" si="67"/>
        <v>10593</v>
      </c>
      <c r="I278" s="10"/>
      <c r="J278" s="11"/>
      <c r="K278" s="12"/>
    </row>
    <row r="279" spans="1:11" ht="15" x14ac:dyDescent="0.25">
      <c r="A279" s="9" t="s">
        <v>541</v>
      </c>
      <c r="B279" s="9"/>
      <c r="C279" s="9" t="s">
        <v>543</v>
      </c>
      <c r="D279" s="9" t="s">
        <v>544</v>
      </c>
      <c r="E279" s="10">
        <v>3158.09</v>
      </c>
      <c r="F279" s="10">
        <f t="shared" si="68"/>
        <v>2990.6509433962265</v>
      </c>
      <c r="G279" s="10">
        <f t="shared" si="66"/>
        <v>209.34556603773586</v>
      </c>
      <c r="H279" s="3">
        <f t="shared" si="67"/>
        <v>3199.9965094339623</v>
      </c>
      <c r="I279" s="10"/>
      <c r="J279" s="11"/>
      <c r="K279" s="12"/>
    </row>
    <row r="280" spans="1:11" ht="15" x14ac:dyDescent="0.25">
      <c r="A280" s="9" t="s">
        <v>541</v>
      </c>
      <c r="B280" s="9"/>
      <c r="C280" s="9" t="s">
        <v>545</v>
      </c>
      <c r="D280" s="9" t="s">
        <v>79</v>
      </c>
      <c r="E280" s="10">
        <v>3158.09</v>
      </c>
      <c r="F280" s="10">
        <f t="shared" si="68"/>
        <v>2990.6509433962265</v>
      </c>
      <c r="G280" s="10">
        <f t="shared" si="66"/>
        <v>209.34556603773586</v>
      </c>
      <c r="H280" s="3">
        <f t="shared" si="67"/>
        <v>3199.9965094339623</v>
      </c>
      <c r="I280" s="10"/>
      <c r="J280" s="11"/>
      <c r="K280" s="12"/>
    </row>
    <row r="281" spans="1:11" ht="15" x14ac:dyDescent="0.25">
      <c r="A281" s="9" t="s">
        <v>546</v>
      </c>
      <c r="B281" s="9"/>
      <c r="C281" s="9" t="s">
        <v>547</v>
      </c>
      <c r="D281" s="9" t="s">
        <v>548</v>
      </c>
      <c r="E281" s="10">
        <v>20989.87</v>
      </c>
      <c r="F281" s="10">
        <f t="shared" si="68"/>
        <v>19813.084905660377</v>
      </c>
      <c r="G281" s="10">
        <f t="shared" si="66"/>
        <v>1386.9159433962266</v>
      </c>
      <c r="H281" s="3">
        <f t="shared" si="67"/>
        <v>21200.000849056603</v>
      </c>
      <c r="I281" s="10"/>
      <c r="J281" s="11"/>
      <c r="K281" s="12"/>
    </row>
    <row r="282" spans="1:11" ht="15" x14ac:dyDescent="0.25">
      <c r="A282" s="9" t="s">
        <v>546</v>
      </c>
      <c r="B282" s="9"/>
      <c r="C282" s="9" t="s">
        <v>549</v>
      </c>
      <c r="D282" s="9" t="s">
        <v>550</v>
      </c>
      <c r="E282" s="10">
        <v>14022.4</v>
      </c>
      <c r="F282" s="10">
        <f t="shared" si="68"/>
        <v>13239.999999999998</v>
      </c>
      <c r="G282" s="10">
        <f t="shared" si="66"/>
        <v>926.8</v>
      </c>
      <c r="H282" s="3">
        <f t="shared" si="67"/>
        <v>14166.799999999997</v>
      </c>
      <c r="I282" s="10"/>
      <c r="J282" s="11"/>
      <c r="K282" s="12"/>
    </row>
    <row r="283" spans="1:11" ht="15" x14ac:dyDescent="0.25">
      <c r="A283" s="9" t="s">
        <v>546</v>
      </c>
      <c r="B283" s="9"/>
      <c r="C283" s="9" t="s">
        <v>551</v>
      </c>
      <c r="D283" s="9" t="s">
        <v>180</v>
      </c>
      <c r="E283" s="10">
        <v>5129</v>
      </c>
      <c r="F283" s="10">
        <f t="shared" si="68"/>
        <v>4850</v>
      </c>
      <c r="G283" s="10">
        <f t="shared" si="66"/>
        <v>339.50000000000006</v>
      </c>
      <c r="H283" s="3">
        <f t="shared" si="67"/>
        <v>5189.5</v>
      </c>
      <c r="I283" s="10"/>
      <c r="J283" s="11"/>
      <c r="K283" s="12"/>
    </row>
    <row r="284" spans="1:11" ht="15" x14ac:dyDescent="0.25">
      <c r="A284" s="9" t="s">
        <v>546</v>
      </c>
      <c r="B284" s="9"/>
      <c r="C284" s="9" t="s">
        <v>552</v>
      </c>
      <c r="D284" s="9" t="s">
        <v>47</v>
      </c>
      <c r="E284" s="10">
        <v>42218.400000000001</v>
      </c>
      <c r="F284" s="10">
        <f t="shared" si="68"/>
        <v>39840</v>
      </c>
      <c r="G284" s="10">
        <f t="shared" si="66"/>
        <v>2788.8</v>
      </c>
      <c r="H284" s="3">
        <f t="shared" si="67"/>
        <v>42628.800000000003</v>
      </c>
      <c r="I284" s="10"/>
      <c r="J284" s="11"/>
      <c r="K284" s="12"/>
    </row>
    <row r="285" spans="1:11" ht="15" x14ac:dyDescent="0.25">
      <c r="A285" s="9" t="s">
        <v>553</v>
      </c>
      <c r="B285" s="9"/>
      <c r="C285" s="9" t="s">
        <v>554</v>
      </c>
      <c r="D285" s="9" t="s">
        <v>555</v>
      </c>
      <c r="E285" s="10">
        <v>2120</v>
      </c>
      <c r="F285" s="10">
        <f>(E285)/1.06</f>
        <v>2000</v>
      </c>
      <c r="G285" s="10">
        <f t="shared" si="66"/>
        <v>140</v>
      </c>
      <c r="H285" s="3">
        <f t="shared" si="67"/>
        <v>2140</v>
      </c>
      <c r="I285" s="10"/>
      <c r="J285" s="11"/>
      <c r="K285" s="12"/>
    </row>
    <row r="286" spans="1:11" ht="15" x14ac:dyDescent="0.25">
      <c r="A286" s="9" t="s">
        <v>553</v>
      </c>
      <c r="B286" s="9"/>
      <c r="C286" s="9" t="s">
        <v>556</v>
      </c>
      <c r="D286" s="9" t="s">
        <v>557</v>
      </c>
      <c r="E286" s="10">
        <v>2671.2</v>
      </c>
      <c r="F286" s="10">
        <f>(E286)/1.06</f>
        <v>2519.9999999999995</v>
      </c>
      <c r="G286" s="10">
        <f t="shared" si="66"/>
        <v>176.39999999999998</v>
      </c>
      <c r="H286" s="3">
        <f t="shared" si="67"/>
        <v>2696.3999999999996</v>
      </c>
      <c r="I286" s="10"/>
      <c r="J286" s="11"/>
      <c r="K286" s="12"/>
    </row>
    <row r="287" spans="1:11" ht="15" x14ac:dyDescent="0.25">
      <c r="A287" s="9" t="s">
        <v>553</v>
      </c>
      <c r="B287" s="9"/>
      <c r="C287" s="9" t="s">
        <v>558</v>
      </c>
      <c r="D287" s="9" t="s">
        <v>33</v>
      </c>
      <c r="E287" s="10">
        <v>1485.98</v>
      </c>
      <c r="F287" s="10">
        <f>(E287)/1.06</f>
        <v>1401.8679245283017</v>
      </c>
      <c r="G287" s="10">
        <f t="shared" si="66"/>
        <v>98.13075471698113</v>
      </c>
      <c r="H287" s="3">
        <f t="shared" si="67"/>
        <v>1499.9986792452828</v>
      </c>
      <c r="I287" s="10"/>
      <c r="J287" s="11"/>
      <c r="K287" s="12"/>
    </row>
    <row r="288" spans="1:11" ht="15" x14ac:dyDescent="0.25">
      <c r="A288" s="9" t="s">
        <v>553</v>
      </c>
      <c r="B288" s="9"/>
      <c r="C288" s="9" t="s">
        <v>559</v>
      </c>
      <c r="D288" s="9" t="s">
        <v>560</v>
      </c>
      <c r="E288" s="10">
        <v>4307.5</v>
      </c>
      <c r="F288" s="10">
        <f t="shared" si="68"/>
        <v>4075</v>
      </c>
      <c r="G288" s="10">
        <f t="shared" si="66"/>
        <v>285.25</v>
      </c>
      <c r="H288" s="3">
        <f t="shared" si="67"/>
        <v>4360.25</v>
      </c>
      <c r="I288" s="10"/>
      <c r="J288" s="11"/>
      <c r="K288" s="12"/>
    </row>
    <row r="289" spans="1:11" ht="15" x14ac:dyDescent="0.25">
      <c r="A289" s="9" t="s">
        <v>561</v>
      </c>
      <c r="B289" s="9"/>
      <c r="C289" s="9"/>
      <c r="D289" s="9" t="s">
        <v>93</v>
      </c>
      <c r="E289" s="10">
        <v>14861.6</v>
      </c>
      <c r="F289" s="10">
        <f t="shared" si="68"/>
        <v>14031.698113207547</v>
      </c>
      <c r="G289" s="10">
        <f t="shared" si="66"/>
        <v>982.21886792452835</v>
      </c>
      <c r="H289" s="3">
        <f t="shared" si="67"/>
        <v>15013.916981132075</v>
      </c>
      <c r="I289" s="10"/>
      <c r="J289" s="11" t="s">
        <v>242</v>
      </c>
      <c r="K289" s="12"/>
    </row>
    <row r="290" spans="1:11" ht="15" x14ac:dyDescent="0.25">
      <c r="A290" s="9" t="s">
        <v>561</v>
      </c>
      <c r="B290" s="9"/>
      <c r="C290" s="9" t="s">
        <v>562</v>
      </c>
      <c r="D290" s="9" t="s">
        <v>563</v>
      </c>
      <c r="E290" s="10">
        <v>20989.87</v>
      </c>
      <c r="F290" s="10">
        <f t="shared" si="68"/>
        <v>19813.084905660377</v>
      </c>
      <c r="G290" s="10">
        <f t="shared" si="66"/>
        <v>1386.9159433962266</v>
      </c>
      <c r="H290" s="3">
        <f t="shared" si="67"/>
        <v>21200.000849056603</v>
      </c>
      <c r="I290" s="10"/>
      <c r="J290" s="11"/>
      <c r="K290" s="12"/>
    </row>
    <row r="291" spans="1:11" ht="15" x14ac:dyDescent="0.25">
      <c r="A291" s="9" t="s">
        <v>561</v>
      </c>
      <c r="B291" s="9"/>
      <c r="C291" s="9" t="s">
        <v>564</v>
      </c>
      <c r="D291" s="9" t="s">
        <v>47</v>
      </c>
      <c r="E291" s="10">
        <v>12668.35</v>
      </c>
      <c r="F291" s="10">
        <f t="shared" si="68"/>
        <v>11962.594339622641</v>
      </c>
      <c r="G291" s="10">
        <f t="shared" si="66"/>
        <v>837.38160377358497</v>
      </c>
      <c r="H291" s="3">
        <f t="shared" si="67"/>
        <v>12799.975943396226</v>
      </c>
      <c r="I291" s="10"/>
      <c r="J291" s="11"/>
      <c r="K291" s="12"/>
    </row>
    <row r="292" spans="1:11" ht="15" x14ac:dyDescent="0.25">
      <c r="A292" s="9" t="s">
        <v>561</v>
      </c>
      <c r="B292" s="9"/>
      <c r="C292" s="9" t="s">
        <v>565</v>
      </c>
      <c r="D292" s="9" t="s">
        <v>312</v>
      </c>
      <c r="E292" s="10">
        <v>2426</v>
      </c>
      <c r="F292" s="10">
        <f t="shared" si="68"/>
        <v>2300</v>
      </c>
      <c r="G292" s="10">
        <f t="shared" si="66"/>
        <v>161.00000000000003</v>
      </c>
      <c r="H292" s="3">
        <f t="shared" si="67"/>
        <v>2461</v>
      </c>
      <c r="I292" s="10"/>
      <c r="J292" s="11"/>
      <c r="K292" s="12"/>
    </row>
    <row r="293" spans="1:11" ht="15" x14ac:dyDescent="0.25">
      <c r="A293" s="9" t="s">
        <v>925</v>
      </c>
      <c r="B293" s="9"/>
      <c r="C293" s="9" t="s">
        <v>947</v>
      </c>
      <c r="D293" s="9" t="s">
        <v>948</v>
      </c>
      <c r="E293" s="10">
        <v>10143.49</v>
      </c>
      <c r="F293" s="10">
        <f t="shared" si="68"/>
        <v>9580.6509433962256</v>
      </c>
      <c r="G293" s="10">
        <f t="shared" si="66"/>
        <v>670.64556603773588</v>
      </c>
      <c r="H293" s="3">
        <f t="shared" si="67"/>
        <v>10251.296509433962</v>
      </c>
      <c r="I293" s="10"/>
      <c r="J293" s="11"/>
    </row>
    <row r="294" spans="1:11" ht="15" x14ac:dyDescent="0.25">
      <c r="A294" s="9" t="s">
        <v>925</v>
      </c>
      <c r="B294" s="9"/>
      <c r="C294" s="9" t="s">
        <v>949</v>
      </c>
      <c r="D294" s="9" t="s">
        <v>950</v>
      </c>
      <c r="E294" s="10">
        <v>8897.2999999999993</v>
      </c>
      <c r="F294" s="10">
        <f t="shared" si="68"/>
        <v>8404.9999999999982</v>
      </c>
      <c r="G294" s="10">
        <f t="shared" si="66"/>
        <v>588.34999999999991</v>
      </c>
      <c r="H294" s="3">
        <f t="shared" si="67"/>
        <v>8993.3499999999985</v>
      </c>
      <c r="I294" s="10"/>
      <c r="J294" s="11"/>
    </row>
    <row r="295" spans="1:11" ht="15" x14ac:dyDescent="0.25">
      <c r="A295" s="9" t="s">
        <v>925</v>
      </c>
      <c r="B295" s="9"/>
      <c r="C295" s="9" t="s">
        <v>951</v>
      </c>
      <c r="D295" s="9" t="s">
        <v>952</v>
      </c>
      <c r="E295" s="10">
        <v>1969.31</v>
      </c>
      <c r="F295" s="10">
        <f t="shared" si="68"/>
        <v>1869.1603773584905</v>
      </c>
      <c r="G295" s="10">
        <f t="shared" si="66"/>
        <v>130.84122641509435</v>
      </c>
      <c r="H295" s="3">
        <f t="shared" si="67"/>
        <v>2000.0016037735847</v>
      </c>
      <c r="I295" s="10"/>
      <c r="J295" s="11"/>
    </row>
    <row r="296" spans="1:11" ht="15" x14ac:dyDescent="0.25">
      <c r="A296" s="9" t="s">
        <v>931</v>
      </c>
      <c r="B296" s="9"/>
      <c r="C296" s="9" t="s">
        <v>953</v>
      </c>
      <c r="D296" s="9" t="s">
        <v>954</v>
      </c>
      <c r="E296" s="10">
        <v>8453</v>
      </c>
      <c r="F296" s="10"/>
      <c r="G296" s="10">
        <f t="shared" si="66"/>
        <v>0</v>
      </c>
      <c r="H296" s="3">
        <f t="shared" si="67"/>
        <v>0</v>
      </c>
      <c r="I296" s="10"/>
      <c r="J296" s="11" t="s">
        <v>955</v>
      </c>
    </row>
    <row r="297" spans="1:11" ht="15" x14ac:dyDescent="0.25">
      <c r="A297" s="9" t="s">
        <v>956</v>
      </c>
      <c r="B297" s="9"/>
      <c r="C297" s="9" t="s">
        <v>957</v>
      </c>
      <c r="D297" s="9" t="s">
        <v>958</v>
      </c>
      <c r="E297" s="10">
        <v>8881</v>
      </c>
      <c r="F297" s="10"/>
      <c r="G297" s="10"/>
      <c r="H297" s="3"/>
      <c r="I297" s="10"/>
      <c r="J297" s="11" t="s">
        <v>955</v>
      </c>
    </row>
    <row r="298" spans="1:11" ht="15" x14ac:dyDescent="0.25">
      <c r="A298" s="9" t="s">
        <v>959</v>
      </c>
      <c r="B298" s="9"/>
      <c r="C298" s="9"/>
      <c r="D298" s="9" t="s">
        <v>104</v>
      </c>
      <c r="E298" s="10">
        <v>15535</v>
      </c>
      <c r="F298" s="10">
        <f t="shared" ref="F298:F299" si="69">(E298+12)/1.06</f>
        <v>14666.981132075471</v>
      </c>
      <c r="G298" s="10">
        <f t="shared" ref="G298:G299" si="70">F298*7%</f>
        <v>1026.6886792452831</v>
      </c>
      <c r="H298" s="3">
        <f t="shared" ref="H298:H299" si="71">F298+G298</f>
        <v>15693.669811320753</v>
      </c>
      <c r="I298" s="10"/>
      <c r="J298" s="11"/>
    </row>
    <row r="299" spans="1:11" ht="15" x14ac:dyDescent="0.25">
      <c r="A299" s="9" t="s">
        <v>945</v>
      </c>
      <c r="B299" s="9"/>
      <c r="C299" s="9" t="s">
        <v>960</v>
      </c>
      <c r="D299" s="9" t="s">
        <v>961</v>
      </c>
      <c r="E299" s="10">
        <v>6281.6</v>
      </c>
      <c r="F299" s="10">
        <f t="shared" si="69"/>
        <v>5937.3584905660382</v>
      </c>
      <c r="G299" s="10">
        <f t="shared" si="70"/>
        <v>415.61509433962271</v>
      </c>
      <c r="H299" s="3">
        <f t="shared" si="71"/>
        <v>6352.9735849056606</v>
      </c>
      <c r="I299" s="10"/>
      <c r="J299" s="11"/>
    </row>
    <row r="300" spans="1:11" ht="15" x14ac:dyDescent="0.25">
      <c r="A300" s="9" t="s">
        <v>946</v>
      </c>
      <c r="B300" s="9"/>
      <c r="C300" s="9"/>
      <c r="D300" s="9" t="s">
        <v>48</v>
      </c>
      <c r="E300" s="10">
        <v>4405.8</v>
      </c>
      <c r="F300" s="10"/>
      <c r="G300" s="10"/>
      <c r="H300" s="3"/>
      <c r="I300" s="10"/>
      <c r="J300" s="11"/>
    </row>
    <row r="301" spans="1:11" ht="15" x14ac:dyDescent="0.25">
      <c r="A301" s="9" t="s">
        <v>982</v>
      </c>
      <c r="B301" s="9"/>
      <c r="C301" s="9" t="s">
        <v>983</v>
      </c>
      <c r="D301" s="9" t="s">
        <v>15</v>
      </c>
      <c r="E301" s="10">
        <v>42875.6</v>
      </c>
      <c r="F301" s="10">
        <f t="shared" ref="F301:F306" si="72">(E301+12)/1.06</f>
        <v>40460</v>
      </c>
      <c r="G301" s="10">
        <f t="shared" ref="G301:G345" si="73">F301*7%</f>
        <v>2832.2000000000003</v>
      </c>
      <c r="H301" s="3">
        <f t="shared" ref="H301:H345" si="74">F301+G301</f>
        <v>43292.2</v>
      </c>
    </row>
    <row r="302" spans="1:11" ht="15" x14ac:dyDescent="0.25">
      <c r="A302" s="9" t="s">
        <v>984</v>
      </c>
      <c r="B302" s="9"/>
      <c r="C302" s="9"/>
      <c r="D302" s="9" t="s">
        <v>538</v>
      </c>
      <c r="E302" s="10">
        <v>15339.86</v>
      </c>
      <c r="F302" s="10">
        <f t="shared" si="72"/>
        <v>14482.886792452829</v>
      </c>
      <c r="G302" s="10">
        <f t="shared" si="73"/>
        <v>1013.8020754716981</v>
      </c>
      <c r="H302" s="3">
        <f t="shared" si="74"/>
        <v>15496.688867924528</v>
      </c>
    </row>
    <row r="303" spans="1:11" ht="15" x14ac:dyDescent="0.25">
      <c r="A303" s="9" t="s">
        <v>984</v>
      </c>
      <c r="B303" s="9"/>
      <c r="C303" s="9"/>
      <c r="D303" s="9" t="s">
        <v>27</v>
      </c>
      <c r="E303" s="10">
        <v>21772.400000000001</v>
      </c>
      <c r="F303" s="10">
        <f t="shared" si="72"/>
        <v>20551.32075471698</v>
      </c>
      <c r="G303" s="10">
        <f t="shared" si="73"/>
        <v>1438.5924528301887</v>
      </c>
      <c r="H303" s="3">
        <f t="shared" si="74"/>
        <v>21989.913207547168</v>
      </c>
    </row>
    <row r="304" spans="1:11" ht="15" x14ac:dyDescent="0.25">
      <c r="A304" s="9" t="s">
        <v>985</v>
      </c>
      <c r="B304" s="9"/>
      <c r="C304" s="9"/>
      <c r="D304" s="9" t="s">
        <v>93</v>
      </c>
      <c r="E304" s="10">
        <v>40000</v>
      </c>
      <c r="F304" s="10">
        <f t="shared" si="72"/>
        <v>37747.169811320753</v>
      </c>
      <c r="G304" s="10">
        <f t="shared" si="73"/>
        <v>2642.3018867924529</v>
      </c>
      <c r="H304" s="3">
        <f t="shared" si="74"/>
        <v>40389.471698113208</v>
      </c>
    </row>
    <row r="305" spans="1:10" ht="15" x14ac:dyDescent="0.25">
      <c r="A305" s="9" t="s">
        <v>985</v>
      </c>
      <c r="B305" s="9"/>
      <c r="C305" s="9"/>
      <c r="D305" s="9" t="s">
        <v>93</v>
      </c>
      <c r="E305" s="10">
        <v>13523.6</v>
      </c>
      <c r="F305" s="10">
        <f t="shared" si="72"/>
        <v>12769.433962264151</v>
      </c>
      <c r="G305" s="10">
        <f t="shared" si="73"/>
        <v>893.86037735849061</v>
      </c>
      <c r="H305" s="3">
        <f t="shared" si="74"/>
        <v>13663.294339622642</v>
      </c>
    </row>
    <row r="306" spans="1:10" ht="15" x14ac:dyDescent="0.25">
      <c r="A306" s="9" t="s">
        <v>986</v>
      </c>
      <c r="B306" s="9"/>
      <c r="C306" s="9" t="s">
        <v>1028</v>
      </c>
      <c r="D306" s="9" t="s">
        <v>1029</v>
      </c>
      <c r="E306" s="10">
        <v>3455.29</v>
      </c>
      <c r="F306" s="10">
        <f t="shared" si="72"/>
        <v>3271.0283018867922</v>
      </c>
      <c r="G306" s="10">
        <f t="shared" si="73"/>
        <v>228.97198113207548</v>
      </c>
      <c r="H306" s="3">
        <f t="shared" si="74"/>
        <v>3500.0002830188678</v>
      </c>
    </row>
    <row r="307" spans="1:10" ht="15" x14ac:dyDescent="0.25">
      <c r="A307" s="9" t="s">
        <v>989</v>
      </c>
      <c r="B307" s="9"/>
      <c r="C307" s="9" t="s">
        <v>990</v>
      </c>
      <c r="D307" s="9" t="s">
        <v>991</v>
      </c>
      <c r="E307" s="10">
        <v>5644.5</v>
      </c>
      <c r="F307" s="10">
        <f>(E307)/1.06</f>
        <v>5325</v>
      </c>
      <c r="G307" s="10">
        <f t="shared" si="73"/>
        <v>372.75000000000006</v>
      </c>
      <c r="H307" s="3">
        <f t="shared" si="74"/>
        <v>5697.75</v>
      </c>
    </row>
    <row r="308" spans="1:10" ht="15" x14ac:dyDescent="0.25">
      <c r="A308" s="9" t="s">
        <v>989</v>
      </c>
      <c r="B308" s="9"/>
      <c r="C308" s="9" t="s">
        <v>992</v>
      </c>
      <c r="D308" s="9" t="s">
        <v>374</v>
      </c>
      <c r="E308" s="10">
        <v>3259.5</v>
      </c>
      <c r="F308" s="10">
        <f>(E308)/1.06</f>
        <v>3075</v>
      </c>
      <c r="G308" s="10">
        <f t="shared" si="73"/>
        <v>215.25000000000003</v>
      </c>
      <c r="H308" s="3">
        <f t="shared" si="74"/>
        <v>3290.25</v>
      </c>
    </row>
    <row r="309" spans="1:10" ht="15" x14ac:dyDescent="0.25">
      <c r="A309" s="9" t="s">
        <v>989</v>
      </c>
      <c r="B309" s="9"/>
      <c r="C309" s="9" t="s">
        <v>993</v>
      </c>
      <c r="D309" s="9" t="s">
        <v>171</v>
      </c>
      <c r="E309" s="10">
        <v>3153.5</v>
      </c>
      <c r="F309" s="10">
        <f>(E309)/1.06</f>
        <v>2975</v>
      </c>
      <c r="G309" s="10">
        <f t="shared" si="73"/>
        <v>208.25000000000003</v>
      </c>
      <c r="H309" s="3">
        <f t="shared" si="74"/>
        <v>3183.25</v>
      </c>
    </row>
    <row r="310" spans="1:10" ht="15" x14ac:dyDescent="0.25">
      <c r="A310" s="9" t="s">
        <v>994</v>
      </c>
      <c r="B310" s="9"/>
      <c r="C310" s="9" t="s">
        <v>1017</v>
      </c>
      <c r="D310" s="9" t="s">
        <v>1018</v>
      </c>
      <c r="E310" s="10">
        <v>3455.29</v>
      </c>
      <c r="F310" s="10">
        <f t="shared" ref="F310:F311" si="75">(E310+12)/1.06</f>
        <v>3271.0283018867922</v>
      </c>
      <c r="G310" s="10">
        <f t="shared" si="73"/>
        <v>228.97198113207548</v>
      </c>
      <c r="H310" s="3">
        <f t="shared" si="74"/>
        <v>3500.0002830188678</v>
      </c>
    </row>
    <row r="311" spans="1:10" ht="15" x14ac:dyDescent="0.25">
      <c r="A311" s="9" t="s">
        <v>1019</v>
      </c>
      <c r="B311" s="9"/>
      <c r="C311" s="9" t="s">
        <v>1020</v>
      </c>
      <c r="D311" s="9" t="s">
        <v>1021</v>
      </c>
      <c r="E311" s="10">
        <v>12570.89</v>
      </c>
      <c r="F311" s="10">
        <f t="shared" si="75"/>
        <v>11870.650943396226</v>
      </c>
      <c r="G311" s="10">
        <f t="shared" si="73"/>
        <v>830.94556603773583</v>
      </c>
      <c r="H311" s="3">
        <f t="shared" si="74"/>
        <v>12701.596509433961</v>
      </c>
    </row>
    <row r="312" spans="1:10" ht="15" x14ac:dyDescent="0.25">
      <c r="A312" s="9" t="s">
        <v>1019</v>
      </c>
      <c r="B312" s="9"/>
      <c r="C312" s="9" t="s">
        <v>1022</v>
      </c>
      <c r="D312" s="9" t="s">
        <v>1023</v>
      </c>
      <c r="E312" s="10">
        <v>2787.8</v>
      </c>
      <c r="F312" s="10">
        <f>(E312)/1.06</f>
        <v>2630</v>
      </c>
      <c r="G312" s="10">
        <f t="shared" si="73"/>
        <v>184.10000000000002</v>
      </c>
      <c r="H312" s="3">
        <f t="shared" si="74"/>
        <v>2814.1</v>
      </c>
    </row>
    <row r="313" spans="1:10" ht="15" x14ac:dyDescent="0.25">
      <c r="A313" s="9" t="s">
        <v>1019</v>
      </c>
      <c r="B313" s="9"/>
      <c r="C313" s="9" t="s">
        <v>1024</v>
      </c>
      <c r="D313" s="9" t="s">
        <v>408</v>
      </c>
      <c r="E313" s="10">
        <v>3047.5</v>
      </c>
      <c r="F313" s="10">
        <f>(E313)/1.06</f>
        <v>2875</v>
      </c>
      <c r="G313" s="10">
        <f t="shared" si="73"/>
        <v>201.25000000000003</v>
      </c>
      <c r="H313" s="3">
        <f t="shared" si="74"/>
        <v>3076.25</v>
      </c>
    </row>
    <row r="314" spans="1:10" ht="15" x14ac:dyDescent="0.25">
      <c r="A314" s="9" t="s">
        <v>1019</v>
      </c>
      <c r="B314" s="9"/>
      <c r="C314" s="9" t="s">
        <v>987</v>
      </c>
      <c r="D314" s="9" t="s">
        <v>988</v>
      </c>
      <c r="E314" s="10">
        <v>3467.29</v>
      </c>
      <c r="F314" s="10">
        <f>(E314)/1.06</f>
        <v>3271.0283018867922</v>
      </c>
      <c r="G314" s="10">
        <f t="shared" si="73"/>
        <v>228.97198113207548</v>
      </c>
      <c r="H314" s="3">
        <f t="shared" si="74"/>
        <v>3500.0002830188678</v>
      </c>
    </row>
    <row r="315" spans="1:10" ht="15" x14ac:dyDescent="0.25">
      <c r="A315" s="9" t="s">
        <v>1019</v>
      </c>
      <c r="B315" s="9"/>
      <c r="C315" s="9" t="s">
        <v>1025</v>
      </c>
      <c r="D315" s="9" t="s">
        <v>1026</v>
      </c>
      <c r="E315" s="10">
        <v>7345.8</v>
      </c>
      <c r="F315" s="10">
        <f>(E315)/1.06</f>
        <v>6930</v>
      </c>
      <c r="G315" s="10">
        <f t="shared" si="73"/>
        <v>485.1</v>
      </c>
      <c r="H315" s="3">
        <f t="shared" si="74"/>
        <v>7415.1</v>
      </c>
    </row>
    <row r="316" spans="1:10" ht="15" x14ac:dyDescent="0.25">
      <c r="A316" s="9" t="s">
        <v>1027</v>
      </c>
      <c r="B316" s="9"/>
      <c r="C316" s="9"/>
      <c r="D316" s="9" t="s">
        <v>131</v>
      </c>
      <c r="E316" s="10">
        <v>5537.66</v>
      </c>
      <c r="F316" s="10">
        <f>(E316)/1.06</f>
        <v>5224.2075471698108</v>
      </c>
      <c r="G316" s="10">
        <f t="shared" si="73"/>
        <v>365.69452830188681</v>
      </c>
      <c r="H316" s="3">
        <f t="shared" si="74"/>
        <v>5589.9020754716976</v>
      </c>
    </row>
    <row r="317" spans="1:10" ht="15" x14ac:dyDescent="0.25">
      <c r="A317" s="9" t="s">
        <v>1035</v>
      </c>
      <c r="B317" s="9"/>
      <c r="C317" s="9"/>
      <c r="D317" s="9" t="s">
        <v>27</v>
      </c>
      <c r="E317" s="10">
        <v>4992</v>
      </c>
      <c r="F317" s="10">
        <f t="shared" ref="F317:F325" si="76">(E317)/1.06</f>
        <v>4709.433962264151</v>
      </c>
      <c r="G317" s="10">
        <f t="shared" si="73"/>
        <v>329.66037735849062</v>
      </c>
      <c r="H317" s="3">
        <f t="shared" si="74"/>
        <v>5039.0943396226412</v>
      </c>
      <c r="I317" s="10"/>
      <c r="J317" s="11"/>
    </row>
    <row r="318" spans="1:10" ht="15" x14ac:dyDescent="0.25">
      <c r="A318" s="9" t="s">
        <v>1036</v>
      </c>
      <c r="B318" s="9"/>
      <c r="C318" s="9" t="s">
        <v>1037</v>
      </c>
      <c r="D318" s="9" t="s">
        <v>1038</v>
      </c>
      <c r="E318" s="10">
        <v>1981.31</v>
      </c>
      <c r="F318" s="10">
        <f t="shared" si="76"/>
        <v>1869.1603773584905</v>
      </c>
      <c r="G318" s="10">
        <f t="shared" si="73"/>
        <v>130.84122641509435</v>
      </c>
      <c r="H318" s="3">
        <f t="shared" si="74"/>
        <v>2000.0016037735847</v>
      </c>
      <c r="I318" s="10"/>
      <c r="J318" s="11"/>
    </row>
    <row r="319" spans="1:10" ht="15" x14ac:dyDescent="0.25">
      <c r="A319" s="9" t="s">
        <v>1036</v>
      </c>
      <c r="B319" s="9"/>
      <c r="C319" s="9" t="s">
        <v>1039</v>
      </c>
      <c r="D319" s="9" t="s">
        <v>1040</v>
      </c>
      <c r="E319" s="10">
        <v>1981.31</v>
      </c>
      <c r="F319" s="10">
        <f t="shared" si="76"/>
        <v>1869.1603773584905</v>
      </c>
      <c r="G319" s="10">
        <f t="shared" si="73"/>
        <v>130.84122641509435</v>
      </c>
      <c r="H319" s="3">
        <f t="shared" si="74"/>
        <v>2000.0016037735847</v>
      </c>
      <c r="I319" s="10"/>
      <c r="J319" s="11"/>
    </row>
    <row r="320" spans="1:10" ht="15" x14ac:dyDescent="0.25">
      <c r="A320" s="9" t="s">
        <v>1036</v>
      </c>
      <c r="B320" s="9"/>
      <c r="C320" s="9" t="s">
        <v>1041</v>
      </c>
      <c r="D320" s="9" t="s">
        <v>1042</v>
      </c>
      <c r="E320" s="10">
        <v>1981.31</v>
      </c>
      <c r="F320" s="10">
        <f t="shared" si="76"/>
        <v>1869.1603773584905</v>
      </c>
      <c r="G320" s="10">
        <f t="shared" si="73"/>
        <v>130.84122641509435</v>
      </c>
      <c r="H320" s="3">
        <f t="shared" si="74"/>
        <v>2000.0016037735847</v>
      </c>
      <c r="I320" s="10"/>
      <c r="J320" s="11"/>
    </row>
    <row r="321" spans="1:10" ht="15" x14ac:dyDescent="0.25">
      <c r="A321" s="9" t="s">
        <v>1043</v>
      </c>
      <c r="B321" s="9"/>
      <c r="C321" s="9"/>
      <c r="D321" s="9" t="s">
        <v>93</v>
      </c>
      <c r="E321" s="10">
        <v>13832</v>
      </c>
      <c r="F321" s="10">
        <f t="shared" si="76"/>
        <v>13049.056603773584</v>
      </c>
      <c r="G321" s="10">
        <f t="shared" si="73"/>
        <v>913.43396226415098</v>
      </c>
      <c r="H321" s="3">
        <f t="shared" si="74"/>
        <v>13962.490566037735</v>
      </c>
      <c r="I321" s="10"/>
      <c r="J321" s="11"/>
    </row>
    <row r="322" spans="1:10" ht="15" x14ac:dyDescent="0.25">
      <c r="A322" s="9" t="s">
        <v>1044</v>
      </c>
      <c r="B322" s="9"/>
      <c r="C322" s="9" t="s">
        <v>1045</v>
      </c>
      <c r="D322" s="9" t="s">
        <v>1046</v>
      </c>
      <c r="E322" s="10">
        <v>3047.5</v>
      </c>
      <c r="F322" s="10">
        <f t="shared" si="76"/>
        <v>2875</v>
      </c>
      <c r="G322" s="10">
        <f t="shared" si="73"/>
        <v>201.25000000000003</v>
      </c>
      <c r="H322" s="3">
        <f t="shared" si="74"/>
        <v>3076.25</v>
      </c>
      <c r="I322" s="10"/>
      <c r="J322" s="11"/>
    </row>
    <row r="323" spans="1:10" ht="15" x14ac:dyDescent="0.25">
      <c r="A323" s="9" t="s">
        <v>1044</v>
      </c>
      <c r="B323" s="9"/>
      <c r="C323" s="9" t="s">
        <v>1047</v>
      </c>
      <c r="D323" s="9" t="s">
        <v>1048</v>
      </c>
      <c r="E323" s="10">
        <v>4605.7</v>
      </c>
      <c r="F323" s="10">
        <f t="shared" si="76"/>
        <v>4345</v>
      </c>
      <c r="G323" s="10">
        <f t="shared" si="73"/>
        <v>304.15000000000003</v>
      </c>
      <c r="H323" s="3">
        <f t="shared" si="74"/>
        <v>4649.1499999999996</v>
      </c>
      <c r="I323" s="10"/>
      <c r="J323" s="11"/>
    </row>
    <row r="324" spans="1:10" ht="15" x14ac:dyDescent="0.25">
      <c r="A324" s="9" t="s">
        <v>1044</v>
      </c>
      <c r="B324" s="9"/>
      <c r="C324" s="9" t="s">
        <v>1049</v>
      </c>
      <c r="D324" s="9" t="s">
        <v>1050</v>
      </c>
      <c r="E324" s="10">
        <v>6715.1</v>
      </c>
      <c r="F324" s="10">
        <f t="shared" si="76"/>
        <v>6335</v>
      </c>
      <c r="G324" s="10">
        <f t="shared" si="73"/>
        <v>443.45000000000005</v>
      </c>
      <c r="H324" s="3">
        <f t="shared" si="74"/>
        <v>6778.45</v>
      </c>
      <c r="I324" s="10"/>
      <c r="J324" s="11"/>
    </row>
    <row r="325" spans="1:10" ht="15" x14ac:dyDescent="0.25">
      <c r="A325" s="9" t="s">
        <v>1044</v>
      </c>
      <c r="B325" s="9"/>
      <c r="C325" s="9" t="s">
        <v>1051</v>
      </c>
      <c r="D325" s="9" t="s">
        <v>408</v>
      </c>
      <c r="E325" s="10">
        <v>1070</v>
      </c>
      <c r="F325" s="10">
        <f t="shared" si="76"/>
        <v>1009.4339622641509</v>
      </c>
      <c r="G325" s="10">
        <f t="shared" si="73"/>
        <v>70.660377358490564</v>
      </c>
      <c r="H325" s="3">
        <f t="shared" si="74"/>
        <v>1080.0943396226414</v>
      </c>
      <c r="I325" s="10"/>
      <c r="J325" s="11"/>
    </row>
    <row r="326" spans="1:10" ht="15" x14ac:dyDescent="0.25">
      <c r="A326" s="9" t="s">
        <v>1044</v>
      </c>
      <c r="B326" s="9"/>
      <c r="C326" s="9" t="s">
        <v>1052</v>
      </c>
      <c r="D326" s="9" t="s">
        <v>1029</v>
      </c>
      <c r="E326" s="10">
        <v>36510.300000000003</v>
      </c>
      <c r="F326" s="10">
        <f>(E326+12)/1.06</f>
        <v>34455</v>
      </c>
      <c r="G326" s="10">
        <f t="shared" si="73"/>
        <v>2411.8500000000004</v>
      </c>
      <c r="H326" s="3">
        <f t="shared" si="74"/>
        <v>36866.85</v>
      </c>
      <c r="I326" s="10"/>
      <c r="J326" s="11"/>
    </row>
    <row r="327" spans="1:10" ht="15" x14ac:dyDescent="0.25">
      <c r="A327" s="9" t="s">
        <v>1044</v>
      </c>
      <c r="B327" s="9"/>
      <c r="C327" s="9" t="s">
        <v>1053</v>
      </c>
      <c r="D327" s="9" t="s">
        <v>1054</v>
      </c>
      <c r="E327" s="10">
        <v>97667</v>
      </c>
      <c r="F327" s="10">
        <f t="shared" ref="F327:F336" si="77">(E327+12)/1.06</f>
        <v>92150</v>
      </c>
      <c r="G327" s="10">
        <f t="shared" si="73"/>
        <v>6450.5000000000009</v>
      </c>
      <c r="H327" s="3">
        <f t="shared" si="74"/>
        <v>98600.5</v>
      </c>
      <c r="I327" s="10"/>
      <c r="J327" s="11"/>
    </row>
    <row r="328" spans="1:10" ht="15" x14ac:dyDescent="0.25">
      <c r="A328" s="9" t="s">
        <v>1055</v>
      </c>
      <c r="B328" s="9"/>
      <c r="C328" s="9" t="s">
        <v>1056</v>
      </c>
      <c r="D328" s="9" t="s">
        <v>1057</v>
      </c>
      <c r="E328" s="10">
        <v>217297.61</v>
      </c>
      <c r="F328" s="10">
        <f t="shared" si="77"/>
        <v>205009.06603773581</v>
      </c>
      <c r="G328" s="10">
        <f t="shared" si="73"/>
        <v>14350.634622641508</v>
      </c>
      <c r="H328" s="3">
        <f t="shared" si="74"/>
        <v>219359.70066037733</v>
      </c>
      <c r="I328" s="10"/>
      <c r="J328" s="11"/>
    </row>
    <row r="329" spans="1:10" ht="15" x14ac:dyDescent="0.25">
      <c r="A329" s="9" t="s">
        <v>1055</v>
      </c>
      <c r="B329" s="9"/>
      <c r="C329" s="9" t="s">
        <v>1058</v>
      </c>
      <c r="D329" s="9" t="s">
        <v>1059</v>
      </c>
      <c r="E329" s="10">
        <v>7800.3</v>
      </c>
      <c r="F329" s="10">
        <f t="shared" si="77"/>
        <v>7370.0943396226412</v>
      </c>
      <c r="G329" s="10">
        <f t="shared" si="73"/>
        <v>515.90660377358495</v>
      </c>
      <c r="H329" s="3">
        <f t="shared" si="74"/>
        <v>7886.0009433962259</v>
      </c>
      <c r="I329" s="10"/>
      <c r="J329" s="11" t="s">
        <v>955</v>
      </c>
    </row>
    <row r="330" spans="1:10" ht="15" x14ac:dyDescent="0.25">
      <c r="A330" s="9" t="s">
        <v>1055</v>
      </c>
      <c r="B330" s="9"/>
      <c r="C330" s="9" t="s">
        <v>1060</v>
      </c>
      <c r="D330" s="9" t="s">
        <v>1061</v>
      </c>
      <c r="E330" s="10">
        <v>36441.89</v>
      </c>
      <c r="F330" s="10">
        <f t="shared" si="77"/>
        <v>34390.462264150941</v>
      </c>
      <c r="G330" s="10">
        <f t="shared" si="73"/>
        <v>2407.3323584905661</v>
      </c>
      <c r="H330" s="3">
        <f t="shared" si="74"/>
        <v>36797.794622641508</v>
      </c>
      <c r="I330" s="10"/>
      <c r="J330" s="11"/>
    </row>
    <row r="331" spans="1:10" ht="15" x14ac:dyDescent="0.25">
      <c r="A331" s="9" t="s">
        <v>1055</v>
      </c>
      <c r="B331" s="9"/>
      <c r="C331" s="9"/>
      <c r="D331" s="9" t="s">
        <v>414</v>
      </c>
      <c r="E331" s="10">
        <v>20337.2</v>
      </c>
      <c r="F331" s="10">
        <f t="shared" si="77"/>
        <v>19197.358490566039</v>
      </c>
      <c r="G331" s="10">
        <f t="shared" si="73"/>
        <v>1343.8150943396229</v>
      </c>
      <c r="H331" s="3">
        <f t="shared" si="74"/>
        <v>20541.17358490566</v>
      </c>
      <c r="I331" s="10"/>
      <c r="J331" s="11" t="s">
        <v>1062</v>
      </c>
    </row>
    <row r="332" spans="1:10" ht="15" x14ac:dyDescent="0.25">
      <c r="A332" s="9" t="s">
        <v>1055</v>
      </c>
      <c r="B332" s="9"/>
      <c r="C332" s="9" t="s">
        <v>1063</v>
      </c>
      <c r="D332" s="9" t="s">
        <v>1064</v>
      </c>
      <c r="E332" s="10">
        <v>19481.400000000001</v>
      </c>
      <c r="F332" s="10">
        <f t="shared" si="77"/>
        <v>18390</v>
      </c>
      <c r="G332" s="10">
        <f t="shared" si="73"/>
        <v>1287.3000000000002</v>
      </c>
      <c r="H332" s="3">
        <f t="shared" si="74"/>
        <v>19677.3</v>
      </c>
      <c r="I332" s="10"/>
      <c r="J332" s="11"/>
    </row>
    <row r="333" spans="1:10" ht="15" x14ac:dyDescent="0.25">
      <c r="A333" s="9" t="s">
        <v>1055</v>
      </c>
      <c r="B333" s="9"/>
      <c r="C333" s="9" t="s">
        <v>1065</v>
      </c>
      <c r="D333" s="9" t="s">
        <v>77</v>
      </c>
      <c r="E333" s="10">
        <v>17652.900000000001</v>
      </c>
      <c r="F333" s="10">
        <f t="shared" si="77"/>
        <v>16665</v>
      </c>
      <c r="G333" s="10">
        <f t="shared" si="73"/>
        <v>1166.5500000000002</v>
      </c>
      <c r="H333" s="3">
        <f t="shared" si="74"/>
        <v>17831.55</v>
      </c>
      <c r="I333" s="10"/>
      <c r="J333" s="11"/>
    </row>
    <row r="334" spans="1:10" ht="15" x14ac:dyDescent="0.25">
      <c r="A334" s="9" t="s">
        <v>1055</v>
      </c>
      <c r="B334" s="9"/>
      <c r="C334" s="9" t="s">
        <v>1066</v>
      </c>
      <c r="D334" s="9" t="s">
        <v>89</v>
      </c>
      <c r="E334" s="10">
        <v>15672.52</v>
      </c>
      <c r="F334" s="10">
        <f t="shared" si="77"/>
        <v>14796.716981132075</v>
      </c>
      <c r="G334" s="10">
        <f t="shared" si="73"/>
        <v>1035.7701886792454</v>
      </c>
      <c r="H334" s="3">
        <f t="shared" si="74"/>
        <v>15832.48716981132</v>
      </c>
      <c r="I334" s="10"/>
      <c r="J334" s="11"/>
    </row>
    <row r="335" spans="1:10" ht="15" x14ac:dyDescent="0.25">
      <c r="A335" s="9" t="s">
        <v>1055</v>
      </c>
      <c r="B335" s="9"/>
      <c r="C335" s="9" t="s">
        <v>1067</v>
      </c>
      <c r="D335" s="9" t="s">
        <v>1068</v>
      </c>
      <c r="E335" s="10">
        <v>8330.2000000000007</v>
      </c>
      <c r="F335" s="10">
        <f t="shared" si="77"/>
        <v>7870</v>
      </c>
      <c r="G335" s="10">
        <f t="shared" si="73"/>
        <v>550.90000000000009</v>
      </c>
      <c r="H335" s="3">
        <f t="shared" si="74"/>
        <v>8420.9</v>
      </c>
      <c r="I335" s="10"/>
      <c r="J335" s="11"/>
    </row>
    <row r="336" spans="1:10" ht="15" x14ac:dyDescent="0.25">
      <c r="A336" s="9" t="s">
        <v>1055</v>
      </c>
      <c r="B336" s="9"/>
      <c r="C336" s="9" t="s">
        <v>1069</v>
      </c>
      <c r="D336" s="9" t="s">
        <v>143</v>
      </c>
      <c r="E336" s="10">
        <v>6613</v>
      </c>
      <c r="F336" s="10">
        <f t="shared" si="77"/>
        <v>6250</v>
      </c>
      <c r="G336" s="10">
        <f t="shared" si="73"/>
        <v>437.50000000000006</v>
      </c>
      <c r="H336" s="3">
        <f t="shared" si="74"/>
        <v>6687.5</v>
      </c>
      <c r="I336" s="10"/>
      <c r="J336" s="11"/>
    </row>
    <row r="337" spans="1:10" ht="15" x14ac:dyDescent="0.25">
      <c r="A337" s="9" t="s">
        <v>1055</v>
      </c>
      <c r="B337" s="9"/>
      <c r="C337" s="9" t="s">
        <v>1070</v>
      </c>
      <c r="D337" s="9" t="s">
        <v>1071</v>
      </c>
      <c r="E337" s="10">
        <v>4467.8999999999996</v>
      </c>
      <c r="F337" s="10">
        <f t="shared" ref="F337:F344" si="78">(E337)/1.06</f>
        <v>4214.9999999999991</v>
      </c>
      <c r="G337" s="10">
        <f t="shared" si="73"/>
        <v>295.04999999999995</v>
      </c>
      <c r="H337" s="3">
        <f t="shared" si="74"/>
        <v>4510.0499999999993</v>
      </c>
      <c r="I337" s="10"/>
      <c r="J337" s="11"/>
    </row>
    <row r="338" spans="1:10" ht="15" x14ac:dyDescent="0.25">
      <c r="A338" s="9" t="s">
        <v>1055</v>
      </c>
      <c r="B338" s="9"/>
      <c r="C338" s="9" t="s">
        <v>1072</v>
      </c>
      <c r="D338" s="9" t="s">
        <v>1073</v>
      </c>
      <c r="E338" s="10">
        <v>4467.8999999999996</v>
      </c>
      <c r="F338" s="10">
        <f t="shared" si="78"/>
        <v>4214.9999999999991</v>
      </c>
      <c r="G338" s="10">
        <f t="shared" si="73"/>
        <v>295.04999999999995</v>
      </c>
      <c r="H338" s="3">
        <f t="shared" si="74"/>
        <v>4510.0499999999993</v>
      </c>
      <c r="I338" s="10"/>
      <c r="J338" s="11"/>
    </row>
    <row r="339" spans="1:10" ht="15" x14ac:dyDescent="0.25">
      <c r="A339" s="9" t="s">
        <v>1055</v>
      </c>
      <c r="B339" s="9"/>
      <c r="C339" s="9" t="s">
        <v>1074</v>
      </c>
      <c r="D339" s="9" t="s">
        <v>1075</v>
      </c>
      <c r="E339" s="10">
        <v>6640.9</v>
      </c>
      <c r="F339" s="10">
        <f t="shared" si="78"/>
        <v>6264.9999999999991</v>
      </c>
      <c r="G339" s="10">
        <f t="shared" si="73"/>
        <v>438.54999999999995</v>
      </c>
      <c r="H339" s="3">
        <f t="shared" si="74"/>
        <v>6703.5499999999993</v>
      </c>
      <c r="I339" s="10"/>
      <c r="J339" s="11"/>
    </row>
    <row r="340" spans="1:10" ht="15" x14ac:dyDescent="0.25">
      <c r="A340" s="9" t="s">
        <v>1076</v>
      </c>
      <c r="B340" s="9"/>
      <c r="C340" s="9" t="s">
        <v>1077</v>
      </c>
      <c r="D340" s="9" t="s">
        <v>245</v>
      </c>
      <c r="E340" s="10">
        <v>3222.4</v>
      </c>
      <c r="F340" s="10">
        <f t="shared" si="78"/>
        <v>3040</v>
      </c>
      <c r="G340" s="10">
        <f t="shared" si="73"/>
        <v>212.8</v>
      </c>
      <c r="H340" s="3">
        <f t="shared" si="74"/>
        <v>3252.8</v>
      </c>
      <c r="I340" s="10"/>
      <c r="J340" s="11" t="s">
        <v>1078</v>
      </c>
    </row>
    <row r="341" spans="1:10" ht="15" x14ac:dyDescent="0.25">
      <c r="A341" s="9" t="s">
        <v>1079</v>
      </c>
      <c r="B341" s="9"/>
      <c r="C341" s="9" t="s">
        <v>1080</v>
      </c>
      <c r="D341" s="9" t="s">
        <v>1081</v>
      </c>
      <c r="E341" s="10">
        <v>3467.29</v>
      </c>
      <c r="F341" s="10">
        <f t="shared" si="78"/>
        <v>3271.0283018867922</v>
      </c>
      <c r="G341" s="10">
        <f t="shared" si="73"/>
        <v>228.97198113207548</v>
      </c>
      <c r="H341" s="3">
        <f t="shared" si="74"/>
        <v>3500.0002830188678</v>
      </c>
      <c r="I341" s="10"/>
      <c r="J341" s="11" t="s">
        <v>1078</v>
      </c>
    </row>
    <row r="342" spans="1:10" ht="15" x14ac:dyDescent="0.25">
      <c r="A342" s="9" t="s">
        <v>1079</v>
      </c>
      <c r="B342" s="9"/>
      <c r="C342" s="9" t="s">
        <v>1082</v>
      </c>
      <c r="D342" s="9" t="s">
        <v>446</v>
      </c>
      <c r="E342" s="10">
        <v>15006.34</v>
      </c>
      <c r="F342" s="10">
        <f>(E342+12)/1.06</f>
        <v>14168.245283018867</v>
      </c>
      <c r="G342" s="10">
        <f t="shared" si="73"/>
        <v>991.77716981132073</v>
      </c>
      <c r="H342" s="3">
        <f t="shared" si="74"/>
        <v>15160.022452830188</v>
      </c>
      <c r="I342" s="10"/>
      <c r="J342" s="11" t="s">
        <v>1083</v>
      </c>
    </row>
    <row r="343" spans="1:10" ht="15" x14ac:dyDescent="0.25">
      <c r="A343" s="9" t="s">
        <v>1084</v>
      </c>
      <c r="B343" s="9"/>
      <c r="C343" s="9" t="s">
        <v>1085</v>
      </c>
      <c r="D343" s="9" t="s">
        <v>1086</v>
      </c>
      <c r="E343" s="10">
        <v>530</v>
      </c>
      <c r="F343" s="10">
        <f>(E343)/1.06</f>
        <v>500</v>
      </c>
      <c r="G343" s="10">
        <f t="shared" si="73"/>
        <v>35</v>
      </c>
      <c r="H343" s="3">
        <f t="shared" si="74"/>
        <v>535</v>
      </c>
      <c r="I343" s="10"/>
      <c r="J343" s="11" t="s">
        <v>1078</v>
      </c>
    </row>
    <row r="344" spans="1:10" ht="15" x14ac:dyDescent="0.25">
      <c r="A344" s="9" t="s">
        <v>1084</v>
      </c>
      <c r="B344" s="9"/>
      <c r="C344" s="9"/>
      <c r="D344" s="9" t="s">
        <v>125</v>
      </c>
      <c r="E344" s="10">
        <v>2667.5</v>
      </c>
      <c r="F344" s="10">
        <f t="shared" si="78"/>
        <v>2516.5094339622642</v>
      </c>
      <c r="G344" s="10">
        <f t="shared" si="73"/>
        <v>176.15566037735852</v>
      </c>
      <c r="H344" s="3">
        <f t="shared" si="74"/>
        <v>2692.6650943396226</v>
      </c>
      <c r="I344" s="10"/>
      <c r="J344" s="11"/>
    </row>
    <row r="345" spans="1:10" ht="15" x14ac:dyDescent="0.25">
      <c r="A345" s="9" t="s">
        <v>1084</v>
      </c>
      <c r="B345" s="9"/>
      <c r="C345" s="9" t="s">
        <v>1087</v>
      </c>
      <c r="D345" s="9" t="s">
        <v>1088</v>
      </c>
      <c r="E345" s="10">
        <v>3531</v>
      </c>
      <c r="F345" s="10">
        <f>(E345+12)/1.06</f>
        <v>3342.4528301886789</v>
      </c>
      <c r="G345" s="10">
        <f t="shared" si="73"/>
        <v>233.97169811320754</v>
      </c>
      <c r="H345" s="3">
        <f t="shared" si="74"/>
        <v>3576.4245283018863</v>
      </c>
      <c r="I345" s="10"/>
      <c r="J345" s="11" t="s">
        <v>1089</v>
      </c>
    </row>
    <row r="346" spans="1:10" ht="15" x14ac:dyDescent="0.25">
      <c r="A346" s="9" t="s">
        <v>1084</v>
      </c>
      <c r="B346" s="9"/>
      <c r="C346" s="9"/>
      <c r="D346" s="9" t="s">
        <v>104</v>
      </c>
      <c r="E346" s="10">
        <v>2246.4</v>
      </c>
      <c r="F346" s="10"/>
      <c r="G346" s="10"/>
      <c r="H346" s="3"/>
      <c r="I346" s="10"/>
      <c r="J346" s="11"/>
    </row>
    <row r="347" spans="1:10" ht="15" x14ac:dyDescent="0.25">
      <c r="A347" s="9" t="s">
        <v>1090</v>
      </c>
      <c r="B347" s="9"/>
      <c r="C347" s="9" t="s">
        <v>1243</v>
      </c>
      <c r="D347" s="9" t="s">
        <v>1244</v>
      </c>
      <c r="E347" s="10">
        <v>3467.29</v>
      </c>
      <c r="F347" s="10">
        <f t="shared" ref="F347" si="79">(E347)/1.06</f>
        <v>3271.0283018867922</v>
      </c>
      <c r="G347" s="10">
        <f t="shared" ref="G347" si="80">F347*7%</f>
        <v>228.97198113207548</v>
      </c>
      <c r="H347" s="3">
        <f t="shared" ref="H347" si="81">F347+G347</f>
        <v>3500.0002830188678</v>
      </c>
      <c r="I347" s="10"/>
      <c r="J347" s="11" t="s">
        <v>1078</v>
      </c>
    </row>
    <row r="348" spans="1:10" ht="15" x14ac:dyDescent="0.25">
      <c r="A348" s="9" t="s">
        <v>1091</v>
      </c>
      <c r="B348" s="9"/>
      <c r="C348" s="9"/>
      <c r="D348" s="9" t="s">
        <v>131</v>
      </c>
      <c r="E348" s="10">
        <v>15097.48</v>
      </c>
      <c r="F348" s="10"/>
      <c r="G348" s="10"/>
      <c r="H348" s="3"/>
      <c r="I348" s="10"/>
      <c r="J348" s="11"/>
    </row>
    <row r="349" spans="1:10" ht="15" x14ac:dyDescent="0.25">
      <c r="A349" s="9" t="s">
        <v>1092</v>
      </c>
      <c r="B349" s="9"/>
      <c r="C349" s="9" t="s">
        <v>1201</v>
      </c>
      <c r="D349" s="9" t="s">
        <v>228</v>
      </c>
      <c r="E349" s="10">
        <v>1238.8</v>
      </c>
      <c r="F349" s="10">
        <f>(E349+12)/1.06</f>
        <v>1180</v>
      </c>
      <c r="G349" s="10">
        <f t="shared" ref="G349:G350" si="82">F349*7%</f>
        <v>82.600000000000009</v>
      </c>
      <c r="H349" s="3">
        <f t="shared" ref="H349:H350" si="83">F349+G349</f>
        <v>1262.5999999999999</v>
      </c>
      <c r="I349" s="10"/>
      <c r="J349" s="11" t="s">
        <v>1093</v>
      </c>
    </row>
    <row r="350" spans="1:10" ht="15" x14ac:dyDescent="0.25">
      <c r="A350" s="9" t="s">
        <v>1092</v>
      </c>
      <c r="B350" s="9"/>
      <c r="C350" s="9" t="s">
        <v>1202</v>
      </c>
      <c r="D350" s="9" t="s">
        <v>228</v>
      </c>
      <c r="E350" s="10">
        <v>3158.09</v>
      </c>
      <c r="F350" s="10">
        <f>(E350+12)/1.06</f>
        <v>2990.6509433962265</v>
      </c>
      <c r="G350" s="10">
        <f t="shared" si="82"/>
        <v>209.34556603773586</v>
      </c>
      <c r="H350" s="3">
        <f t="shared" si="83"/>
        <v>3199.9965094339623</v>
      </c>
      <c r="I350" s="10"/>
      <c r="J350" s="11" t="s">
        <v>1093</v>
      </c>
    </row>
    <row r="351" spans="1:10" ht="15" x14ac:dyDescent="0.25">
      <c r="A351" s="9" t="s">
        <v>1094</v>
      </c>
      <c r="B351" s="9"/>
      <c r="C351" s="9"/>
      <c r="D351" s="9" t="s">
        <v>27</v>
      </c>
      <c r="E351" s="10">
        <v>9568</v>
      </c>
      <c r="F351" s="10"/>
      <c r="G351" s="10"/>
      <c r="H351" s="3"/>
      <c r="I351" s="10"/>
      <c r="J351" s="11"/>
    </row>
    <row r="352" spans="1:10" ht="15" x14ac:dyDescent="0.25">
      <c r="A352" s="9" t="s">
        <v>1122</v>
      </c>
      <c r="B352" s="9"/>
      <c r="C352" s="9" t="s">
        <v>1203</v>
      </c>
      <c r="D352" s="9" t="s">
        <v>117</v>
      </c>
      <c r="E352" s="10">
        <v>1473.4</v>
      </c>
      <c r="F352" s="10">
        <f>(E352)/1.06</f>
        <v>1390</v>
      </c>
      <c r="G352" s="10">
        <f t="shared" ref="G352:G358" si="84">F352*7%</f>
        <v>97.300000000000011</v>
      </c>
      <c r="H352" s="3">
        <f t="shared" ref="H352:H358" si="85">F352+G352</f>
        <v>1487.3</v>
      </c>
    </row>
    <row r="353" spans="1:8" ht="15" x14ac:dyDescent="0.25">
      <c r="A353" s="9" t="s">
        <v>1122</v>
      </c>
      <c r="B353" s="9"/>
      <c r="C353" s="9" t="s">
        <v>1204</v>
      </c>
      <c r="D353" s="9" t="s">
        <v>406</v>
      </c>
      <c r="E353" s="10">
        <v>1473.4</v>
      </c>
      <c r="F353" s="10">
        <f t="shared" ref="F353:F356" si="86">(E353)/1.06</f>
        <v>1390</v>
      </c>
      <c r="G353" s="10">
        <f t="shared" si="84"/>
        <v>97.300000000000011</v>
      </c>
      <c r="H353" s="3">
        <f t="shared" si="85"/>
        <v>1487.3</v>
      </c>
    </row>
    <row r="354" spans="1:8" ht="15" x14ac:dyDescent="0.25">
      <c r="A354" s="9" t="s">
        <v>1122</v>
      </c>
      <c r="B354" s="9"/>
      <c r="C354" s="9" t="s">
        <v>1205</v>
      </c>
      <c r="D354" s="9" t="s">
        <v>402</v>
      </c>
      <c r="E354" s="10">
        <v>1632.4</v>
      </c>
      <c r="F354" s="10">
        <f t="shared" si="86"/>
        <v>1540</v>
      </c>
      <c r="G354" s="10">
        <f t="shared" si="84"/>
        <v>107.80000000000001</v>
      </c>
      <c r="H354" s="3">
        <f t="shared" si="85"/>
        <v>1647.8</v>
      </c>
    </row>
    <row r="355" spans="1:8" ht="15" x14ac:dyDescent="0.25">
      <c r="A355" s="9" t="s">
        <v>1122</v>
      </c>
      <c r="B355" s="9"/>
      <c r="C355" s="9" t="s">
        <v>1206</v>
      </c>
      <c r="D355" s="9" t="s">
        <v>30</v>
      </c>
      <c r="E355" s="10">
        <v>3467.29</v>
      </c>
      <c r="F355" s="10">
        <f t="shared" si="86"/>
        <v>3271.0283018867922</v>
      </c>
      <c r="G355" s="10">
        <f t="shared" si="84"/>
        <v>228.97198113207548</v>
      </c>
      <c r="H355" s="3">
        <f t="shared" si="85"/>
        <v>3500.0002830188678</v>
      </c>
    </row>
    <row r="356" spans="1:8" ht="15" x14ac:dyDescent="0.25">
      <c r="A356" s="9" t="s">
        <v>1207</v>
      </c>
      <c r="B356" s="9"/>
      <c r="C356" s="9" t="s">
        <v>1208</v>
      </c>
      <c r="D356" s="9" t="s">
        <v>1209</v>
      </c>
      <c r="E356" s="10">
        <v>16017.9</v>
      </c>
      <c r="F356" s="10">
        <f t="shared" si="86"/>
        <v>15111.226415094339</v>
      </c>
      <c r="G356" s="10">
        <f t="shared" si="84"/>
        <v>1057.7858490566039</v>
      </c>
      <c r="H356" s="3">
        <f t="shared" si="85"/>
        <v>16169.012264150942</v>
      </c>
    </row>
    <row r="357" spans="1:8" ht="15" x14ac:dyDescent="0.25">
      <c r="A357" s="9" t="s">
        <v>1132</v>
      </c>
      <c r="B357" s="9"/>
      <c r="C357" s="9" t="s">
        <v>1210</v>
      </c>
      <c r="D357" s="9" t="s">
        <v>271</v>
      </c>
      <c r="E357" s="10">
        <v>5150.2</v>
      </c>
      <c r="F357" s="10">
        <f>(E357+12)/1.06</f>
        <v>4870</v>
      </c>
      <c r="G357" s="10">
        <f t="shared" si="84"/>
        <v>340.90000000000003</v>
      </c>
      <c r="H357" s="3">
        <f t="shared" si="85"/>
        <v>5210.8999999999996</v>
      </c>
    </row>
    <row r="358" spans="1:8" ht="15" x14ac:dyDescent="0.25">
      <c r="A358" s="9" t="s">
        <v>1134</v>
      </c>
      <c r="B358" s="9"/>
      <c r="C358" s="9" t="s">
        <v>1211</v>
      </c>
      <c r="D358" s="9" t="s">
        <v>446</v>
      </c>
      <c r="E358" s="10">
        <v>13105.5</v>
      </c>
      <c r="F358" s="10">
        <f>(E358+12)/1.06</f>
        <v>12375</v>
      </c>
      <c r="G358" s="10">
        <f t="shared" si="84"/>
        <v>866.25000000000011</v>
      </c>
      <c r="H358" s="3">
        <f t="shared" si="85"/>
        <v>13241.25</v>
      </c>
    </row>
    <row r="359" spans="1:8" ht="15" x14ac:dyDescent="0.25">
      <c r="A359" s="9" t="s">
        <v>1134</v>
      </c>
      <c r="B359" s="9"/>
      <c r="C359" s="9"/>
      <c r="D359" s="9" t="s">
        <v>93</v>
      </c>
      <c r="E359" s="10">
        <v>4253.6000000000004</v>
      </c>
      <c r="F359" s="10"/>
      <c r="G359" s="10"/>
      <c r="H359" s="3"/>
    </row>
    <row r="360" spans="1:8" ht="15" x14ac:dyDescent="0.25">
      <c r="A360" s="9" t="s">
        <v>1138</v>
      </c>
      <c r="B360" s="9"/>
      <c r="C360" s="9" t="s">
        <v>1212</v>
      </c>
      <c r="D360" s="9" t="s">
        <v>1213</v>
      </c>
      <c r="E360" s="10">
        <v>3467.29</v>
      </c>
      <c r="F360" s="10">
        <f>(E360)/1.06</f>
        <v>3271.0283018867922</v>
      </c>
      <c r="G360" s="10">
        <f t="shared" ref="G360:G364" si="87">F360*7%</f>
        <v>228.97198113207548</v>
      </c>
      <c r="H360" s="3">
        <f t="shared" ref="H360:H364" si="88">F360+G360</f>
        <v>3500.0002830188678</v>
      </c>
    </row>
    <row r="361" spans="1:8" ht="15" x14ac:dyDescent="0.25">
      <c r="A361" s="9" t="s">
        <v>1138</v>
      </c>
      <c r="B361" s="9"/>
      <c r="C361" s="9" t="s">
        <v>1214</v>
      </c>
      <c r="D361" s="9" t="s">
        <v>1213</v>
      </c>
      <c r="E361" s="10">
        <v>3467.29</v>
      </c>
      <c r="F361" s="10">
        <f>(E361)/1.06</f>
        <v>3271.0283018867922</v>
      </c>
      <c r="G361" s="10">
        <f t="shared" si="87"/>
        <v>228.97198113207548</v>
      </c>
      <c r="H361" s="3">
        <f t="shared" si="88"/>
        <v>3500.0002830188678</v>
      </c>
    </row>
    <row r="362" spans="1:8" ht="15" x14ac:dyDescent="0.25">
      <c r="A362" s="9" t="s">
        <v>1143</v>
      </c>
      <c r="B362" s="9"/>
      <c r="C362" s="9" t="s">
        <v>1215</v>
      </c>
      <c r="D362" s="9" t="s">
        <v>1216</v>
      </c>
      <c r="E362" s="10">
        <v>5637.8</v>
      </c>
      <c r="F362" s="10">
        <f>(E362+12)/1.06</f>
        <v>5330</v>
      </c>
      <c r="G362" s="10">
        <f t="shared" si="87"/>
        <v>373.1</v>
      </c>
      <c r="H362" s="3">
        <f t="shared" si="88"/>
        <v>5703.1</v>
      </c>
    </row>
    <row r="363" spans="1:8" ht="15" x14ac:dyDescent="0.25">
      <c r="A363" s="9" t="s">
        <v>1143</v>
      </c>
      <c r="B363" s="9"/>
      <c r="C363" s="9"/>
      <c r="D363" s="9" t="s">
        <v>538</v>
      </c>
      <c r="E363" s="10">
        <v>3827.93</v>
      </c>
      <c r="F363" s="10">
        <f t="shared" ref="F363:F364" si="89">(E363+12)/1.06</f>
        <v>3622.5754716981128</v>
      </c>
      <c r="G363" s="10">
        <f t="shared" si="87"/>
        <v>253.58028301886793</v>
      </c>
      <c r="H363" s="3">
        <f t="shared" si="88"/>
        <v>3876.1557547169805</v>
      </c>
    </row>
    <row r="364" spans="1:8" ht="15" x14ac:dyDescent="0.25">
      <c r="A364" s="9" t="s">
        <v>1217</v>
      </c>
      <c r="B364" s="9"/>
      <c r="C364" s="9" t="s">
        <v>1218</v>
      </c>
      <c r="D364" s="9" t="s">
        <v>120</v>
      </c>
      <c r="E364" s="10">
        <v>21400</v>
      </c>
      <c r="F364" s="10">
        <f t="shared" si="89"/>
        <v>20200</v>
      </c>
      <c r="G364" s="10">
        <f t="shared" si="87"/>
        <v>1414.0000000000002</v>
      </c>
      <c r="H364" s="3">
        <f t="shared" si="88"/>
        <v>21614</v>
      </c>
    </row>
    <row r="365" spans="1:8" ht="15" x14ac:dyDescent="0.25">
      <c r="A365" s="9" t="s">
        <v>1217</v>
      </c>
      <c r="B365" s="9"/>
      <c r="C365" s="9"/>
      <c r="D365" s="9" t="s">
        <v>93</v>
      </c>
      <c r="E365" s="10">
        <v>3598.4</v>
      </c>
      <c r="F365" s="10"/>
      <c r="G365" s="10"/>
      <c r="H365" s="3"/>
    </row>
    <row r="366" spans="1:8" ht="15" x14ac:dyDescent="0.25">
      <c r="A366" s="9" t="s">
        <v>1219</v>
      </c>
      <c r="B366" s="9"/>
      <c r="C366" s="9" t="s">
        <v>1220</v>
      </c>
      <c r="D366" s="9" t="s">
        <v>1046</v>
      </c>
      <c r="E366" s="10">
        <v>19566.2</v>
      </c>
      <c r="F366" s="10">
        <f t="shared" ref="F366" si="90">(E366+12)/1.06</f>
        <v>18470</v>
      </c>
      <c r="G366" s="10">
        <f t="shared" ref="G366:G370" si="91">F366*7%</f>
        <v>1292.9000000000001</v>
      </c>
      <c r="H366" s="3">
        <f t="shared" ref="H366:H370" si="92">F366+G366</f>
        <v>19762.900000000001</v>
      </c>
    </row>
    <row r="367" spans="1:8" ht="15" x14ac:dyDescent="0.25">
      <c r="A367" s="9" t="s">
        <v>1221</v>
      </c>
      <c r="B367" s="9"/>
      <c r="C367" s="9" t="s">
        <v>1222</v>
      </c>
      <c r="D367" s="9" t="s">
        <v>1223</v>
      </c>
      <c r="E367" s="10">
        <v>3467.29</v>
      </c>
      <c r="F367" s="10">
        <f>(E367)/1.06</f>
        <v>3271.0283018867922</v>
      </c>
      <c r="G367" s="10">
        <f t="shared" si="91"/>
        <v>228.97198113207548</v>
      </c>
      <c r="H367" s="3">
        <f t="shared" si="92"/>
        <v>3500.0002830188678</v>
      </c>
    </row>
    <row r="368" spans="1:8" ht="15" x14ac:dyDescent="0.25">
      <c r="A368" s="9" t="s">
        <v>1221</v>
      </c>
      <c r="B368" s="9"/>
      <c r="C368" s="9" t="s">
        <v>1224</v>
      </c>
      <c r="D368" s="9" t="s">
        <v>1225</v>
      </c>
      <c r="E368" s="10">
        <v>3467.29</v>
      </c>
      <c r="F368" s="10">
        <f>(E368)/1.06</f>
        <v>3271.0283018867922</v>
      </c>
      <c r="G368" s="10">
        <f t="shared" si="91"/>
        <v>228.97198113207548</v>
      </c>
      <c r="H368" s="3">
        <f t="shared" si="92"/>
        <v>3500.0002830188678</v>
      </c>
    </row>
    <row r="369" spans="1:10" ht="15" x14ac:dyDescent="0.25">
      <c r="A369" s="9" t="s">
        <v>1226</v>
      </c>
      <c r="B369" s="9"/>
      <c r="C369" s="9"/>
      <c r="D369" s="9" t="s">
        <v>131</v>
      </c>
      <c r="E369" s="10">
        <v>8803.2999999999993</v>
      </c>
      <c r="F369" s="10">
        <f t="shared" ref="F369" si="93">(E369)/1.06</f>
        <v>8304.9999999999982</v>
      </c>
      <c r="G369" s="10">
        <f t="shared" si="91"/>
        <v>581.34999999999991</v>
      </c>
      <c r="H369" s="3">
        <f t="shared" si="92"/>
        <v>8886.3499999999985</v>
      </c>
    </row>
    <row r="370" spans="1:10" ht="15" x14ac:dyDescent="0.25">
      <c r="A370" s="9" t="s">
        <v>1153</v>
      </c>
      <c r="B370" s="9"/>
      <c r="C370" s="9" t="s">
        <v>1227</v>
      </c>
      <c r="D370" s="9" t="s">
        <v>1228</v>
      </c>
      <c r="E370" s="10">
        <v>5553</v>
      </c>
      <c r="F370" s="10">
        <f>(E370+12)/1.06</f>
        <v>5250</v>
      </c>
      <c r="G370" s="10">
        <f t="shared" si="91"/>
        <v>367.50000000000006</v>
      </c>
      <c r="H370" s="3">
        <f t="shared" si="92"/>
        <v>5617.5</v>
      </c>
    </row>
    <row r="371" spans="1:10" ht="15" x14ac:dyDescent="0.25">
      <c r="A371" s="9" t="s">
        <v>1153</v>
      </c>
      <c r="B371" s="9"/>
      <c r="C371" s="9"/>
      <c r="D371" s="9" t="s">
        <v>93</v>
      </c>
      <c r="E371" s="10">
        <v>2662.4</v>
      </c>
      <c r="F371" s="10"/>
      <c r="G371" s="10"/>
      <c r="H371" s="3"/>
    </row>
    <row r="372" spans="1:10" ht="15" x14ac:dyDescent="0.25">
      <c r="A372" s="9" t="s">
        <v>1229</v>
      </c>
      <c r="B372" s="9"/>
      <c r="C372" s="9" t="s">
        <v>1230</v>
      </c>
      <c r="D372" s="9" t="s">
        <v>1231</v>
      </c>
      <c r="E372" s="10">
        <v>20989.87</v>
      </c>
      <c r="F372" s="10">
        <f>(E372+12)/1.06</f>
        <v>19813.084905660377</v>
      </c>
      <c r="G372" s="10">
        <f t="shared" ref="G372" si="94">F372*7%</f>
        <v>1386.9159433962266</v>
      </c>
      <c r="H372" s="3">
        <f t="shared" ref="H372" si="95">F372+G372</f>
        <v>21200.000849056603</v>
      </c>
    </row>
    <row r="373" spans="1:10" ht="15" x14ac:dyDescent="0.25">
      <c r="A373" s="9" t="s">
        <v>1229</v>
      </c>
      <c r="B373" s="9"/>
      <c r="C373" s="9"/>
      <c r="D373" s="9" t="s">
        <v>27</v>
      </c>
      <c r="E373" s="10">
        <v>884</v>
      </c>
      <c r="F373" s="10"/>
      <c r="G373" s="10"/>
      <c r="H373" s="3"/>
    </row>
    <row r="374" spans="1:10" ht="15" x14ac:dyDescent="0.25">
      <c r="A374" s="9" t="s">
        <v>1167</v>
      </c>
      <c r="B374" s="9"/>
      <c r="C374" s="9" t="s">
        <v>1214</v>
      </c>
      <c r="D374" s="9" t="s">
        <v>1228</v>
      </c>
      <c r="E374" s="10">
        <v>3467.29</v>
      </c>
      <c r="F374" s="10">
        <f>(E374)/1.06</f>
        <v>3271.0283018867922</v>
      </c>
      <c r="G374" s="10">
        <f t="shared" ref="G374:G404" si="96">F374*7%</f>
        <v>228.97198113207548</v>
      </c>
      <c r="H374" s="3">
        <f t="shared" ref="H374:H404" si="97">F374+G374</f>
        <v>3500.0002830188678</v>
      </c>
    </row>
    <row r="375" spans="1:10" ht="15" x14ac:dyDescent="0.25">
      <c r="A375" s="9" t="s">
        <v>1167</v>
      </c>
      <c r="B375" s="9"/>
      <c r="C375" s="9" t="s">
        <v>1206</v>
      </c>
      <c r="D375" s="9" t="s">
        <v>30</v>
      </c>
      <c r="E375" s="10">
        <v>3467.29</v>
      </c>
      <c r="F375" s="10">
        <f>(E375)/1.06</f>
        <v>3271.0283018867922</v>
      </c>
      <c r="G375" s="10">
        <f t="shared" si="96"/>
        <v>228.97198113207548</v>
      </c>
      <c r="H375" s="3">
        <f t="shared" si="97"/>
        <v>3500.0002830188678</v>
      </c>
    </row>
    <row r="376" spans="1:10" ht="15" x14ac:dyDescent="0.25">
      <c r="A376" s="9" t="s">
        <v>1167</v>
      </c>
      <c r="B376" s="9"/>
      <c r="C376" s="9" t="s">
        <v>1232</v>
      </c>
      <c r="D376" s="9" t="s">
        <v>24</v>
      </c>
      <c r="E376" s="10">
        <v>14213.79</v>
      </c>
      <c r="F376" s="10">
        <f>(E376+12)/1.06</f>
        <v>13420.556603773584</v>
      </c>
      <c r="G376" s="10">
        <f t="shared" si="96"/>
        <v>939.43896226415097</v>
      </c>
      <c r="H376" s="3">
        <f t="shared" si="97"/>
        <v>14359.995566037735</v>
      </c>
    </row>
    <row r="377" spans="1:10" ht="15" x14ac:dyDescent="0.25">
      <c r="A377" s="9" t="s">
        <v>1233</v>
      </c>
      <c r="B377" s="9"/>
      <c r="C377" s="9" t="s">
        <v>1234</v>
      </c>
      <c r="D377" s="9" t="s">
        <v>51</v>
      </c>
      <c r="E377" s="10">
        <v>5786.2</v>
      </c>
      <c r="F377" s="10">
        <f>(E377+12)/1.06</f>
        <v>5470</v>
      </c>
      <c r="G377" s="10">
        <f t="shared" si="96"/>
        <v>382.90000000000003</v>
      </c>
      <c r="H377" s="3">
        <f t="shared" si="97"/>
        <v>5852.9</v>
      </c>
    </row>
    <row r="378" spans="1:10" ht="15" x14ac:dyDescent="0.25">
      <c r="A378" s="9" t="s">
        <v>1235</v>
      </c>
      <c r="B378" s="9"/>
      <c r="C378" s="9" t="s">
        <v>1236</v>
      </c>
      <c r="D378" s="9" t="s">
        <v>522</v>
      </c>
      <c r="E378" s="10">
        <v>5830</v>
      </c>
      <c r="F378" s="10">
        <f>(E378)/1.06</f>
        <v>5500</v>
      </c>
      <c r="G378" s="10">
        <f t="shared" si="96"/>
        <v>385.00000000000006</v>
      </c>
      <c r="H378" s="3">
        <f t="shared" si="97"/>
        <v>5885</v>
      </c>
    </row>
    <row r="379" spans="1:10" ht="15" x14ac:dyDescent="0.25">
      <c r="A379" s="9" t="s">
        <v>1194</v>
      </c>
      <c r="B379" s="9"/>
      <c r="C379" s="9" t="s">
        <v>1237</v>
      </c>
      <c r="D379" s="9" t="s">
        <v>117</v>
      </c>
      <c r="E379" s="10">
        <v>9475</v>
      </c>
      <c r="F379" s="10">
        <f>(E379+12)/1.06</f>
        <v>8950</v>
      </c>
      <c r="G379" s="10">
        <f t="shared" si="96"/>
        <v>626.50000000000011</v>
      </c>
      <c r="H379" s="3">
        <f t="shared" si="97"/>
        <v>9576.5</v>
      </c>
    </row>
    <row r="380" spans="1:10" ht="15" x14ac:dyDescent="0.25">
      <c r="A380" s="9" t="s">
        <v>1194</v>
      </c>
      <c r="B380" s="9"/>
      <c r="C380" s="9" t="s">
        <v>1238</v>
      </c>
      <c r="D380" s="9" t="s">
        <v>402</v>
      </c>
      <c r="E380" s="10">
        <v>9316</v>
      </c>
      <c r="F380" s="10">
        <f>(E380+12)/1.06</f>
        <v>8800</v>
      </c>
      <c r="G380" s="10">
        <f t="shared" si="96"/>
        <v>616.00000000000011</v>
      </c>
      <c r="H380" s="3">
        <f t="shared" si="97"/>
        <v>9416</v>
      </c>
    </row>
    <row r="381" spans="1:10" ht="15" x14ac:dyDescent="0.25">
      <c r="A381" s="9" t="s">
        <v>1198</v>
      </c>
      <c r="B381" s="9"/>
      <c r="C381" s="9" t="s">
        <v>1239</v>
      </c>
      <c r="D381" s="9" t="s">
        <v>1240</v>
      </c>
      <c r="E381" s="10">
        <v>12190</v>
      </c>
      <c r="F381" s="10">
        <f>(E381)/1.06</f>
        <v>11500</v>
      </c>
      <c r="G381" s="10">
        <f t="shared" si="96"/>
        <v>805.00000000000011</v>
      </c>
      <c r="H381" s="3">
        <f t="shared" si="97"/>
        <v>12305</v>
      </c>
    </row>
    <row r="382" spans="1:10" ht="15" x14ac:dyDescent="0.25">
      <c r="A382" s="9" t="s">
        <v>1241</v>
      </c>
      <c r="B382" s="9"/>
      <c r="C382" s="9"/>
      <c r="D382" s="9" t="s">
        <v>104</v>
      </c>
      <c r="E382" s="10">
        <v>3000</v>
      </c>
      <c r="F382" s="10">
        <f>(E382+12)/1.06</f>
        <v>2841.5094339622642</v>
      </c>
      <c r="G382" s="10">
        <f t="shared" si="96"/>
        <v>198.90566037735852</v>
      </c>
      <c r="H382" s="3">
        <f t="shared" si="97"/>
        <v>3040.4150943396226</v>
      </c>
    </row>
    <row r="383" spans="1:10" ht="15" x14ac:dyDescent="0.25">
      <c r="A383" s="9" t="s">
        <v>1199</v>
      </c>
      <c r="B383" s="9"/>
      <c r="C383" s="9" t="s">
        <v>1242</v>
      </c>
      <c r="D383" s="9" t="s">
        <v>374</v>
      </c>
      <c r="E383" s="10">
        <v>64520.800000000003</v>
      </c>
      <c r="F383" s="10">
        <f>(E383+12)/1.06</f>
        <v>60880</v>
      </c>
      <c r="G383" s="10">
        <f t="shared" si="96"/>
        <v>4261.6000000000004</v>
      </c>
      <c r="H383" s="3">
        <f t="shared" si="97"/>
        <v>65141.599999999999</v>
      </c>
    </row>
    <row r="384" spans="1:10" ht="15" x14ac:dyDescent="0.25">
      <c r="A384" s="9" t="s">
        <v>1200</v>
      </c>
      <c r="B384" s="9"/>
      <c r="C384" s="9" t="s">
        <v>1256</v>
      </c>
      <c r="D384" s="9" t="s">
        <v>343</v>
      </c>
      <c r="E384" s="10">
        <v>13561.3</v>
      </c>
      <c r="F384" s="10">
        <f>(E384+12)/1.06</f>
        <v>12804.999999999998</v>
      </c>
      <c r="G384" s="10">
        <f t="shared" si="96"/>
        <v>896.34999999999991</v>
      </c>
      <c r="H384" s="3">
        <f t="shared" si="97"/>
        <v>13701.349999999999</v>
      </c>
      <c r="I384" s="10"/>
      <c r="J384" s="11"/>
    </row>
    <row r="385" spans="1:11" ht="15" x14ac:dyDescent="0.25">
      <c r="A385" s="9" t="s">
        <v>1200</v>
      </c>
      <c r="B385" s="9"/>
      <c r="C385" s="9" t="s">
        <v>1257</v>
      </c>
      <c r="D385" s="9" t="s">
        <v>1258</v>
      </c>
      <c r="E385" s="10">
        <v>3158.09</v>
      </c>
      <c r="F385" s="10">
        <f>(E385+12)/1.06</f>
        <v>2990.6509433962265</v>
      </c>
      <c r="G385" s="10">
        <f t="shared" si="96"/>
        <v>209.34556603773586</v>
      </c>
      <c r="H385" s="3">
        <f t="shared" si="97"/>
        <v>3199.9965094339623</v>
      </c>
      <c r="I385" s="10"/>
      <c r="J385" s="11"/>
    </row>
    <row r="386" spans="1:11" ht="15" x14ac:dyDescent="0.25">
      <c r="A386" s="9" t="s">
        <v>1200</v>
      </c>
      <c r="B386" s="9"/>
      <c r="C386" s="9" t="s">
        <v>1259</v>
      </c>
      <c r="D386" s="9" t="s">
        <v>21</v>
      </c>
      <c r="E386" s="10">
        <v>3158.09</v>
      </c>
      <c r="F386" s="10">
        <f>(E386+12)/1.06</f>
        <v>2990.6509433962265</v>
      </c>
      <c r="G386" s="10">
        <f t="shared" si="96"/>
        <v>209.34556603773586</v>
      </c>
      <c r="H386" s="3">
        <f t="shared" si="97"/>
        <v>3199.9965094339623</v>
      </c>
      <c r="I386" s="10"/>
      <c r="J386" s="11"/>
    </row>
    <row r="387" spans="1:11" ht="15" x14ac:dyDescent="0.25">
      <c r="A387" s="9" t="s">
        <v>1248</v>
      </c>
      <c r="B387" s="9"/>
      <c r="C387" s="9" t="s">
        <v>1260</v>
      </c>
      <c r="D387" s="9" t="s">
        <v>1261</v>
      </c>
      <c r="E387" s="10">
        <v>1981.31</v>
      </c>
      <c r="F387" s="10">
        <f>(E387)/1.06</f>
        <v>1869.1603773584905</v>
      </c>
      <c r="G387" s="10">
        <f t="shared" si="96"/>
        <v>130.84122641509435</v>
      </c>
      <c r="H387" s="3">
        <f t="shared" si="97"/>
        <v>2000.0016037735847</v>
      </c>
      <c r="I387" s="10"/>
      <c r="J387" s="11"/>
    </row>
    <row r="388" spans="1:11" ht="15" x14ac:dyDescent="0.25">
      <c r="A388" s="9" t="s">
        <v>1262</v>
      </c>
      <c r="B388" s="9"/>
      <c r="C388" s="9"/>
      <c r="D388" s="9" t="s">
        <v>125</v>
      </c>
      <c r="E388" s="10">
        <v>2379.41</v>
      </c>
      <c r="F388" s="10">
        <f>(E388)/1.06</f>
        <v>2244.7264150943392</v>
      </c>
      <c r="G388" s="10">
        <f t="shared" si="96"/>
        <v>157.13084905660375</v>
      </c>
      <c r="H388" s="3">
        <f t="shared" si="97"/>
        <v>2401.8572641509431</v>
      </c>
      <c r="I388" s="10"/>
      <c r="J388" s="11"/>
    </row>
    <row r="389" spans="1:11" ht="15" x14ac:dyDescent="0.25">
      <c r="A389" s="9" t="s">
        <v>1251</v>
      </c>
      <c r="B389" s="9"/>
      <c r="C389" s="9"/>
      <c r="D389" s="9" t="s">
        <v>131</v>
      </c>
      <c r="E389" s="10">
        <v>12868.5</v>
      </c>
      <c r="F389" s="10">
        <f>(E389+12)/1.06</f>
        <v>12151.415094339622</v>
      </c>
      <c r="G389" s="10">
        <f t="shared" si="96"/>
        <v>850.59905660377365</v>
      </c>
      <c r="H389" s="3">
        <f t="shared" si="97"/>
        <v>13002.014150943396</v>
      </c>
      <c r="I389" s="10"/>
      <c r="J389" s="11"/>
    </row>
    <row r="390" spans="1:11" ht="15" x14ac:dyDescent="0.25">
      <c r="A390" s="9" t="s">
        <v>1251</v>
      </c>
      <c r="B390" s="9"/>
      <c r="C390" s="9" t="s">
        <v>1263</v>
      </c>
      <c r="D390" s="9" t="s">
        <v>1264</v>
      </c>
      <c r="E390" s="10">
        <v>3467.29</v>
      </c>
      <c r="F390" s="10">
        <f>(E390)/1.06</f>
        <v>3271.0283018867922</v>
      </c>
      <c r="G390" s="10">
        <f t="shared" si="96"/>
        <v>228.97198113207548</v>
      </c>
      <c r="H390" s="3">
        <f t="shared" si="97"/>
        <v>3500.0002830188678</v>
      </c>
      <c r="I390" s="10"/>
      <c r="J390" s="11"/>
    </row>
    <row r="391" spans="1:11" ht="15" x14ac:dyDescent="0.25">
      <c r="A391" s="9" t="s">
        <v>1251</v>
      </c>
      <c r="B391" s="9"/>
      <c r="C391" s="9" t="s">
        <v>1265</v>
      </c>
      <c r="D391" s="9" t="s">
        <v>1266</v>
      </c>
      <c r="E391" s="10">
        <v>3467.29</v>
      </c>
      <c r="F391" s="10">
        <f>(E391)/1.06</f>
        <v>3271.0283018867922</v>
      </c>
      <c r="G391" s="10">
        <f t="shared" si="96"/>
        <v>228.97198113207548</v>
      </c>
      <c r="H391" s="3">
        <f t="shared" si="97"/>
        <v>3500.0002830188678</v>
      </c>
      <c r="I391" s="10"/>
      <c r="J391" s="11"/>
    </row>
    <row r="392" spans="1:11" ht="15" x14ac:dyDescent="0.25">
      <c r="A392" s="9" t="s">
        <v>1255</v>
      </c>
      <c r="B392" s="9"/>
      <c r="C392" s="9" t="s">
        <v>1267</v>
      </c>
      <c r="D392" s="9" t="s">
        <v>134</v>
      </c>
      <c r="E392" s="10">
        <v>3401.2</v>
      </c>
      <c r="F392" s="10">
        <f>(E392+12)/1.06</f>
        <v>3219.9999999999995</v>
      </c>
      <c r="G392" s="10">
        <f t="shared" si="96"/>
        <v>225.39999999999998</v>
      </c>
      <c r="H392" s="3">
        <f t="shared" si="97"/>
        <v>3445.3999999999996</v>
      </c>
      <c r="I392" s="10"/>
      <c r="J392" s="11"/>
      <c r="K392" s="12"/>
    </row>
    <row r="393" spans="1:11" ht="15" x14ac:dyDescent="0.25">
      <c r="A393" s="9" t="s">
        <v>1255</v>
      </c>
      <c r="B393" s="9"/>
      <c r="C393" s="9" t="s">
        <v>1268</v>
      </c>
      <c r="D393" s="9" t="s">
        <v>1269</v>
      </c>
      <c r="E393" s="10">
        <v>2500.1999999999998</v>
      </c>
      <c r="F393" s="10">
        <f t="shared" ref="F393:F400" si="98">(E393+12)/1.06</f>
        <v>2369.9999999999995</v>
      </c>
      <c r="G393" s="10">
        <f t="shared" si="96"/>
        <v>165.89999999999998</v>
      </c>
      <c r="H393" s="3">
        <f t="shared" si="97"/>
        <v>2535.8999999999996</v>
      </c>
      <c r="I393" s="10"/>
      <c r="J393" s="11"/>
      <c r="K393" s="12"/>
    </row>
    <row r="394" spans="1:11" ht="15" x14ac:dyDescent="0.25">
      <c r="A394" s="9" t="s">
        <v>1255</v>
      </c>
      <c r="B394" s="9"/>
      <c r="C394" s="9" t="s">
        <v>1270</v>
      </c>
      <c r="D394" s="9" t="s">
        <v>437</v>
      </c>
      <c r="E394" s="10">
        <v>2489.6</v>
      </c>
      <c r="F394" s="10">
        <f t="shared" si="98"/>
        <v>2360</v>
      </c>
      <c r="G394" s="10">
        <f t="shared" si="96"/>
        <v>165.20000000000002</v>
      </c>
      <c r="H394" s="3">
        <f t="shared" si="97"/>
        <v>2525.1999999999998</v>
      </c>
      <c r="I394" s="10"/>
      <c r="J394" s="11"/>
      <c r="K394" s="12"/>
    </row>
    <row r="395" spans="1:11" ht="15" x14ac:dyDescent="0.25">
      <c r="A395" s="9" t="s">
        <v>1255</v>
      </c>
      <c r="B395" s="9"/>
      <c r="C395" s="9" t="s">
        <v>1271</v>
      </c>
      <c r="D395" s="9" t="s">
        <v>432</v>
      </c>
      <c r="E395" s="10">
        <v>2468.4</v>
      </c>
      <c r="F395" s="10">
        <f t="shared" si="98"/>
        <v>2340</v>
      </c>
      <c r="G395" s="10">
        <f t="shared" si="96"/>
        <v>163.80000000000001</v>
      </c>
      <c r="H395" s="3">
        <f t="shared" si="97"/>
        <v>2503.8000000000002</v>
      </c>
      <c r="I395" s="10"/>
      <c r="J395" s="11"/>
      <c r="K395" s="12"/>
    </row>
    <row r="396" spans="1:11" ht="15" x14ac:dyDescent="0.25">
      <c r="A396" s="9" t="s">
        <v>1272</v>
      </c>
      <c r="B396" s="9"/>
      <c r="C396" s="9" t="s">
        <v>1273</v>
      </c>
      <c r="D396" s="9" t="s">
        <v>51</v>
      </c>
      <c r="E396" s="10">
        <v>13817.52</v>
      </c>
      <c r="F396" s="10">
        <f t="shared" si="98"/>
        <v>13046.716981132075</v>
      </c>
      <c r="G396" s="10">
        <f t="shared" si="96"/>
        <v>913.27018867924528</v>
      </c>
      <c r="H396" s="3">
        <f t="shared" si="97"/>
        <v>13959.98716981132</v>
      </c>
      <c r="I396" s="10"/>
      <c r="J396" s="11"/>
      <c r="K396" s="12"/>
    </row>
    <row r="397" spans="1:11" ht="15" x14ac:dyDescent="0.25">
      <c r="A397" s="9" t="s">
        <v>1272</v>
      </c>
      <c r="B397" s="9"/>
      <c r="C397" s="9" t="s">
        <v>1274</v>
      </c>
      <c r="D397" s="9" t="s">
        <v>15</v>
      </c>
      <c r="E397" s="10">
        <v>29408.3</v>
      </c>
      <c r="F397" s="10">
        <f t="shared" si="98"/>
        <v>27754.999999999996</v>
      </c>
      <c r="G397" s="10">
        <f t="shared" si="96"/>
        <v>1942.85</v>
      </c>
      <c r="H397" s="3">
        <f t="shared" si="97"/>
        <v>29697.849999999995</v>
      </c>
      <c r="I397" s="10"/>
      <c r="J397" s="11"/>
      <c r="K397" s="12"/>
    </row>
    <row r="398" spans="1:11" ht="15" x14ac:dyDescent="0.25">
      <c r="A398" s="9" t="s">
        <v>1275</v>
      </c>
      <c r="B398" s="9"/>
      <c r="C398" s="9"/>
      <c r="D398" s="9" t="s">
        <v>27</v>
      </c>
      <c r="E398" s="10">
        <v>9568</v>
      </c>
      <c r="F398" s="10">
        <f t="shared" si="98"/>
        <v>9037.7358490566039</v>
      </c>
      <c r="G398" s="10">
        <f t="shared" si="96"/>
        <v>632.64150943396237</v>
      </c>
      <c r="H398" s="3">
        <f t="shared" si="97"/>
        <v>9670.3773584905666</v>
      </c>
      <c r="I398" s="10"/>
      <c r="J398" s="11"/>
      <c r="K398" s="12"/>
    </row>
    <row r="399" spans="1:11" ht="15" x14ac:dyDescent="0.25">
      <c r="A399" s="9" t="s">
        <v>1276</v>
      </c>
      <c r="B399" s="9"/>
      <c r="C399" s="9" t="s">
        <v>1277</v>
      </c>
      <c r="D399" s="9" t="s">
        <v>1278</v>
      </c>
      <c r="E399" s="10">
        <v>20989.87</v>
      </c>
      <c r="F399" s="10">
        <f t="shared" si="98"/>
        <v>19813.084905660377</v>
      </c>
      <c r="G399" s="10">
        <f t="shared" si="96"/>
        <v>1386.9159433962266</v>
      </c>
      <c r="H399" s="3">
        <f t="shared" si="97"/>
        <v>21200.000849056603</v>
      </c>
      <c r="I399" s="10"/>
      <c r="J399" s="11"/>
      <c r="K399" s="12"/>
    </row>
    <row r="400" spans="1:11" ht="15" x14ac:dyDescent="0.25">
      <c r="A400" s="9" t="s">
        <v>1276</v>
      </c>
      <c r="B400" s="9"/>
      <c r="C400" s="9" t="s">
        <v>1279</v>
      </c>
      <c r="D400" s="9" t="s">
        <v>1018</v>
      </c>
      <c r="E400" s="10">
        <v>20514.900000000001</v>
      </c>
      <c r="F400" s="10">
        <f t="shared" si="98"/>
        <v>19365</v>
      </c>
      <c r="G400" s="10">
        <f t="shared" si="96"/>
        <v>1355.5500000000002</v>
      </c>
      <c r="H400" s="3">
        <f t="shared" si="97"/>
        <v>20720.55</v>
      </c>
      <c r="I400" s="10"/>
      <c r="J400" s="11"/>
      <c r="K400" s="12"/>
    </row>
    <row r="401" spans="1:11" ht="15" x14ac:dyDescent="0.25">
      <c r="A401" s="50" t="s">
        <v>1276</v>
      </c>
      <c r="B401" s="9"/>
      <c r="C401" s="9" t="s">
        <v>1280</v>
      </c>
      <c r="D401" s="9" t="s">
        <v>47</v>
      </c>
      <c r="E401" s="52">
        <v>14106.31</v>
      </c>
      <c r="F401" s="10">
        <v>7549.16</v>
      </c>
      <c r="G401" s="10">
        <f t="shared" si="96"/>
        <v>528.44120000000009</v>
      </c>
      <c r="H401" s="3">
        <f t="shared" si="97"/>
        <v>8077.6012000000001</v>
      </c>
      <c r="I401" s="10"/>
      <c r="J401" s="11"/>
      <c r="K401" s="12"/>
    </row>
    <row r="402" spans="1:11" ht="15" x14ac:dyDescent="0.25">
      <c r="A402" s="51"/>
      <c r="B402" s="9"/>
      <c r="C402" s="9" t="s">
        <v>1281</v>
      </c>
      <c r="D402" s="9" t="s">
        <v>310</v>
      </c>
      <c r="E402" s="53"/>
      <c r="F402" s="10">
        <v>5770</v>
      </c>
      <c r="G402" s="10">
        <f t="shared" si="96"/>
        <v>403.90000000000003</v>
      </c>
      <c r="H402" s="3">
        <f t="shared" si="97"/>
        <v>6173.9</v>
      </c>
      <c r="I402" s="10"/>
      <c r="J402" s="11"/>
      <c r="K402" s="12"/>
    </row>
    <row r="403" spans="1:11" ht="15" x14ac:dyDescent="0.25">
      <c r="A403" s="9" t="s">
        <v>1276</v>
      </c>
      <c r="B403" s="9"/>
      <c r="C403" s="9" t="s">
        <v>1282</v>
      </c>
      <c r="D403" s="9" t="s">
        <v>1283</v>
      </c>
      <c r="E403" s="10">
        <v>3455.29</v>
      </c>
      <c r="F403" s="10">
        <f t="shared" ref="F403:F404" si="99">(E403+12)/1.06</f>
        <v>3271.0283018867922</v>
      </c>
      <c r="G403" s="10">
        <f t="shared" si="96"/>
        <v>228.97198113207548</v>
      </c>
      <c r="H403" s="3">
        <f t="shared" si="97"/>
        <v>3500.0002830188678</v>
      </c>
      <c r="I403" s="10"/>
      <c r="J403" s="11"/>
      <c r="K403" s="12"/>
    </row>
    <row r="404" spans="1:11" ht="15" x14ac:dyDescent="0.25">
      <c r="A404" s="9" t="s">
        <v>1284</v>
      </c>
      <c r="B404" s="9"/>
      <c r="C404" s="9" t="s">
        <v>1285</v>
      </c>
      <c r="D404" s="9" t="s">
        <v>1286</v>
      </c>
      <c r="E404" s="10">
        <v>19068</v>
      </c>
      <c r="F404" s="10">
        <f t="shared" si="99"/>
        <v>18000</v>
      </c>
      <c r="G404" s="10">
        <f t="shared" si="96"/>
        <v>1260.0000000000002</v>
      </c>
      <c r="H404" s="3">
        <f t="shared" si="97"/>
        <v>19260</v>
      </c>
      <c r="I404" s="10"/>
      <c r="J404" s="11"/>
      <c r="K404" s="12"/>
    </row>
    <row r="405" spans="1:11" ht="15" x14ac:dyDescent="0.25">
      <c r="A405" s="9" t="s">
        <v>1287</v>
      </c>
      <c r="B405" s="9"/>
      <c r="C405" s="9"/>
      <c r="D405" s="9" t="s">
        <v>393</v>
      </c>
      <c r="E405" s="10">
        <v>4900</v>
      </c>
      <c r="F405" s="10"/>
      <c r="G405" s="10"/>
      <c r="H405" s="3"/>
      <c r="I405" s="10"/>
      <c r="J405" s="11"/>
      <c r="K405" s="12"/>
    </row>
    <row r="406" spans="1:11" ht="15" x14ac:dyDescent="0.25">
      <c r="A406" s="9" t="s">
        <v>1288</v>
      </c>
      <c r="B406" s="9"/>
      <c r="C406" s="9" t="s">
        <v>1289</v>
      </c>
      <c r="D406" s="9" t="s">
        <v>156</v>
      </c>
      <c r="E406" s="10">
        <v>3662.3</v>
      </c>
      <c r="F406" s="10">
        <f>(E406)/1.06</f>
        <v>3455</v>
      </c>
      <c r="G406" s="10">
        <f t="shared" ref="G406:G424" si="100">F406*7%</f>
        <v>241.85000000000002</v>
      </c>
      <c r="H406" s="3">
        <f t="shared" ref="H406:H424" si="101">F406+G406</f>
        <v>3696.85</v>
      </c>
      <c r="I406" s="10"/>
      <c r="J406" s="11"/>
      <c r="K406" s="12"/>
    </row>
    <row r="407" spans="1:11" ht="15" x14ac:dyDescent="0.25">
      <c r="A407" s="9" t="s">
        <v>1288</v>
      </c>
      <c r="B407" s="9"/>
      <c r="C407" s="9" t="s">
        <v>1290</v>
      </c>
      <c r="D407" s="9" t="s">
        <v>1291</v>
      </c>
      <c r="E407" s="10">
        <v>3741.8</v>
      </c>
      <c r="F407" s="10">
        <f>(E407)/1.06</f>
        <v>3530</v>
      </c>
      <c r="G407" s="10">
        <f t="shared" si="100"/>
        <v>247.10000000000002</v>
      </c>
      <c r="H407" s="3">
        <f t="shared" si="101"/>
        <v>3777.1</v>
      </c>
      <c r="I407" s="10"/>
      <c r="J407" s="11"/>
      <c r="K407" s="12"/>
    </row>
    <row r="408" spans="1:11" ht="15" x14ac:dyDescent="0.25">
      <c r="A408" s="9" t="s">
        <v>1288</v>
      </c>
      <c r="B408" s="9"/>
      <c r="C408" s="9" t="s">
        <v>1292</v>
      </c>
      <c r="D408" s="9" t="s">
        <v>1293</v>
      </c>
      <c r="E408" s="10">
        <v>3752.4</v>
      </c>
      <c r="F408" s="10">
        <f>(E408)/1.06</f>
        <v>3540</v>
      </c>
      <c r="G408" s="10">
        <f t="shared" si="100"/>
        <v>247.8</v>
      </c>
      <c r="H408" s="3">
        <f t="shared" si="101"/>
        <v>3787.8</v>
      </c>
      <c r="I408" s="10"/>
      <c r="J408" s="11"/>
      <c r="K408" s="12"/>
    </row>
    <row r="409" spans="1:11" ht="15" x14ac:dyDescent="0.25">
      <c r="A409" s="9" t="s">
        <v>1294</v>
      </c>
      <c r="B409" s="9"/>
      <c r="C409" s="9" t="s">
        <v>1295</v>
      </c>
      <c r="D409" s="9" t="s">
        <v>321</v>
      </c>
      <c r="E409" s="10">
        <v>46023.8</v>
      </c>
      <c r="F409" s="10">
        <f t="shared" ref="F409" si="102">(E409+12)/1.06</f>
        <v>43430</v>
      </c>
      <c r="G409" s="10">
        <f t="shared" si="100"/>
        <v>3040.1000000000004</v>
      </c>
      <c r="H409" s="3">
        <f t="shared" si="101"/>
        <v>46470.1</v>
      </c>
      <c r="I409" s="10"/>
      <c r="J409" s="11"/>
      <c r="K409" s="12"/>
    </row>
    <row r="410" spans="1:11" ht="15" x14ac:dyDescent="0.25">
      <c r="A410" s="9" t="s">
        <v>1296</v>
      </c>
      <c r="B410" s="9"/>
      <c r="C410" s="9" t="s">
        <v>1297</v>
      </c>
      <c r="D410" s="9" t="s">
        <v>555</v>
      </c>
      <c r="E410" s="10">
        <v>3467.29</v>
      </c>
      <c r="F410" s="10">
        <f>(E410)/1.06</f>
        <v>3271.0283018867922</v>
      </c>
      <c r="G410" s="10">
        <f t="shared" si="100"/>
        <v>228.97198113207548</v>
      </c>
      <c r="H410" s="3">
        <f t="shared" si="101"/>
        <v>3500.0002830188678</v>
      </c>
      <c r="I410" s="10"/>
      <c r="J410" s="11"/>
      <c r="K410" s="12"/>
    </row>
    <row r="411" spans="1:11" ht="15" x14ac:dyDescent="0.25">
      <c r="A411" s="9" t="s">
        <v>1298</v>
      </c>
      <c r="B411" s="9"/>
      <c r="C411" s="9" t="s">
        <v>1299</v>
      </c>
      <c r="D411" s="9" t="s">
        <v>550</v>
      </c>
      <c r="E411" s="10">
        <v>3467.29</v>
      </c>
      <c r="F411" s="10">
        <f t="shared" ref="F411:F412" si="103">(E411)/1.06</f>
        <v>3271.0283018867922</v>
      </c>
      <c r="G411" s="10">
        <f t="shared" si="100"/>
        <v>228.97198113207548</v>
      </c>
      <c r="H411" s="3">
        <f t="shared" si="101"/>
        <v>3500.0002830188678</v>
      </c>
      <c r="I411" s="10"/>
      <c r="J411" s="11"/>
      <c r="K411" s="12"/>
    </row>
    <row r="412" spans="1:11" ht="15" x14ac:dyDescent="0.25">
      <c r="A412" s="9" t="s">
        <v>1298</v>
      </c>
      <c r="B412" s="9"/>
      <c r="C412" s="9" t="s">
        <v>1300</v>
      </c>
      <c r="D412" s="9" t="s">
        <v>1301</v>
      </c>
      <c r="E412" s="10">
        <v>3423.8</v>
      </c>
      <c r="F412" s="10">
        <f t="shared" si="103"/>
        <v>3230</v>
      </c>
      <c r="G412" s="10">
        <f t="shared" si="100"/>
        <v>226.10000000000002</v>
      </c>
      <c r="H412" s="3">
        <f t="shared" si="101"/>
        <v>3456.1</v>
      </c>
      <c r="I412" s="10"/>
      <c r="J412" s="11"/>
      <c r="K412" s="12"/>
    </row>
    <row r="413" spans="1:11" ht="15" x14ac:dyDescent="0.25">
      <c r="A413" s="9" t="s">
        <v>1302</v>
      </c>
      <c r="B413" s="9"/>
      <c r="C413" s="9" t="s">
        <v>1303</v>
      </c>
      <c r="D413" s="9" t="s">
        <v>148</v>
      </c>
      <c r="E413" s="10">
        <v>5051.5</v>
      </c>
      <c r="F413" s="10">
        <f>(E413+10)/1.06</f>
        <v>4775</v>
      </c>
      <c r="G413" s="10">
        <f t="shared" si="100"/>
        <v>334.25000000000006</v>
      </c>
      <c r="H413" s="3">
        <f t="shared" si="101"/>
        <v>5109.25</v>
      </c>
      <c r="I413" s="10"/>
      <c r="J413" s="11"/>
      <c r="K413" s="12"/>
    </row>
    <row r="414" spans="1:11" ht="15" x14ac:dyDescent="0.25">
      <c r="A414" s="9" t="s">
        <v>1302</v>
      </c>
      <c r="B414" s="9"/>
      <c r="C414" s="9" t="s">
        <v>1282</v>
      </c>
      <c r="D414" s="9" t="s">
        <v>1283</v>
      </c>
      <c r="E414" s="10">
        <v>3455.29</v>
      </c>
      <c r="F414" s="10">
        <f t="shared" ref="F414" si="104">(E414+12)/1.06</f>
        <v>3271.0283018867922</v>
      </c>
      <c r="G414" s="10">
        <f t="shared" si="100"/>
        <v>228.97198113207548</v>
      </c>
      <c r="H414" s="3">
        <f t="shared" si="101"/>
        <v>3500.0002830188678</v>
      </c>
      <c r="I414" s="10"/>
      <c r="J414" s="11" t="s">
        <v>1304</v>
      </c>
      <c r="K414" s="12"/>
    </row>
    <row r="415" spans="1:11" ht="15" x14ac:dyDescent="0.25">
      <c r="A415" s="9" t="s">
        <v>1305</v>
      </c>
      <c r="B415" s="9"/>
      <c r="C415" s="9" t="s">
        <v>1306</v>
      </c>
      <c r="D415" s="9" t="s">
        <v>437</v>
      </c>
      <c r="E415" s="10">
        <v>12882.9</v>
      </c>
      <c r="F415" s="10">
        <f>(E415+12)/1.06</f>
        <v>12164.999999999998</v>
      </c>
      <c r="G415" s="10">
        <f t="shared" si="100"/>
        <v>851.55</v>
      </c>
      <c r="H415" s="3">
        <f t="shared" si="101"/>
        <v>13016.549999999997</v>
      </c>
      <c r="I415" s="10"/>
      <c r="J415" s="11"/>
      <c r="K415" s="12"/>
    </row>
    <row r="416" spans="1:11" ht="15" x14ac:dyDescent="0.25">
      <c r="A416" s="9" t="s">
        <v>1307</v>
      </c>
      <c r="B416" s="9"/>
      <c r="C416" s="9" t="s">
        <v>1308</v>
      </c>
      <c r="D416" s="9" t="s">
        <v>74</v>
      </c>
      <c r="E416" s="10">
        <v>21177.4</v>
      </c>
      <c r="F416" s="10">
        <f>(E416+12)/1.06</f>
        <v>19990</v>
      </c>
      <c r="G416" s="10">
        <f t="shared" si="100"/>
        <v>1399.3000000000002</v>
      </c>
      <c r="H416" s="3">
        <f t="shared" si="101"/>
        <v>21389.3</v>
      </c>
      <c r="I416" s="10"/>
      <c r="J416" s="11"/>
      <c r="K416" s="12"/>
    </row>
    <row r="417" spans="1:10" ht="15" x14ac:dyDescent="0.25">
      <c r="A417" s="9" t="s">
        <v>1336</v>
      </c>
      <c r="B417" s="9"/>
      <c r="C417" s="9" t="s">
        <v>1337</v>
      </c>
      <c r="D417" s="9" t="s">
        <v>408</v>
      </c>
      <c r="E417" s="10">
        <v>7174.8</v>
      </c>
      <c r="F417" s="10">
        <f t="shared" ref="F417:F424" si="105">(E417+12)/1.06</f>
        <v>6780</v>
      </c>
      <c r="G417" s="10">
        <f t="shared" si="100"/>
        <v>474.6</v>
      </c>
      <c r="H417" s="3">
        <f t="shared" si="101"/>
        <v>7254.6</v>
      </c>
      <c r="I417" s="10"/>
      <c r="J417" s="11"/>
    </row>
    <row r="418" spans="1:10" ht="15" x14ac:dyDescent="0.25">
      <c r="A418" s="9" t="s">
        <v>1336</v>
      </c>
      <c r="B418" s="9"/>
      <c r="C418" s="9" t="s">
        <v>1338</v>
      </c>
      <c r="D418" s="9" t="s">
        <v>404</v>
      </c>
      <c r="E418" s="10">
        <v>6878</v>
      </c>
      <c r="F418" s="10">
        <f t="shared" si="105"/>
        <v>6500</v>
      </c>
      <c r="G418" s="10">
        <f t="shared" si="100"/>
        <v>455.00000000000006</v>
      </c>
      <c r="H418" s="3">
        <f t="shared" si="101"/>
        <v>6955</v>
      </c>
      <c r="I418" s="10"/>
      <c r="J418" s="11"/>
    </row>
    <row r="419" spans="1:10" ht="15" x14ac:dyDescent="0.25">
      <c r="A419" s="9" t="s">
        <v>1339</v>
      </c>
      <c r="B419" s="9"/>
      <c r="C419" s="9"/>
      <c r="D419" s="9" t="s">
        <v>27</v>
      </c>
      <c r="E419" s="10">
        <v>2721.49</v>
      </c>
      <c r="F419" s="10">
        <f t="shared" si="105"/>
        <v>2578.7641509433961</v>
      </c>
      <c r="G419" s="10">
        <f t="shared" si="100"/>
        <v>180.51349056603775</v>
      </c>
      <c r="H419" s="3">
        <f t="shared" si="101"/>
        <v>2759.277641509434</v>
      </c>
      <c r="I419" s="10"/>
      <c r="J419" s="11"/>
    </row>
    <row r="420" spans="1:10" ht="15" x14ac:dyDescent="0.25">
      <c r="A420" s="9" t="s">
        <v>1340</v>
      </c>
      <c r="B420" s="9"/>
      <c r="C420" s="9" t="s">
        <v>1341</v>
      </c>
      <c r="D420" s="9" t="s">
        <v>476</v>
      </c>
      <c r="E420" s="10">
        <v>3317.8</v>
      </c>
      <c r="F420" s="10">
        <f>(E420)/1.06</f>
        <v>3130</v>
      </c>
      <c r="G420" s="10">
        <f t="shared" si="100"/>
        <v>219.10000000000002</v>
      </c>
      <c r="H420" s="3">
        <f t="shared" si="101"/>
        <v>3349.1</v>
      </c>
      <c r="I420" s="10"/>
      <c r="J420" s="11"/>
    </row>
    <row r="421" spans="1:10" ht="15" x14ac:dyDescent="0.25">
      <c r="A421" s="9" t="s">
        <v>1340</v>
      </c>
      <c r="B421" s="9"/>
      <c r="C421" s="9" t="s">
        <v>1342</v>
      </c>
      <c r="D421" s="9" t="s">
        <v>1343</v>
      </c>
      <c r="E421" s="10">
        <v>3582.8</v>
      </c>
      <c r="F421" s="10">
        <f>(E421)/1.06</f>
        <v>3380</v>
      </c>
      <c r="G421" s="10">
        <f t="shared" si="100"/>
        <v>236.60000000000002</v>
      </c>
      <c r="H421" s="3">
        <f t="shared" si="101"/>
        <v>3616.6</v>
      </c>
      <c r="I421" s="10"/>
      <c r="J421" s="11"/>
    </row>
    <row r="422" spans="1:10" ht="15" x14ac:dyDescent="0.25">
      <c r="A422" s="9" t="s">
        <v>1340</v>
      </c>
      <c r="B422" s="9"/>
      <c r="C422" s="9" t="s">
        <v>1344</v>
      </c>
      <c r="D422" s="9" t="s">
        <v>1345</v>
      </c>
      <c r="E422" s="10">
        <v>67803.62</v>
      </c>
      <c r="F422" s="10">
        <f t="shared" si="105"/>
        <v>63976.999999999993</v>
      </c>
      <c r="G422" s="10">
        <f t="shared" si="100"/>
        <v>4478.3900000000003</v>
      </c>
      <c r="H422" s="3">
        <f t="shared" si="101"/>
        <v>68455.39</v>
      </c>
      <c r="I422" s="10"/>
      <c r="J422" s="11"/>
    </row>
    <row r="423" spans="1:10" ht="15" x14ac:dyDescent="0.25">
      <c r="A423" s="9" t="s">
        <v>1346</v>
      </c>
      <c r="B423" s="9"/>
      <c r="C423" s="9" t="s">
        <v>1347</v>
      </c>
      <c r="D423" s="9" t="s">
        <v>517</v>
      </c>
      <c r="E423" s="10">
        <v>20292.3</v>
      </c>
      <c r="F423" s="10">
        <f t="shared" si="105"/>
        <v>19155</v>
      </c>
      <c r="G423" s="10">
        <f t="shared" si="100"/>
        <v>1340.8500000000001</v>
      </c>
      <c r="H423" s="3">
        <f t="shared" si="101"/>
        <v>20495.849999999999</v>
      </c>
      <c r="I423" s="10"/>
      <c r="J423" s="11"/>
    </row>
    <row r="424" spans="1:10" ht="15" x14ac:dyDescent="0.25">
      <c r="A424" s="9" t="s">
        <v>1346</v>
      </c>
      <c r="B424" s="9"/>
      <c r="C424" s="9" t="s">
        <v>1348</v>
      </c>
      <c r="D424" s="9" t="s">
        <v>1216</v>
      </c>
      <c r="E424" s="10">
        <v>3455.29</v>
      </c>
      <c r="F424" s="10">
        <f t="shared" si="105"/>
        <v>3271.0283018867922</v>
      </c>
      <c r="G424" s="10">
        <f t="shared" si="100"/>
        <v>228.97198113207548</v>
      </c>
      <c r="H424" s="3">
        <f t="shared" si="101"/>
        <v>3500.0002830188678</v>
      </c>
      <c r="I424" s="10"/>
      <c r="J424" s="11" t="s">
        <v>1349</v>
      </c>
    </row>
    <row r="425" spans="1:10" ht="15" x14ac:dyDescent="0.25">
      <c r="A425" s="9" t="s">
        <v>1350</v>
      </c>
      <c r="B425" s="9"/>
      <c r="C425" s="9"/>
      <c r="D425" s="9" t="s">
        <v>393</v>
      </c>
      <c r="E425" s="10">
        <v>4900</v>
      </c>
      <c r="F425" s="10"/>
      <c r="G425" s="10"/>
      <c r="H425" s="3"/>
      <c r="I425" s="10"/>
      <c r="J425" s="11"/>
    </row>
    <row r="426" spans="1:10" ht="15" x14ac:dyDescent="0.25">
      <c r="A426" s="9" t="s">
        <v>1351</v>
      </c>
      <c r="B426" s="9"/>
      <c r="C426" s="9" t="s">
        <v>1352</v>
      </c>
      <c r="D426" s="9" t="s">
        <v>1353</v>
      </c>
      <c r="E426" s="10">
        <v>29056.34</v>
      </c>
      <c r="F426" s="10">
        <f t="shared" ref="F426" si="106">(E426+12)/1.06</f>
        <v>27422.962264150941</v>
      </c>
      <c r="G426" s="10">
        <f t="shared" ref="G426:G431" si="107">F426*7%</f>
        <v>1919.6073584905662</v>
      </c>
      <c r="H426" s="3">
        <f t="shared" ref="H426:H431" si="108">F426+G426</f>
        <v>29342.569622641509</v>
      </c>
      <c r="I426" s="10"/>
      <c r="J426" s="11"/>
    </row>
    <row r="427" spans="1:10" ht="15" x14ac:dyDescent="0.25">
      <c r="A427" s="9" t="s">
        <v>1354</v>
      </c>
      <c r="B427" s="9"/>
      <c r="C427" s="9" t="s">
        <v>1355</v>
      </c>
      <c r="D427" s="9" t="s">
        <v>1356</v>
      </c>
      <c r="E427" s="10">
        <v>3467.29</v>
      </c>
      <c r="F427" s="10">
        <f>(E427)/1.06</f>
        <v>3271.0283018867922</v>
      </c>
      <c r="G427" s="10">
        <f t="shared" si="107"/>
        <v>228.97198113207548</v>
      </c>
      <c r="H427" s="3">
        <f t="shared" si="108"/>
        <v>3500.0002830188678</v>
      </c>
      <c r="I427" s="10"/>
      <c r="J427" s="11"/>
    </row>
    <row r="428" spans="1:10" ht="15" x14ac:dyDescent="0.25">
      <c r="A428" s="9" t="s">
        <v>1354</v>
      </c>
      <c r="B428" s="9"/>
      <c r="C428" s="9" t="s">
        <v>1357</v>
      </c>
      <c r="D428" s="9" t="s">
        <v>1358</v>
      </c>
      <c r="E428" s="10">
        <v>3467.29</v>
      </c>
      <c r="F428" s="10">
        <f>(E428)/1.06</f>
        <v>3271.0283018867922</v>
      </c>
      <c r="G428" s="10">
        <f t="shared" si="107"/>
        <v>228.97198113207548</v>
      </c>
      <c r="H428" s="3">
        <f t="shared" si="108"/>
        <v>3500.0002830188678</v>
      </c>
      <c r="I428" s="10"/>
      <c r="J428" s="11"/>
    </row>
    <row r="429" spans="1:10" ht="15" x14ac:dyDescent="0.25">
      <c r="A429" s="9" t="s">
        <v>1359</v>
      </c>
      <c r="B429" s="9"/>
      <c r="C429" s="9" t="s">
        <v>1360</v>
      </c>
      <c r="D429" s="9" t="s">
        <v>555</v>
      </c>
      <c r="E429" s="10">
        <v>14213.79</v>
      </c>
      <c r="F429" s="10">
        <f t="shared" ref="F429:F430" si="109">(E429+12)/1.06</f>
        <v>13420.556603773584</v>
      </c>
      <c r="G429" s="10">
        <f t="shared" si="107"/>
        <v>939.43896226415097</v>
      </c>
      <c r="H429" s="3">
        <f t="shared" si="108"/>
        <v>14359.995566037735</v>
      </c>
      <c r="I429" s="10"/>
      <c r="J429" s="11"/>
    </row>
    <row r="430" spans="1:10" ht="15" x14ac:dyDescent="0.25">
      <c r="A430" s="9" t="s">
        <v>1361</v>
      </c>
      <c r="B430" s="9"/>
      <c r="C430" s="9" t="s">
        <v>1362</v>
      </c>
      <c r="D430" s="9" t="s">
        <v>1363</v>
      </c>
      <c r="E430" s="10">
        <v>54726.400000000001</v>
      </c>
      <c r="F430" s="10">
        <f t="shared" si="109"/>
        <v>51640</v>
      </c>
      <c r="G430" s="10">
        <f t="shared" si="107"/>
        <v>3614.8</v>
      </c>
      <c r="H430" s="3">
        <f t="shared" si="108"/>
        <v>55254.8</v>
      </c>
      <c r="I430" s="10"/>
      <c r="J430" s="11"/>
    </row>
    <row r="431" spans="1:10" ht="15" x14ac:dyDescent="0.25">
      <c r="A431" s="9" t="s">
        <v>1364</v>
      </c>
      <c r="B431" s="9"/>
      <c r="C431" s="9" t="s">
        <v>1365</v>
      </c>
      <c r="D431" s="9" t="s">
        <v>122</v>
      </c>
      <c r="E431" s="10">
        <v>1499.9</v>
      </c>
      <c r="F431" s="10">
        <f>(E431)/1.06</f>
        <v>1415</v>
      </c>
      <c r="G431" s="10">
        <f t="shared" si="107"/>
        <v>99.050000000000011</v>
      </c>
      <c r="H431" s="3">
        <f t="shared" si="108"/>
        <v>1514.05</v>
      </c>
      <c r="I431" s="10"/>
      <c r="J431" s="11"/>
    </row>
    <row r="432" spans="1:10" ht="15" x14ac:dyDescent="0.25">
      <c r="A432" s="9" t="s">
        <v>1364</v>
      </c>
      <c r="B432" s="9"/>
      <c r="C432" s="9"/>
      <c r="D432" s="9" t="s">
        <v>131</v>
      </c>
      <c r="E432" s="10">
        <v>987.59</v>
      </c>
      <c r="F432" s="10"/>
      <c r="G432" s="10"/>
      <c r="H432" s="3"/>
      <c r="I432" s="10"/>
      <c r="J432" s="11"/>
    </row>
    <row r="433" spans="1:10" ht="15" x14ac:dyDescent="0.25">
      <c r="A433" s="9" t="s">
        <v>1366</v>
      </c>
      <c r="B433" s="9"/>
      <c r="C433" s="9"/>
      <c r="D433" s="9" t="s">
        <v>27</v>
      </c>
      <c r="E433" s="10">
        <v>21720.400000000001</v>
      </c>
      <c r="F433" s="10">
        <f t="shared" ref="F433:F436" si="110">(E433+12)/1.06</f>
        <v>20502.264150943396</v>
      </c>
      <c r="G433" s="10">
        <f t="shared" ref="G433:G438" si="111">F433*7%</f>
        <v>1435.1584905660379</v>
      </c>
      <c r="H433" s="3">
        <f t="shared" ref="H433:H438" si="112">F433+G433</f>
        <v>21937.422641509434</v>
      </c>
      <c r="I433" s="10"/>
      <c r="J433" s="11"/>
    </row>
    <row r="434" spans="1:10" ht="15" x14ac:dyDescent="0.25">
      <c r="A434" s="9" t="s">
        <v>1367</v>
      </c>
      <c r="B434" s="9"/>
      <c r="C434" s="9" t="s">
        <v>1368</v>
      </c>
      <c r="D434" s="9" t="s">
        <v>555</v>
      </c>
      <c r="E434" s="10">
        <v>6326.8</v>
      </c>
      <c r="F434" s="10">
        <f t="shared" si="110"/>
        <v>5980</v>
      </c>
      <c r="G434" s="10">
        <f t="shared" si="111"/>
        <v>418.6</v>
      </c>
      <c r="H434" s="3">
        <f t="shared" si="112"/>
        <v>6398.6</v>
      </c>
      <c r="I434" s="10"/>
      <c r="J434" s="11"/>
    </row>
    <row r="435" spans="1:10" ht="15" x14ac:dyDescent="0.25">
      <c r="A435" s="9" t="s">
        <v>1367</v>
      </c>
      <c r="B435" s="9"/>
      <c r="C435" s="9" t="s">
        <v>1369</v>
      </c>
      <c r="D435" s="9" t="s">
        <v>1370</v>
      </c>
      <c r="E435" s="10">
        <v>14213.79</v>
      </c>
      <c r="F435" s="10">
        <f t="shared" si="110"/>
        <v>13420.556603773584</v>
      </c>
      <c r="G435" s="10">
        <f t="shared" si="111"/>
        <v>939.43896226415097</v>
      </c>
      <c r="H435" s="3">
        <f t="shared" si="112"/>
        <v>14359.995566037735</v>
      </c>
      <c r="I435" s="10"/>
      <c r="J435" s="11"/>
    </row>
    <row r="436" spans="1:10" ht="15" x14ac:dyDescent="0.25">
      <c r="A436" s="9" t="s">
        <v>1367</v>
      </c>
      <c r="B436" s="9"/>
      <c r="C436" s="9" t="s">
        <v>1371</v>
      </c>
      <c r="D436" s="9" t="s">
        <v>1372</v>
      </c>
      <c r="E436" s="10">
        <v>14213.79</v>
      </c>
      <c r="F436" s="10">
        <f t="shared" si="110"/>
        <v>13420.556603773584</v>
      </c>
      <c r="G436" s="10">
        <f t="shared" si="111"/>
        <v>939.43896226415097</v>
      </c>
      <c r="H436" s="3">
        <f t="shared" si="112"/>
        <v>14359.995566037735</v>
      </c>
      <c r="I436" s="10"/>
      <c r="J436" s="11"/>
    </row>
    <row r="437" spans="1:10" ht="15" x14ac:dyDescent="0.25">
      <c r="A437" s="9" t="s">
        <v>1373</v>
      </c>
      <c r="B437" s="9"/>
      <c r="C437" s="9" t="s">
        <v>1374</v>
      </c>
      <c r="D437" s="9" t="s">
        <v>1375</v>
      </c>
      <c r="E437" s="10">
        <v>3467.29</v>
      </c>
      <c r="F437" s="10">
        <f>(E437)/1.06</f>
        <v>3271.0283018867922</v>
      </c>
      <c r="G437" s="10">
        <f t="shared" si="111"/>
        <v>228.97198113207548</v>
      </c>
      <c r="H437" s="3">
        <f t="shared" si="112"/>
        <v>3500.0002830188678</v>
      </c>
      <c r="I437" s="10"/>
      <c r="J437" s="11"/>
    </row>
    <row r="438" spans="1:10" ht="15" x14ac:dyDescent="0.25">
      <c r="A438" s="9" t="s">
        <v>1373</v>
      </c>
      <c r="B438" s="9"/>
      <c r="C438" s="9" t="s">
        <v>1376</v>
      </c>
      <c r="D438" s="9" t="s">
        <v>1240</v>
      </c>
      <c r="E438" s="10">
        <v>3467.29</v>
      </c>
      <c r="F438" s="10">
        <f>(E438)/1.06</f>
        <v>3271.0283018867922</v>
      </c>
      <c r="G438" s="10">
        <f t="shared" si="111"/>
        <v>228.97198113207548</v>
      </c>
      <c r="H438" s="3">
        <f t="shared" si="112"/>
        <v>3500.0002830188678</v>
      </c>
      <c r="I438" s="10"/>
      <c r="J438" s="11"/>
    </row>
    <row r="439" spans="1:10" ht="15" x14ac:dyDescent="0.25">
      <c r="A439" s="9" t="s">
        <v>1414</v>
      </c>
      <c r="B439" s="9"/>
      <c r="C439" s="9"/>
      <c r="D439" s="9" t="s">
        <v>393</v>
      </c>
      <c r="E439" s="10">
        <v>4900</v>
      </c>
      <c r="F439" s="10"/>
      <c r="G439" s="10"/>
      <c r="H439" s="3"/>
      <c r="I439" s="10"/>
      <c r="J439" s="11"/>
    </row>
    <row r="440" spans="1:10" ht="15" x14ac:dyDescent="0.25">
      <c r="A440" s="9" t="s">
        <v>1415</v>
      </c>
      <c r="B440" s="9"/>
      <c r="C440" s="9"/>
      <c r="D440" s="9" t="s">
        <v>1261</v>
      </c>
      <c r="E440" s="10">
        <v>14364.49</v>
      </c>
      <c r="F440" s="10">
        <f>(E440)/1.06</f>
        <v>13551.405660377357</v>
      </c>
      <c r="G440" s="10">
        <f t="shared" ref="G440" si="113">F440*7%</f>
        <v>948.59839622641505</v>
      </c>
      <c r="H440" s="3">
        <f t="shared" ref="H440" si="114">F440+G440</f>
        <v>14500.004056603771</v>
      </c>
      <c r="I440" s="10"/>
      <c r="J440" s="11"/>
    </row>
    <row r="441" spans="1:10" ht="15" x14ac:dyDescent="0.25">
      <c r="A441" s="9" t="s">
        <v>1415</v>
      </c>
      <c r="B441" s="9"/>
      <c r="C441" s="9"/>
      <c r="D441" s="9" t="s">
        <v>93</v>
      </c>
      <c r="E441" s="10">
        <v>14227.2</v>
      </c>
      <c r="F441" s="10"/>
      <c r="G441" s="10"/>
      <c r="H441" s="3"/>
      <c r="I441" s="10"/>
      <c r="J441" s="11"/>
    </row>
    <row r="442" spans="1:10" ht="15" x14ac:dyDescent="0.25">
      <c r="A442" s="9" t="s">
        <v>1416</v>
      </c>
      <c r="B442" s="9"/>
      <c r="C442" s="9" t="s">
        <v>1417</v>
      </c>
      <c r="D442" s="9" t="s">
        <v>1418</v>
      </c>
      <c r="E442" s="10">
        <v>12085.99</v>
      </c>
      <c r="F442" s="10">
        <f>(E442)/1.06</f>
        <v>11401.877358490565</v>
      </c>
      <c r="G442" s="10">
        <f t="shared" ref="G442:G454" si="115">F442*7%</f>
        <v>798.13141509433956</v>
      </c>
      <c r="H442" s="3">
        <f t="shared" ref="H442:H454" si="116">F442+G442</f>
        <v>12200.008773584905</v>
      </c>
      <c r="I442" s="10"/>
      <c r="J442" s="11"/>
    </row>
    <row r="443" spans="1:10" ht="15" x14ac:dyDescent="0.25">
      <c r="A443" s="9" t="s">
        <v>1416</v>
      </c>
      <c r="B443" s="9"/>
      <c r="C443" s="9" t="s">
        <v>1419</v>
      </c>
      <c r="D443" s="9" t="s">
        <v>239</v>
      </c>
      <c r="E443" s="10">
        <v>14213.79</v>
      </c>
      <c r="F443" s="10">
        <f>(E443+12)/1.06</f>
        <v>13420.556603773584</v>
      </c>
      <c r="G443" s="10">
        <f t="shared" si="115"/>
        <v>939.43896226415097</v>
      </c>
      <c r="H443" s="3">
        <f t="shared" si="116"/>
        <v>14359.995566037735</v>
      </c>
      <c r="I443" s="10"/>
      <c r="J443" s="11"/>
    </row>
    <row r="444" spans="1:10" ht="15" x14ac:dyDescent="0.25">
      <c r="A444" s="9" t="s">
        <v>1416</v>
      </c>
      <c r="B444" s="9"/>
      <c r="C444" s="9" t="s">
        <v>1420</v>
      </c>
      <c r="D444" s="9" t="s">
        <v>89</v>
      </c>
      <c r="E444" s="52">
        <v>65486.49</v>
      </c>
      <c r="F444" s="10">
        <v>48390</v>
      </c>
      <c r="G444" s="10">
        <f t="shared" si="115"/>
        <v>3387.3</v>
      </c>
      <c r="H444" s="3">
        <f t="shared" si="116"/>
        <v>51777.3</v>
      </c>
      <c r="I444" s="10"/>
      <c r="J444" s="11" t="s">
        <v>855</v>
      </c>
    </row>
    <row r="445" spans="1:10" ht="15" x14ac:dyDescent="0.25">
      <c r="A445" s="9"/>
      <c r="B445" s="9"/>
      <c r="C445" s="9" t="s">
        <v>1421</v>
      </c>
      <c r="D445" s="9" t="s">
        <v>1422</v>
      </c>
      <c r="E445" s="53"/>
      <c r="F445" s="10">
        <v>13401.03</v>
      </c>
      <c r="G445" s="10">
        <f t="shared" si="115"/>
        <v>938.07210000000009</v>
      </c>
      <c r="H445" s="3">
        <f t="shared" si="116"/>
        <v>14339.1021</v>
      </c>
      <c r="I445" s="10"/>
      <c r="J445" s="11"/>
    </row>
    <row r="446" spans="1:10" ht="15" x14ac:dyDescent="0.25">
      <c r="A446" s="9" t="s">
        <v>1416</v>
      </c>
      <c r="B446" s="9"/>
      <c r="C446" s="9" t="s">
        <v>1423</v>
      </c>
      <c r="D446" s="9" t="s">
        <v>1424</v>
      </c>
      <c r="E446" s="10">
        <v>1981.31</v>
      </c>
      <c r="F446" s="10">
        <f>(E446)/1.06</f>
        <v>1869.1603773584905</v>
      </c>
      <c r="G446" s="10">
        <f t="shared" si="115"/>
        <v>130.84122641509435</v>
      </c>
      <c r="H446" s="3">
        <f t="shared" si="116"/>
        <v>2000.0016037735847</v>
      </c>
      <c r="I446" s="10"/>
      <c r="J446" s="11"/>
    </row>
    <row r="447" spans="1:10" ht="15" x14ac:dyDescent="0.25">
      <c r="A447" s="9" t="s">
        <v>1416</v>
      </c>
      <c r="B447" s="9"/>
      <c r="C447" s="9" t="s">
        <v>1425</v>
      </c>
      <c r="D447" s="9" t="s">
        <v>345</v>
      </c>
      <c r="E447" s="10">
        <v>2922.43</v>
      </c>
      <c r="F447" s="10">
        <f>(E447)/1.06</f>
        <v>2757.0094339622638</v>
      </c>
      <c r="G447" s="10">
        <f t="shared" si="115"/>
        <v>192.99066037735849</v>
      </c>
      <c r="H447" s="3">
        <f t="shared" si="116"/>
        <v>2950.0000943396221</v>
      </c>
      <c r="I447" s="10"/>
      <c r="J447" s="11"/>
    </row>
    <row r="448" spans="1:10" ht="15" x14ac:dyDescent="0.25">
      <c r="A448" s="9" t="s">
        <v>1416</v>
      </c>
      <c r="B448" s="9"/>
      <c r="C448" s="9" t="s">
        <v>1426</v>
      </c>
      <c r="D448" s="9" t="s">
        <v>347</v>
      </c>
      <c r="E448" s="10">
        <v>2922.43</v>
      </c>
      <c r="F448" s="10">
        <f>(E448)/1.06</f>
        <v>2757.0094339622638</v>
      </c>
      <c r="G448" s="10">
        <f t="shared" si="115"/>
        <v>192.99066037735849</v>
      </c>
      <c r="H448" s="3">
        <f t="shared" si="116"/>
        <v>2950.0000943396221</v>
      </c>
      <c r="I448" s="10"/>
      <c r="J448" s="11" t="s">
        <v>1427</v>
      </c>
    </row>
    <row r="449" spans="1:11" ht="15" x14ac:dyDescent="0.25">
      <c r="A449" s="9" t="s">
        <v>1416</v>
      </c>
      <c r="B449" s="9"/>
      <c r="C449" s="9" t="s">
        <v>1428</v>
      </c>
      <c r="D449" s="9" t="s">
        <v>1363</v>
      </c>
      <c r="E449" s="10">
        <v>3467.29</v>
      </c>
      <c r="F449" s="10">
        <f>(E449)/1.06</f>
        <v>3271.0283018867922</v>
      </c>
      <c r="G449" s="10">
        <f t="shared" si="115"/>
        <v>228.97198113207548</v>
      </c>
      <c r="H449" s="3">
        <f t="shared" si="116"/>
        <v>3500.0002830188678</v>
      </c>
      <c r="I449" s="10"/>
      <c r="J449" s="11" t="s">
        <v>1429</v>
      </c>
    </row>
    <row r="450" spans="1:11" ht="15" x14ac:dyDescent="0.25">
      <c r="A450" s="9" t="s">
        <v>1430</v>
      </c>
      <c r="B450" s="9"/>
      <c r="C450" s="9" t="s">
        <v>1431</v>
      </c>
      <c r="D450" s="9" t="s">
        <v>1057</v>
      </c>
      <c r="E450" s="10">
        <v>78695.53</v>
      </c>
      <c r="F450" s="10">
        <f>(E450+12)/1.06</f>
        <v>74252.386792452831</v>
      </c>
      <c r="G450" s="10">
        <f t="shared" si="115"/>
        <v>5197.6670754716988</v>
      </c>
      <c r="H450" s="3">
        <f t="shared" si="116"/>
        <v>79450.053867924536</v>
      </c>
      <c r="I450" s="10"/>
      <c r="J450" s="11"/>
    </row>
    <row r="451" spans="1:11" ht="15" x14ac:dyDescent="0.25">
      <c r="A451" s="9" t="s">
        <v>1430</v>
      </c>
      <c r="B451" s="9"/>
      <c r="C451" s="9"/>
      <c r="D451" s="9"/>
      <c r="E451" s="10">
        <v>3467.29</v>
      </c>
      <c r="F451" s="10">
        <f>(E451)/1.06</f>
        <v>3271.0283018867922</v>
      </c>
      <c r="G451" s="10">
        <f t="shared" si="115"/>
        <v>228.97198113207548</v>
      </c>
      <c r="H451" s="3">
        <f t="shared" si="116"/>
        <v>3500.0002830188678</v>
      </c>
      <c r="I451" s="10"/>
      <c r="J451" s="11" t="s">
        <v>1432</v>
      </c>
    </row>
    <row r="452" spans="1:11" ht="15" x14ac:dyDescent="0.25">
      <c r="A452" s="9" t="s">
        <v>1433</v>
      </c>
      <c r="B452" s="9"/>
      <c r="C452" s="9" t="s">
        <v>1434</v>
      </c>
      <c r="D452" s="9" t="s">
        <v>248</v>
      </c>
      <c r="E452" s="10">
        <v>5637.8</v>
      </c>
      <c r="F452" s="10">
        <f t="shared" ref="F452:F453" si="117">(E452+12)/1.06</f>
        <v>5330</v>
      </c>
      <c r="G452" s="10">
        <f t="shared" si="115"/>
        <v>373.1</v>
      </c>
      <c r="H452" s="3">
        <f t="shared" si="116"/>
        <v>5703.1</v>
      </c>
      <c r="I452" s="10"/>
      <c r="J452" s="11"/>
    </row>
    <row r="453" spans="1:11" ht="15" x14ac:dyDescent="0.25">
      <c r="A453" s="9" t="s">
        <v>1433</v>
      </c>
      <c r="B453" s="9"/>
      <c r="C453" s="9" t="s">
        <v>1435</v>
      </c>
      <c r="D453" s="9" t="s">
        <v>1054</v>
      </c>
      <c r="E453" s="10">
        <v>3752.49</v>
      </c>
      <c r="F453" s="10">
        <f t="shared" si="117"/>
        <v>3551.4056603773579</v>
      </c>
      <c r="G453" s="10">
        <f t="shared" si="115"/>
        <v>248.59839622641508</v>
      </c>
      <c r="H453" s="3">
        <f t="shared" si="116"/>
        <v>3800.0040566037728</v>
      </c>
      <c r="I453" s="10"/>
      <c r="J453" s="11"/>
    </row>
    <row r="454" spans="1:11" ht="15" x14ac:dyDescent="0.25">
      <c r="A454" s="9" t="s">
        <v>1433</v>
      </c>
      <c r="B454" s="9"/>
      <c r="C454" s="9"/>
      <c r="D454" s="9"/>
      <c r="E454" s="10">
        <v>3467.29</v>
      </c>
      <c r="F454" s="10">
        <f>(E454)/1.06</f>
        <v>3271.0283018867922</v>
      </c>
      <c r="G454" s="10">
        <f t="shared" si="115"/>
        <v>228.97198113207548</v>
      </c>
      <c r="H454" s="3">
        <f t="shared" si="116"/>
        <v>3500.0002830188678</v>
      </c>
      <c r="I454" s="10"/>
      <c r="J454" s="11"/>
    </row>
    <row r="455" spans="1:11" ht="15" x14ac:dyDescent="0.25">
      <c r="A455" s="9" t="s">
        <v>1433</v>
      </c>
      <c r="B455" s="9"/>
      <c r="C455" s="9" t="s">
        <v>1436</v>
      </c>
      <c r="D455" s="9" t="s">
        <v>1437</v>
      </c>
      <c r="E455" s="10">
        <v>577.79999999999995</v>
      </c>
      <c r="F455" s="10"/>
      <c r="G455" s="10"/>
      <c r="H455" s="3"/>
      <c r="I455" s="10"/>
      <c r="J455" s="11"/>
    </row>
    <row r="456" spans="1:11" ht="15" x14ac:dyDescent="0.25">
      <c r="A456" s="9" t="s">
        <v>1433</v>
      </c>
      <c r="B456" s="9"/>
      <c r="C456" s="9"/>
      <c r="D456" s="9" t="s">
        <v>93</v>
      </c>
      <c r="E456" s="10">
        <v>8169.2</v>
      </c>
      <c r="F456" s="10"/>
      <c r="G456" s="10"/>
      <c r="H456" s="3"/>
      <c r="I456" s="10"/>
      <c r="J456" s="11"/>
    </row>
    <row r="457" spans="1:11" ht="15" x14ac:dyDescent="0.25">
      <c r="A457" s="9" t="s">
        <v>1438</v>
      </c>
      <c r="B457" s="9"/>
      <c r="C457" s="9"/>
      <c r="D457" s="9" t="s">
        <v>125</v>
      </c>
      <c r="E457" s="10">
        <v>1519.02</v>
      </c>
      <c r="F457" s="10"/>
      <c r="G457" s="10"/>
      <c r="H457" s="3"/>
      <c r="I457" s="10"/>
      <c r="J457" s="11"/>
    </row>
    <row r="458" spans="1:11" ht="15" x14ac:dyDescent="0.25">
      <c r="A458" s="9" t="s">
        <v>1439</v>
      </c>
      <c r="B458" s="9"/>
      <c r="C458" s="9"/>
      <c r="D458" s="9" t="s">
        <v>131</v>
      </c>
      <c r="E458" s="10">
        <v>2813.36</v>
      </c>
      <c r="F458" s="10"/>
      <c r="G458" s="10"/>
      <c r="H458" s="3"/>
      <c r="I458" s="10"/>
      <c r="J458" s="11"/>
    </row>
    <row r="459" spans="1:11" ht="15" x14ac:dyDescent="0.25">
      <c r="A459" s="9" t="s">
        <v>1459</v>
      </c>
      <c r="B459" s="9"/>
      <c r="C459" s="9" t="s">
        <v>1460</v>
      </c>
      <c r="D459" s="9" t="s">
        <v>1461</v>
      </c>
      <c r="E459" s="10">
        <v>3467.29</v>
      </c>
      <c r="F459" s="10">
        <f>(E459)/1.06</f>
        <v>3271.0283018867922</v>
      </c>
      <c r="G459" s="10">
        <f t="shared" ref="G459:G461" si="118">F459*7%</f>
        <v>228.97198113207548</v>
      </c>
      <c r="H459" s="3">
        <f t="shared" ref="H459:H461" si="119">F459+G459</f>
        <v>3500.0002830188678</v>
      </c>
      <c r="I459" s="10"/>
      <c r="J459" s="11"/>
      <c r="K459" s="12"/>
    </row>
    <row r="460" spans="1:11" ht="15" x14ac:dyDescent="0.25">
      <c r="A460" s="9" t="s">
        <v>1459</v>
      </c>
      <c r="B460" s="9"/>
      <c r="C460" s="9" t="s">
        <v>1462</v>
      </c>
      <c r="D460" s="9" t="s">
        <v>1463</v>
      </c>
      <c r="E460" s="10">
        <v>3467.29</v>
      </c>
      <c r="F460" s="10">
        <f t="shared" ref="F460" si="120">(E460)/1.06</f>
        <v>3271.0283018867922</v>
      </c>
      <c r="G460" s="10">
        <f t="shared" si="118"/>
        <v>228.97198113207548</v>
      </c>
      <c r="H460" s="3">
        <f t="shared" si="119"/>
        <v>3500.0002830188678</v>
      </c>
      <c r="I460" s="10"/>
      <c r="J460" s="11"/>
      <c r="K460" s="12"/>
    </row>
    <row r="461" spans="1:11" ht="15" x14ac:dyDescent="0.25">
      <c r="A461" s="9" t="s">
        <v>1459</v>
      </c>
      <c r="B461" s="9"/>
      <c r="C461" s="9" t="s">
        <v>1464</v>
      </c>
      <c r="D461" s="9" t="s">
        <v>85</v>
      </c>
      <c r="E461" s="10">
        <v>21167.89</v>
      </c>
      <c r="F461" s="10">
        <f>(E461+12)/1.06</f>
        <v>19981.028301886792</v>
      </c>
      <c r="G461" s="10">
        <f t="shared" si="118"/>
        <v>1398.6719811320756</v>
      </c>
      <c r="H461" s="3">
        <f t="shared" si="119"/>
        <v>21379.700283018869</v>
      </c>
      <c r="I461" s="10"/>
      <c r="J461" s="11"/>
      <c r="K461" s="12"/>
    </row>
    <row r="462" spans="1:11" ht="15" x14ac:dyDescent="0.25">
      <c r="A462" s="9" t="s">
        <v>1459</v>
      </c>
      <c r="B462" s="9"/>
      <c r="C462" s="9"/>
      <c r="D462" s="9" t="s">
        <v>27</v>
      </c>
      <c r="E462" s="10">
        <v>5085.6000000000004</v>
      </c>
      <c r="F462" s="10"/>
      <c r="G462" s="10"/>
      <c r="H462" s="3"/>
      <c r="I462" s="10"/>
      <c r="J462" s="11"/>
      <c r="K462" s="12"/>
    </row>
    <row r="463" spans="1:11" ht="15" x14ac:dyDescent="0.25">
      <c r="A463" s="9" t="s">
        <v>1459</v>
      </c>
      <c r="B463" s="9"/>
      <c r="C463" s="9" t="s">
        <v>1465</v>
      </c>
      <c r="D463" s="9" t="s">
        <v>1466</v>
      </c>
      <c r="E463" s="10">
        <v>54720</v>
      </c>
      <c r="F463" s="10"/>
      <c r="G463" s="10"/>
      <c r="H463" s="3"/>
      <c r="I463" s="10"/>
      <c r="J463" s="11"/>
      <c r="K463" s="12"/>
    </row>
    <row r="464" spans="1:11" ht="15" x14ac:dyDescent="0.25">
      <c r="A464" s="9" t="s">
        <v>1467</v>
      </c>
      <c r="B464" s="9"/>
      <c r="C464" s="9"/>
      <c r="D464" s="9" t="s">
        <v>1468</v>
      </c>
      <c r="E464" s="10">
        <v>11792</v>
      </c>
      <c r="F464" s="10">
        <f>(E464)/1.06</f>
        <v>11124.528301886792</v>
      </c>
      <c r="G464" s="10">
        <f t="shared" ref="G464:G471" si="121">F464*7%</f>
        <v>778.71698113207549</v>
      </c>
      <c r="H464" s="3">
        <f t="shared" ref="H464:H471" si="122">F464+G464</f>
        <v>11903.245283018867</v>
      </c>
      <c r="I464" s="10"/>
      <c r="J464" s="11"/>
      <c r="K464" s="12"/>
    </row>
    <row r="465" spans="1:11" ht="15" x14ac:dyDescent="0.25">
      <c r="A465" s="9" t="s">
        <v>1469</v>
      </c>
      <c r="B465" s="9"/>
      <c r="C465" s="9" t="s">
        <v>1470</v>
      </c>
      <c r="D465" s="9" t="s">
        <v>1073</v>
      </c>
      <c r="E465" s="10">
        <v>12190</v>
      </c>
      <c r="F465" s="10">
        <f>(E465)/1.06</f>
        <v>11500</v>
      </c>
      <c r="G465" s="10">
        <f t="shared" si="121"/>
        <v>805.00000000000011</v>
      </c>
      <c r="H465" s="3">
        <f t="shared" si="122"/>
        <v>12305</v>
      </c>
      <c r="I465" s="10"/>
      <c r="J465" s="11"/>
      <c r="K465" s="12"/>
    </row>
    <row r="466" spans="1:11" ht="15" x14ac:dyDescent="0.25">
      <c r="A466" s="9" t="s">
        <v>1471</v>
      </c>
      <c r="B466" s="9"/>
      <c r="C466" s="9" t="s">
        <v>1472</v>
      </c>
      <c r="D466" s="9" t="s">
        <v>1473</v>
      </c>
      <c r="E466" s="10">
        <v>3455.29</v>
      </c>
      <c r="F466" s="10">
        <f>(E466+12)/1.06</f>
        <v>3271.0283018867922</v>
      </c>
      <c r="G466" s="10">
        <f t="shared" si="121"/>
        <v>228.97198113207548</v>
      </c>
      <c r="H466" s="3">
        <f t="shared" si="122"/>
        <v>3500.0002830188678</v>
      </c>
      <c r="I466" s="10"/>
      <c r="J466" s="11" t="s">
        <v>1474</v>
      </c>
      <c r="K466" s="12"/>
    </row>
    <row r="467" spans="1:11" ht="15" x14ac:dyDescent="0.25">
      <c r="A467" s="9" t="s">
        <v>1475</v>
      </c>
      <c r="B467" s="9"/>
      <c r="C467" s="9" t="s">
        <v>1476</v>
      </c>
      <c r="D467" s="9" t="s">
        <v>1477</v>
      </c>
      <c r="E467" s="10">
        <v>3467.29</v>
      </c>
      <c r="F467" s="10">
        <f t="shared" ref="F467:F469" si="123">(E467)/1.06</f>
        <v>3271.0283018867922</v>
      </c>
      <c r="G467" s="10">
        <f t="shared" si="121"/>
        <v>228.97198113207548</v>
      </c>
      <c r="H467" s="3">
        <f t="shared" si="122"/>
        <v>3500.0002830188678</v>
      </c>
      <c r="I467" s="10"/>
      <c r="J467" s="11"/>
      <c r="K467" s="12"/>
    </row>
    <row r="468" spans="1:11" ht="15" x14ac:dyDescent="0.25">
      <c r="A468" s="9" t="s">
        <v>1478</v>
      </c>
      <c r="B468" s="9"/>
      <c r="C468" s="9" t="s">
        <v>1479</v>
      </c>
      <c r="D468" s="9" t="s">
        <v>1480</v>
      </c>
      <c r="E468" s="10">
        <v>3467.29</v>
      </c>
      <c r="F468" s="10">
        <f t="shared" si="123"/>
        <v>3271.0283018867922</v>
      </c>
      <c r="G468" s="10">
        <f t="shared" si="121"/>
        <v>228.97198113207548</v>
      </c>
      <c r="H468" s="3">
        <f t="shared" si="122"/>
        <v>3500.0002830188678</v>
      </c>
      <c r="I468" s="10"/>
      <c r="J468" s="11" t="s">
        <v>1427</v>
      </c>
      <c r="K468" s="12"/>
    </row>
    <row r="469" spans="1:11" ht="15" x14ac:dyDescent="0.25">
      <c r="A469" s="9" t="s">
        <v>1478</v>
      </c>
      <c r="B469" s="9"/>
      <c r="C469" s="9"/>
      <c r="D469" s="9" t="s">
        <v>93</v>
      </c>
      <c r="E469" s="10">
        <v>3848</v>
      </c>
      <c r="F469" s="10">
        <f t="shared" si="123"/>
        <v>3630.1886792452829</v>
      </c>
      <c r="G469" s="10">
        <f t="shared" si="121"/>
        <v>254.11320754716982</v>
      </c>
      <c r="H469" s="3">
        <f t="shared" si="122"/>
        <v>3884.3018867924525</v>
      </c>
      <c r="I469" s="10"/>
      <c r="J469" s="11"/>
      <c r="K469" s="12"/>
    </row>
    <row r="470" spans="1:11" ht="15" x14ac:dyDescent="0.25">
      <c r="A470" s="9" t="s">
        <v>1481</v>
      </c>
      <c r="B470" s="9"/>
      <c r="C470" s="9" t="s">
        <v>1482</v>
      </c>
      <c r="D470" s="9" t="s">
        <v>1483</v>
      </c>
      <c r="E470" s="10">
        <v>13238</v>
      </c>
      <c r="F470" s="10">
        <f>(E470+12)/1.06</f>
        <v>12500</v>
      </c>
      <c r="G470" s="10">
        <f t="shared" si="121"/>
        <v>875.00000000000011</v>
      </c>
      <c r="H470" s="3">
        <f t="shared" si="122"/>
        <v>13375</v>
      </c>
      <c r="I470" s="10"/>
      <c r="J470" s="11"/>
      <c r="K470" s="12"/>
    </row>
    <row r="471" spans="1:11" ht="15" x14ac:dyDescent="0.25">
      <c r="A471" s="9" t="s">
        <v>1481</v>
      </c>
      <c r="B471" s="9"/>
      <c r="C471" s="9" t="s">
        <v>1484</v>
      </c>
      <c r="D471" s="9" t="s">
        <v>1485</v>
      </c>
      <c r="E471" s="10">
        <v>6526.34</v>
      </c>
      <c r="F471" s="10">
        <f>(E471+12)/1.06</f>
        <v>6168.2452830188677</v>
      </c>
      <c r="G471" s="10">
        <f t="shared" si="121"/>
        <v>431.77716981132079</v>
      </c>
      <c r="H471" s="3">
        <f t="shared" si="122"/>
        <v>6600.0224528301887</v>
      </c>
      <c r="I471" s="10"/>
      <c r="J471" s="11"/>
      <c r="K471" s="12"/>
    </row>
    <row r="472" spans="1:11" ht="15" x14ac:dyDescent="0.25">
      <c r="A472" s="9" t="s">
        <v>1481</v>
      </c>
      <c r="B472" s="9"/>
      <c r="C472" s="9"/>
      <c r="D472" s="9" t="s">
        <v>93</v>
      </c>
      <c r="E472" s="10">
        <v>15466.88</v>
      </c>
      <c r="F472" s="10"/>
      <c r="G472" s="10"/>
      <c r="H472" s="3"/>
      <c r="I472" s="10"/>
      <c r="J472" s="11"/>
      <c r="K472" s="12"/>
    </row>
    <row r="473" spans="1:11" ht="15" x14ac:dyDescent="0.25">
      <c r="A473" s="9" t="s">
        <v>1486</v>
      </c>
      <c r="B473" s="9"/>
      <c r="C473" s="9" t="s">
        <v>1487</v>
      </c>
      <c r="D473" s="9" t="s">
        <v>1488</v>
      </c>
      <c r="E473" s="10">
        <v>23716.1</v>
      </c>
      <c r="F473" s="10">
        <f>(E473+12)/1.06</f>
        <v>22384.999999999996</v>
      </c>
      <c r="G473" s="10">
        <f t="shared" ref="G473:G492" si="124">F473*7%</f>
        <v>1566.9499999999998</v>
      </c>
      <c r="H473" s="3">
        <f t="shared" ref="H473:H492" si="125">F473+G473</f>
        <v>23951.949999999997</v>
      </c>
      <c r="I473" s="10"/>
      <c r="J473" s="11"/>
      <c r="K473" s="12"/>
    </row>
    <row r="474" spans="1:11" ht="15" x14ac:dyDescent="0.25">
      <c r="A474" s="9" t="s">
        <v>1486</v>
      </c>
      <c r="B474" s="9"/>
      <c r="C474" s="9" t="s">
        <v>1489</v>
      </c>
      <c r="D474" s="9" t="s">
        <v>115</v>
      </c>
      <c r="E474" s="10">
        <v>13651.4</v>
      </c>
      <c r="F474" s="10">
        <f>(E474+12)/1.06</f>
        <v>12889.999999999998</v>
      </c>
      <c r="G474" s="10">
        <f t="shared" si="124"/>
        <v>902.3</v>
      </c>
      <c r="H474" s="3">
        <f t="shared" si="125"/>
        <v>13792.299999999997</v>
      </c>
      <c r="I474" s="10"/>
      <c r="J474" s="11"/>
      <c r="K474" s="12"/>
    </row>
    <row r="475" spans="1:11" ht="15" x14ac:dyDescent="0.25">
      <c r="A475" s="9" t="s">
        <v>1490</v>
      </c>
      <c r="B475" s="9"/>
      <c r="C475" s="9" t="s">
        <v>1491</v>
      </c>
      <c r="D475" s="9" t="s">
        <v>1048</v>
      </c>
      <c r="E475" s="10">
        <v>19545</v>
      </c>
      <c r="F475" s="10">
        <f>(E475+12)/1.06</f>
        <v>18450</v>
      </c>
      <c r="G475" s="10">
        <f t="shared" si="124"/>
        <v>1291.5000000000002</v>
      </c>
      <c r="H475" s="3">
        <f t="shared" si="125"/>
        <v>19741.5</v>
      </c>
      <c r="I475" s="10"/>
      <c r="J475" s="11"/>
      <c r="K475" s="12"/>
    </row>
    <row r="476" spans="1:11" ht="15" x14ac:dyDescent="0.25">
      <c r="A476" s="9" t="s">
        <v>1490</v>
      </c>
      <c r="B476" s="9"/>
      <c r="C476" s="9" t="s">
        <v>1492</v>
      </c>
      <c r="D476" s="9" t="s">
        <v>1075</v>
      </c>
      <c r="E476" s="10">
        <v>3467.29</v>
      </c>
      <c r="F476" s="10">
        <f>(E476)/1.06</f>
        <v>3271.0283018867922</v>
      </c>
      <c r="G476" s="10">
        <f t="shared" si="124"/>
        <v>228.97198113207548</v>
      </c>
      <c r="H476" s="3">
        <f t="shared" si="125"/>
        <v>3500.0002830188678</v>
      </c>
      <c r="I476" s="10"/>
      <c r="J476" s="11" t="s">
        <v>1493</v>
      </c>
      <c r="K476" s="12"/>
    </row>
    <row r="477" spans="1:11" ht="15" x14ac:dyDescent="0.25">
      <c r="A477" s="9" t="s">
        <v>1494</v>
      </c>
      <c r="B477" s="9"/>
      <c r="C477" s="9" t="s">
        <v>1495</v>
      </c>
      <c r="D477" s="9" t="s">
        <v>171</v>
      </c>
      <c r="E477" s="10">
        <v>4483.8</v>
      </c>
      <c r="F477" s="10">
        <f>(E477)/1.06</f>
        <v>4230</v>
      </c>
      <c r="G477" s="10">
        <f t="shared" si="124"/>
        <v>296.10000000000002</v>
      </c>
      <c r="H477" s="3">
        <f t="shared" si="125"/>
        <v>4526.1000000000004</v>
      </c>
      <c r="I477" s="10"/>
      <c r="J477" s="11"/>
      <c r="K477" s="12"/>
    </row>
    <row r="478" spans="1:11" ht="15" x14ac:dyDescent="0.25">
      <c r="A478" s="9" t="s">
        <v>1494</v>
      </c>
      <c r="B478" s="9"/>
      <c r="C478" s="9" t="s">
        <v>1496</v>
      </c>
      <c r="D478" s="9" t="s">
        <v>99</v>
      </c>
      <c r="E478" s="10">
        <v>3307.2</v>
      </c>
      <c r="F478" s="10">
        <f>(E478)/1.06</f>
        <v>3119.9999999999995</v>
      </c>
      <c r="G478" s="10">
        <f t="shared" si="124"/>
        <v>218.39999999999998</v>
      </c>
      <c r="H478" s="3">
        <f t="shared" si="125"/>
        <v>3338.3999999999996</v>
      </c>
      <c r="I478" s="10"/>
      <c r="J478" s="11"/>
      <c r="K478" s="12"/>
    </row>
    <row r="479" spans="1:11" ht="15" x14ac:dyDescent="0.25">
      <c r="A479" s="9" t="s">
        <v>1494</v>
      </c>
      <c r="B479" s="9"/>
      <c r="C479" s="9" t="s">
        <v>1497</v>
      </c>
      <c r="D479" s="9" t="s">
        <v>1057</v>
      </c>
      <c r="E479" s="10">
        <v>125479.67</v>
      </c>
      <c r="F479" s="10">
        <f>(E479+12)/1.06</f>
        <v>118388.3679245283</v>
      </c>
      <c r="G479" s="10">
        <f t="shared" si="124"/>
        <v>8287.185754716982</v>
      </c>
      <c r="H479" s="3">
        <f t="shared" si="125"/>
        <v>126675.55367924528</v>
      </c>
      <c r="I479" s="10"/>
      <c r="J479" s="11"/>
      <c r="K479" s="12"/>
    </row>
    <row r="480" spans="1:11" ht="15" x14ac:dyDescent="0.25">
      <c r="A480" s="9" t="s">
        <v>1782</v>
      </c>
      <c r="B480" s="9"/>
      <c r="C480" s="9" t="s">
        <v>1783</v>
      </c>
      <c r="D480" s="9" t="s">
        <v>1784</v>
      </c>
      <c r="E480" s="10">
        <v>3455.29</v>
      </c>
      <c r="F480" s="10">
        <f t="shared" ref="F480:F483" si="126">(E480+12)/1.06</f>
        <v>3271.0283018867922</v>
      </c>
      <c r="G480" s="10">
        <f t="shared" si="124"/>
        <v>228.97198113207548</v>
      </c>
      <c r="H480" s="3">
        <f t="shared" si="125"/>
        <v>3500.0002830188678</v>
      </c>
      <c r="I480" s="10"/>
      <c r="J480" s="11" t="s">
        <v>1474</v>
      </c>
      <c r="K480" s="12"/>
    </row>
    <row r="481" spans="1:11" ht="15" x14ac:dyDescent="0.25">
      <c r="A481" s="9" t="s">
        <v>1782</v>
      </c>
      <c r="B481" s="9"/>
      <c r="C481" s="9"/>
      <c r="D481" s="9" t="s">
        <v>93</v>
      </c>
      <c r="E481" s="10">
        <v>5834.4</v>
      </c>
      <c r="F481" s="10">
        <f t="shared" si="126"/>
        <v>5515.4716981132069</v>
      </c>
      <c r="G481" s="10">
        <f t="shared" si="124"/>
        <v>386.08301886792452</v>
      </c>
      <c r="H481" s="3">
        <f t="shared" si="125"/>
        <v>5901.5547169811316</v>
      </c>
      <c r="I481" s="10"/>
      <c r="J481" s="11"/>
      <c r="K481" s="12"/>
    </row>
    <row r="482" spans="1:11" ht="15" x14ac:dyDescent="0.25">
      <c r="A482" s="9" t="s">
        <v>1785</v>
      </c>
      <c r="B482" s="9"/>
      <c r="C482" s="9" t="s">
        <v>1786</v>
      </c>
      <c r="D482" s="9" t="s">
        <v>239</v>
      </c>
      <c r="E482" s="10">
        <v>15199</v>
      </c>
      <c r="F482" s="10">
        <f t="shared" si="126"/>
        <v>14350</v>
      </c>
      <c r="G482" s="10">
        <f t="shared" si="124"/>
        <v>1004.5000000000001</v>
      </c>
      <c r="H482" s="3">
        <f t="shared" si="125"/>
        <v>15354.5</v>
      </c>
      <c r="I482" s="10"/>
      <c r="J482" s="11" t="s">
        <v>1474</v>
      </c>
      <c r="K482" s="12"/>
    </row>
    <row r="483" spans="1:11" ht="15" x14ac:dyDescent="0.25">
      <c r="A483" s="9" t="s">
        <v>1553</v>
      </c>
      <c r="B483" s="9"/>
      <c r="C483" s="9" t="s">
        <v>1787</v>
      </c>
      <c r="D483" s="9" t="s">
        <v>1228</v>
      </c>
      <c r="E483" s="10">
        <v>14213.79</v>
      </c>
      <c r="F483" s="10">
        <f t="shared" si="126"/>
        <v>13420.556603773584</v>
      </c>
      <c r="G483" s="10">
        <f t="shared" si="124"/>
        <v>939.43896226415097</v>
      </c>
      <c r="H483" s="3">
        <f t="shared" si="125"/>
        <v>14359.995566037735</v>
      </c>
      <c r="I483" s="10"/>
      <c r="J483" s="11"/>
      <c r="K483" s="12"/>
    </row>
    <row r="484" spans="1:11" ht="15" x14ac:dyDescent="0.25">
      <c r="A484" s="9" t="s">
        <v>1554</v>
      </c>
      <c r="B484" s="9"/>
      <c r="C484" s="9"/>
      <c r="D484" s="9" t="s">
        <v>120</v>
      </c>
      <c r="E484" s="10">
        <v>3467.29</v>
      </c>
      <c r="F484" s="10">
        <f>(E484)/1.06</f>
        <v>3271.0283018867922</v>
      </c>
      <c r="G484" s="10">
        <f t="shared" si="124"/>
        <v>228.97198113207548</v>
      </c>
      <c r="H484" s="3">
        <f t="shared" si="125"/>
        <v>3500.0002830188678</v>
      </c>
      <c r="I484" s="10"/>
      <c r="J484" s="11"/>
      <c r="K484" s="12"/>
    </row>
    <row r="485" spans="1:11" ht="15" x14ac:dyDescent="0.25">
      <c r="A485" s="9" t="s">
        <v>1554</v>
      </c>
      <c r="B485" s="9"/>
      <c r="C485" s="9"/>
      <c r="D485" s="9" t="s">
        <v>27</v>
      </c>
      <c r="E485" s="10">
        <v>3036.8</v>
      </c>
      <c r="F485" s="10">
        <f>(E485)/1.06</f>
        <v>2864.9056603773583</v>
      </c>
      <c r="G485" s="10">
        <f t="shared" si="124"/>
        <v>200.5433962264151</v>
      </c>
      <c r="H485" s="3">
        <f t="shared" si="125"/>
        <v>3065.4490566037734</v>
      </c>
      <c r="I485" s="10"/>
      <c r="J485" s="11"/>
      <c r="K485" s="12"/>
    </row>
    <row r="486" spans="1:11" ht="15" x14ac:dyDescent="0.25">
      <c r="A486" s="9" t="s">
        <v>1558</v>
      </c>
      <c r="B486" s="9"/>
      <c r="C486" s="9" t="s">
        <v>1788</v>
      </c>
      <c r="D486" s="9" t="s">
        <v>1789</v>
      </c>
      <c r="E486" s="10">
        <v>16932.099999999999</v>
      </c>
      <c r="F486" s="10">
        <f t="shared" ref="F486" si="127">(E486+12)/1.06</f>
        <v>15984.999999999998</v>
      </c>
      <c r="G486" s="10">
        <f t="shared" si="124"/>
        <v>1118.95</v>
      </c>
      <c r="H486" s="3">
        <f t="shared" si="125"/>
        <v>17103.949999999997</v>
      </c>
      <c r="I486" s="10"/>
      <c r="J486" s="11"/>
      <c r="K486" s="12"/>
    </row>
    <row r="487" spans="1:11" ht="15" x14ac:dyDescent="0.25">
      <c r="A487" s="9" t="s">
        <v>1790</v>
      </c>
      <c r="B487" s="9"/>
      <c r="C487" s="9" t="s">
        <v>1791</v>
      </c>
      <c r="D487" s="9" t="s">
        <v>1792</v>
      </c>
      <c r="E487" s="10">
        <v>1981.31</v>
      </c>
      <c r="F487" s="10">
        <f>(E487)/1.06</f>
        <v>1869.1603773584905</v>
      </c>
      <c r="G487" s="10">
        <f t="shared" si="124"/>
        <v>130.84122641509435</v>
      </c>
      <c r="H487" s="3">
        <f t="shared" si="125"/>
        <v>2000.0016037735847</v>
      </c>
      <c r="I487" s="10"/>
      <c r="J487" s="11"/>
      <c r="K487" s="12"/>
    </row>
    <row r="488" spans="1:11" ht="15" x14ac:dyDescent="0.25">
      <c r="A488" s="9" t="s">
        <v>1790</v>
      </c>
      <c r="B488" s="9"/>
      <c r="C488" s="9" t="s">
        <v>1793</v>
      </c>
      <c r="D488" s="9" t="s">
        <v>1418</v>
      </c>
      <c r="E488" s="10">
        <v>1981.31</v>
      </c>
      <c r="F488" s="10">
        <f t="shared" ref="F488:F489" si="128">(E488)/1.06</f>
        <v>1869.1603773584905</v>
      </c>
      <c r="G488" s="10">
        <f t="shared" si="124"/>
        <v>130.84122641509435</v>
      </c>
      <c r="H488" s="3">
        <f t="shared" si="125"/>
        <v>2000.0016037735847</v>
      </c>
      <c r="I488" s="10"/>
      <c r="J488" s="11"/>
      <c r="K488" s="12"/>
    </row>
    <row r="489" spans="1:11" ht="15" x14ac:dyDescent="0.25">
      <c r="A489" s="9" t="s">
        <v>1790</v>
      </c>
      <c r="B489" s="9"/>
      <c r="C489" s="9" t="s">
        <v>1794</v>
      </c>
      <c r="D489" s="9" t="s">
        <v>1795</v>
      </c>
      <c r="E489" s="10">
        <v>1981.31</v>
      </c>
      <c r="F489" s="10">
        <f t="shared" si="128"/>
        <v>1869.1603773584905</v>
      </c>
      <c r="G489" s="10">
        <f t="shared" si="124"/>
        <v>130.84122641509435</v>
      </c>
      <c r="H489" s="3">
        <f t="shared" si="125"/>
        <v>2000.0016037735847</v>
      </c>
      <c r="I489" s="10"/>
      <c r="J489" s="11"/>
      <c r="K489" s="12"/>
    </row>
    <row r="490" spans="1:11" ht="15" x14ac:dyDescent="0.25">
      <c r="A490" s="9" t="s">
        <v>1790</v>
      </c>
      <c r="B490" s="9"/>
      <c r="C490" s="9" t="s">
        <v>1796</v>
      </c>
      <c r="D490" s="9" t="s">
        <v>1784</v>
      </c>
      <c r="E490" s="10">
        <v>25406.799999999999</v>
      </c>
      <c r="F490" s="10">
        <f t="shared" ref="F490:F492" si="129">(E490+12)/1.06</f>
        <v>23979.999999999996</v>
      </c>
      <c r="G490" s="10">
        <f t="shared" si="124"/>
        <v>1678.6</v>
      </c>
      <c r="H490" s="3">
        <f t="shared" si="125"/>
        <v>25658.599999999995</v>
      </c>
      <c r="I490" s="10"/>
      <c r="J490" s="11"/>
      <c r="K490" s="12"/>
    </row>
    <row r="491" spans="1:11" ht="15" x14ac:dyDescent="0.25">
      <c r="A491" s="9" t="s">
        <v>1790</v>
      </c>
      <c r="B491" s="9"/>
      <c r="C491" s="9" t="s">
        <v>1797</v>
      </c>
      <c r="D491" s="9" t="s">
        <v>1018</v>
      </c>
      <c r="E491" s="10">
        <v>7752.5</v>
      </c>
      <c r="F491" s="10">
        <f t="shared" si="129"/>
        <v>7325</v>
      </c>
      <c r="G491" s="10">
        <f t="shared" si="124"/>
        <v>512.75</v>
      </c>
      <c r="H491" s="3">
        <f t="shared" si="125"/>
        <v>7837.75</v>
      </c>
      <c r="I491" s="10"/>
      <c r="J491" s="11"/>
      <c r="K491" s="12"/>
    </row>
    <row r="492" spans="1:11" ht="15" x14ac:dyDescent="0.25">
      <c r="A492" s="9" t="s">
        <v>1790</v>
      </c>
      <c r="B492" s="9"/>
      <c r="C492" s="9" t="s">
        <v>1798</v>
      </c>
      <c r="D492" s="9" t="s">
        <v>232</v>
      </c>
      <c r="E492" s="10">
        <v>6416.9</v>
      </c>
      <c r="F492" s="10">
        <f t="shared" si="129"/>
        <v>6064.9999999999991</v>
      </c>
      <c r="G492" s="10">
        <f t="shared" si="124"/>
        <v>424.54999999999995</v>
      </c>
      <c r="H492" s="3">
        <f t="shared" si="125"/>
        <v>6489.5499999999993</v>
      </c>
      <c r="I492" s="10"/>
      <c r="J492" s="11"/>
      <c r="K492" s="12"/>
    </row>
    <row r="493" spans="1:11" ht="15" x14ac:dyDescent="0.25">
      <c r="A493" s="9" t="s">
        <v>1564</v>
      </c>
      <c r="B493" s="9"/>
      <c r="C493" s="9"/>
      <c r="D493" s="9" t="s">
        <v>93</v>
      </c>
      <c r="E493" s="10">
        <v>10108.42</v>
      </c>
      <c r="F493" s="10"/>
      <c r="G493" s="10"/>
      <c r="H493" s="3"/>
      <c r="I493" s="10"/>
      <c r="J493" s="11"/>
      <c r="K493" s="12"/>
    </row>
    <row r="494" spans="1:11" ht="15" x14ac:dyDescent="0.25">
      <c r="A494" s="9" t="s">
        <v>1564</v>
      </c>
      <c r="B494" s="9"/>
      <c r="C494" s="9" t="s">
        <v>1799</v>
      </c>
      <c r="D494" s="9" t="s">
        <v>1485</v>
      </c>
      <c r="E494" s="10">
        <v>8372.6</v>
      </c>
      <c r="F494" s="10">
        <f t="shared" ref="F494:F499" si="130">(E494+12)/1.06</f>
        <v>7910</v>
      </c>
      <c r="G494" s="10">
        <f t="shared" ref="G494:G557" si="131">F494*7%</f>
        <v>553.70000000000005</v>
      </c>
      <c r="H494" s="3">
        <f t="shared" ref="H494:H557" si="132">F494+G494</f>
        <v>8463.7000000000007</v>
      </c>
      <c r="I494" s="10"/>
      <c r="J494" s="11"/>
      <c r="K494" s="12"/>
    </row>
    <row r="495" spans="1:11" ht="15" x14ac:dyDescent="0.25">
      <c r="A495" s="9" t="s">
        <v>1570</v>
      </c>
      <c r="B495" s="9"/>
      <c r="C495" s="9" t="s">
        <v>1800</v>
      </c>
      <c r="D495" s="9" t="s">
        <v>1061</v>
      </c>
      <c r="E495" s="10">
        <v>16513.400000000001</v>
      </c>
      <c r="F495" s="10">
        <f t="shared" si="130"/>
        <v>15590</v>
      </c>
      <c r="G495" s="10">
        <f t="shared" si="131"/>
        <v>1091.3000000000002</v>
      </c>
      <c r="H495" s="3">
        <f t="shared" si="132"/>
        <v>16681.3</v>
      </c>
      <c r="I495" s="10"/>
      <c r="J495" s="11"/>
      <c r="K495" s="12"/>
    </row>
    <row r="496" spans="1:11" ht="15" x14ac:dyDescent="0.25">
      <c r="A496" s="9" t="s">
        <v>1583</v>
      </c>
      <c r="B496" s="9"/>
      <c r="C496" s="9" t="s">
        <v>1801</v>
      </c>
      <c r="D496" s="9" t="s">
        <v>991</v>
      </c>
      <c r="E496" s="10">
        <v>12564.9</v>
      </c>
      <c r="F496" s="10">
        <f t="shared" si="130"/>
        <v>11864.999999999998</v>
      </c>
      <c r="G496" s="10">
        <f t="shared" si="131"/>
        <v>830.55</v>
      </c>
      <c r="H496" s="3">
        <f t="shared" si="132"/>
        <v>12695.549999999997</v>
      </c>
      <c r="I496" s="10"/>
      <c r="J496" s="11"/>
      <c r="K496" s="12"/>
    </row>
    <row r="497" spans="1:11" ht="15" x14ac:dyDescent="0.25">
      <c r="A497" s="9" t="s">
        <v>1802</v>
      </c>
      <c r="B497" s="9"/>
      <c r="C497" s="9" t="s">
        <v>1803</v>
      </c>
      <c r="D497" s="9" t="s">
        <v>1804</v>
      </c>
      <c r="E497" s="10">
        <v>17681.080000000002</v>
      </c>
      <c r="F497" s="10">
        <f t="shared" si="130"/>
        <v>16691.584905660377</v>
      </c>
      <c r="G497" s="10">
        <f t="shared" si="131"/>
        <v>1168.4109433962265</v>
      </c>
      <c r="H497" s="3">
        <f t="shared" si="132"/>
        <v>17859.995849056602</v>
      </c>
      <c r="I497" s="10"/>
      <c r="J497" s="11"/>
      <c r="K497" s="12"/>
    </row>
    <row r="498" spans="1:11" ht="15" x14ac:dyDescent="0.25">
      <c r="A498" s="9" t="s">
        <v>1805</v>
      </c>
      <c r="B498" s="9"/>
      <c r="C498" s="9"/>
      <c r="D498" s="9" t="s">
        <v>131</v>
      </c>
      <c r="E498" s="10">
        <v>16721.84</v>
      </c>
      <c r="F498" s="10">
        <f t="shared" si="130"/>
        <v>15786.641509433961</v>
      </c>
      <c r="G498" s="10">
        <f t="shared" si="131"/>
        <v>1105.0649056603775</v>
      </c>
      <c r="H498" s="3">
        <f t="shared" si="132"/>
        <v>16891.706415094337</v>
      </c>
      <c r="I498" s="10"/>
      <c r="J498" s="11"/>
      <c r="K498" s="12"/>
    </row>
    <row r="499" spans="1:11" ht="15" x14ac:dyDescent="0.25">
      <c r="A499" s="9" t="s">
        <v>1588</v>
      </c>
      <c r="B499" s="9"/>
      <c r="C499" s="9" t="s">
        <v>1806</v>
      </c>
      <c r="D499" s="9" t="s">
        <v>1807</v>
      </c>
      <c r="E499" s="10">
        <v>32397.5</v>
      </c>
      <c r="F499" s="10">
        <f t="shared" si="130"/>
        <v>30575</v>
      </c>
      <c r="G499" s="10">
        <f t="shared" si="131"/>
        <v>2140.25</v>
      </c>
      <c r="H499" s="3">
        <f t="shared" si="132"/>
        <v>32715.25</v>
      </c>
      <c r="I499" s="10"/>
      <c r="J499" s="11"/>
      <c r="K499" s="12"/>
    </row>
    <row r="500" spans="1:11" ht="15" x14ac:dyDescent="0.25">
      <c r="A500" s="9" t="s">
        <v>1588</v>
      </c>
      <c r="B500" s="9"/>
      <c r="C500" s="9" t="s">
        <v>1808</v>
      </c>
      <c r="D500" s="9" t="s">
        <v>122</v>
      </c>
      <c r="E500" s="10">
        <v>4266.5</v>
      </c>
      <c r="F500" s="10">
        <f>(E500)/1.06</f>
        <v>4025</v>
      </c>
      <c r="G500" s="10">
        <f t="shared" si="131"/>
        <v>281.75</v>
      </c>
      <c r="H500" s="3">
        <f t="shared" si="132"/>
        <v>4306.75</v>
      </c>
      <c r="I500" s="10"/>
      <c r="J500" s="11"/>
      <c r="K500" s="12"/>
    </row>
    <row r="501" spans="1:11" ht="15" x14ac:dyDescent="0.25">
      <c r="A501" s="9" t="s">
        <v>1588</v>
      </c>
      <c r="B501" s="9"/>
      <c r="C501" s="9" t="s">
        <v>1809</v>
      </c>
      <c r="D501" s="9" t="s">
        <v>30</v>
      </c>
      <c r="E501" s="10">
        <v>3079.3</v>
      </c>
      <c r="F501" s="10">
        <f>(E501)/1.06</f>
        <v>2905</v>
      </c>
      <c r="G501" s="10">
        <f t="shared" si="131"/>
        <v>203.35000000000002</v>
      </c>
      <c r="H501" s="3">
        <f t="shared" si="132"/>
        <v>3108.35</v>
      </c>
      <c r="I501" s="10"/>
      <c r="J501" s="11"/>
      <c r="K501" s="12"/>
    </row>
    <row r="502" spans="1:11" ht="15" x14ac:dyDescent="0.25">
      <c r="A502" s="9" t="s">
        <v>1588</v>
      </c>
      <c r="B502" s="9"/>
      <c r="C502" s="9" t="s">
        <v>1810</v>
      </c>
      <c r="D502" s="9" t="s">
        <v>115</v>
      </c>
      <c r="E502" s="10">
        <v>2650</v>
      </c>
      <c r="F502" s="10">
        <f>(E502)/1.06</f>
        <v>2500</v>
      </c>
      <c r="G502" s="10">
        <f t="shared" si="131"/>
        <v>175.00000000000003</v>
      </c>
      <c r="H502" s="3">
        <f t="shared" si="132"/>
        <v>2675</v>
      </c>
      <c r="I502" s="10"/>
      <c r="J502" s="11"/>
      <c r="K502" s="12"/>
    </row>
    <row r="503" spans="1:11" ht="15" x14ac:dyDescent="0.25">
      <c r="A503" s="9" t="s">
        <v>1811</v>
      </c>
      <c r="B503" s="9"/>
      <c r="C503" s="9" t="s">
        <v>1812</v>
      </c>
      <c r="D503" s="9" t="s">
        <v>87</v>
      </c>
      <c r="E503" s="10">
        <v>30277.5</v>
      </c>
      <c r="F503" s="10">
        <f>(E503+12)/1.06</f>
        <v>28575</v>
      </c>
      <c r="G503" s="10">
        <f t="shared" si="131"/>
        <v>2000.2500000000002</v>
      </c>
      <c r="H503" s="3">
        <f t="shared" si="132"/>
        <v>30575.25</v>
      </c>
      <c r="I503" s="10"/>
      <c r="J503" s="11"/>
      <c r="K503" s="12"/>
    </row>
    <row r="504" spans="1:11" ht="15" x14ac:dyDescent="0.25">
      <c r="A504" s="9" t="s">
        <v>1813</v>
      </c>
      <c r="B504" s="9"/>
      <c r="C504" s="9"/>
      <c r="D504" s="9" t="s">
        <v>1468</v>
      </c>
      <c r="E504" s="10">
        <v>1537.6</v>
      </c>
      <c r="F504" s="10">
        <f t="shared" ref="F504:F506" si="133">(E504+12)/1.06</f>
        <v>1461.8867924528299</v>
      </c>
      <c r="G504" s="10">
        <f t="shared" si="131"/>
        <v>102.3320754716981</v>
      </c>
      <c r="H504" s="3">
        <f t="shared" si="132"/>
        <v>1564.218867924528</v>
      </c>
      <c r="I504" s="10"/>
      <c r="J504" s="11"/>
      <c r="K504" s="12"/>
    </row>
    <row r="505" spans="1:11" ht="15" x14ac:dyDescent="0.25">
      <c r="A505" s="9" t="s">
        <v>1813</v>
      </c>
      <c r="B505" s="9"/>
      <c r="C505" s="9"/>
      <c r="D505" s="9" t="s">
        <v>27</v>
      </c>
      <c r="E505" s="10">
        <v>28033.200000000001</v>
      </c>
      <c r="F505" s="10">
        <f t="shared" si="133"/>
        <v>26457.735849056604</v>
      </c>
      <c r="G505" s="10">
        <f t="shared" si="131"/>
        <v>1852.0415094339623</v>
      </c>
      <c r="H505" s="3">
        <f t="shared" si="132"/>
        <v>28309.777358490566</v>
      </c>
      <c r="I505" s="10"/>
      <c r="J505" s="11"/>
      <c r="K505" s="12"/>
    </row>
    <row r="506" spans="1:11" ht="15" x14ac:dyDescent="0.25">
      <c r="A506" s="9" t="s">
        <v>1591</v>
      </c>
      <c r="B506" s="9"/>
      <c r="C506" s="9" t="s">
        <v>1814</v>
      </c>
      <c r="D506" s="9" t="s">
        <v>449</v>
      </c>
      <c r="E506" s="10">
        <v>66375.8</v>
      </c>
      <c r="F506" s="10">
        <f t="shared" si="133"/>
        <v>62630</v>
      </c>
      <c r="G506" s="10">
        <f t="shared" si="131"/>
        <v>4384.1000000000004</v>
      </c>
      <c r="H506" s="3">
        <f t="shared" si="132"/>
        <v>67014.100000000006</v>
      </c>
      <c r="I506" s="10"/>
      <c r="J506" s="11"/>
      <c r="K506" s="12"/>
    </row>
    <row r="507" spans="1:11" ht="15" x14ac:dyDescent="0.25">
      <c r="A507" s="9" t="s">
        <v>1591</v>
      </c>
      <c r="B507" s="9"/>
      <c r="C507" s="9" t="s">
        <v>1815</v>
      </c>
      <c r="D507" s="9" t="s">
        <v>67</v>
      </c>
      <c r="E507" s="10">
        <v>5649.8</v>
      </c>
      <c r="F507" s="10">
        <f>(E507)/1.06</f>
        <v>5330</v>
      </c>
      <c r="G507" s="10">
        <f t="shared" si="131"/>
        <v>373.1</v>
      </c>
      <c r="H507" s="3">
        <f t="shared" si="132"/>
        <v>5703.1</v>
      </c>
      <c r="I507" s="10"/>
      <c r="J507" s="11"/>
      <c r="K507" s="12"/>
    </row>
    <row r="508" spans="1:11" ht="15" x14ac:dyDescent="0.25">
      <c r="A508" s="9" t="s">
        <v>1594</v>
      </c>
      <c r="B508" s="9"/>
      <c r="C508" s="9" t="s">
        <v>1816</v>
      </c>
      <c r="D508" s="9" t="s">
        <v>1817</v>
      </c>
      <c r="E508" s="10">
        <v>3120.57</v>
      </c>
      <c r="F508" s="10">
        <f>(E508)/1.06</f>
        <v>2943.933962264151</v>
      </c>
      <c r="G508" s="10">
        <f t="shared" si="131"/>
        <v>206.07537735849058</v>
      </c>
      <c r="H508" s="3">
        <f t="shared" si="132"/>
        <v>3150.0093396226416</v>
      </c>
      <c r="I508" s="10"/>
      <c r="J508" s="11"/>
      <c r="K508" s="12"/>
    </row>
    <row r="509" spans="1:11" ht="15" x14ac:dyDescent="0.25">
      <c r="A509" s="9" t="s">
        <v>1594</v>
      </c>
      <c r="B509" s="9"/>
      <c r="C509" s="9" t="s">
        <v>1818</v>
      </c>
      <c r="D509" s="9" t="s">
        <v>408</v>
      </c>
      <c r="E509" s="10">
        <v>3467.29</v>
      </c>
      <c r="F509" s="10">
        <f t="shared" ref="F509" si="134">(E509)/1.06</f>
        <v>3271.0283018867922</v>
      </c>
      <c r="G509" s="10">
        <f t="shared" si="131"/>
        <v>228.97198113207548</v>
      </c>
      <c r="H509" s="3">
        <f t="shared" si="132"/>
        <v>3500.0002830188678</v>
      </c>
      <c r="I509" s="10"/>
      <c r="J509" s="11"/>
      <c r="K509" s="12"/>
    </row>
    <row r="510" spans="1:11" ht="15" x14ac:dyDescent="0.25">
      <c r="A510" s="9" t="s">
        <v>1595</v>
      </c>
      <c r="B510" s="9"/>
      <c r="C510" s="9" t="s">
        <v>1819</v>
      </c>
      <c r="D510" s="9" t="s">
        <v>404</v>
      </c>
      <c r="E510" s="10">
        <v>6740.2</v>
      </c>
      <c r="F510" s="10">
        <f>(E510+12)/1.06</f>
        <v>6369.9999999999991</v>
      </c>
      <c r="G510" s="10">
        <f t="shared" si="131"/>
        <v>445.9</v>
      </c>
      <c r="H510" s="3">
        <f t="shared" si="132"/>
        <v>6815.8999999999987</v>
      </c>
      <c r="I510" s="10"/>
      <c r="J510" s="11"/>
      <c r="K510" s="12"/>
    </row>
    <row r="511" spans="1:11" ht="15" x14ac:dyDescent="0.25">
      <c r="A511" s="9" t="s">
        <v>1595</v>
      </c>
      <c r="B511" s="9"/>
      <c r="C511" s="9" t="s">
        <v>1820</v>
      </c>
      <c r="D511" s="9" t="s">
        <v>396</v>
      </c>
      <c r="E511" s="10">
        <v>4699.7</v>
      </c>
      <c r="F511" s="10">
        <f>(E511+12)/1.06</f>
        <v>4445</v>
      </c>
      <c r="G511" s="10">
        <f t="shared" si="131"/>
        <v>311.15000000000003</v>
      </c>
      <c r="H511" s="3">
        <f t="shared" si="132"/>
        <v>4756.1499999999996</v>
      </c>
      <c r="I511" s="10"/>
      <c r="J511" s="11"/>
      <c r="K511" s="12"/>
    </row>
    <row r="512" spans="1:11" ht="15" x14ac:dyDescent="0.25">
      <c r="A512" s="9" t="s">
        <v>1595</v>
      </c>
      <c r="B512" s="9"/>
      <c r="C512" s="9" t="s">
        <v>1821</v>
      </c>
      <c r="D512" s="9" t="s">
        <v>30</v>
      </c>
      <c r="E512" s="10">
        <v>4546</v>
      </c>
      <c r="F512" s="10">
        <f>(E512+12)/1.06</f>
        <v>4300</v>
      </c>
      <c r="G512" s="10">
        <f t="shared" si="131"/>
        <v>301.00000000000006</v>
      </c>
      <c r="H512" s="3">
        <f t="shared" si="132"/>
        <v>4601</v>
      </c>
      <c r="I512" s="10"/>
      <c r="J512" s="11"/>
      <c r="K512" s="12"/>
    </row>
    <row r="513" spans="1:11" ht="15" x14ac:dyDescent="0.25">
      <c r="A513" s="9" t="s">
        <v>1822</v>
      </c>
      <c r="B513" s="9"/>
      <c r="C513" s="9" t="s">
        <v>1823</v>
      </c>
      <c r="D513" s="9" t="s">
        <v>180</v>
      </c>
      <c r="E513" s="10">
        <v>8478.6</v>
      </c>
      <c r="F513" s="10">
        <f>(E513+12)/1.06</f>
        <v>8010</v>
      </c>
      <c r="G513" s="10">
        <f t="shared" si="131"/>
        <v>560.70000000000005</v>
      </c>
      <c r="H513" s="3">
        <f t="shared" si="132"/>
        <v>8570.7000000000007</v>
      </c>
      <c r="I513" s="10"/>
      <c r="J513" s="11"/>
      <c r="K513" s="12"/>
    </row>
    <row r="514" spans="1:11" ht="15" x14ac:dyDescent="0.25">
      <c r="A514" s="9" t="s">
        <v>1607</v>
      </c>
      <c r="B514" s="9"/>
      <c r="C514" s="9" t="s">
        <v>1824</v>
      </c>
      <c r="D514" s="9" t="s">
        <v>1825</v>
      </c>
      <c r="E514" s="10">
        <v>23310.59</v>
      </c>
      <c r="F514" s="10">
        <f>(E514+10)/1.06</f>
        <v>22000.556603773584</v>
      </c>
      <c r="G514" s="10">
        <f t="shared" si="131"/>
        <v>1540.038962264151</v>
      </c>
      <c r="H514" s="3">
        <f t="shared" si="132"/>
        <v>23540.595566037737</v>
      </c>
      <c r="I514" s="10"/>
      <c r="J514" s="11"/>
      <c r="K514" s="12"/>
    </row>
    <row r="515" spans="1:11" ht="15" x14ac:dyDescent="0.25">
      <c r="A515" s="9" t="s">
        <v>1609</v>
      </c>
      <c r="B515" s="9"/>
      <c r="C515" s="9" t="s">
        <v>1826</v>
      </c>
      <c r="D515" s="9" t="s">
        <v>151</v>
      </c>
      <c r="E515" s="10">
        <v>3467.29</v>
      </c>
      <c r="F515" s="10">
        <f>(E515)/1.06</f>
        <v>3271.0283018867922</v>
      </c>
      <c r="G515" s="10">
        <f t="shared" si="131"/>
        <v>228.97198113207548</v>
      </c>
      <c r="H515" s="3">
        <f t="shared" si="132"/>
        <v>3500.0002830188678</v>
      </c>
      <c r="I515" s="10"/>
      <c r="J515" s="11"/>
      <c r="K515" s="12"/>
    </row>
    <row r="516" spans="1:11" ht="15" x14ac:dyDescent="0.25">
      <c r="A516" s="9" t="s">
        <v>1609</v>
      </c>
      <c r="B516" s="9"/>
      <c r="C516" s="9" t="s">
        <v>1827</v>
      </c>
      <c r="D516" s="9" t="s">
        <v>374</v>
      </c>
      <c r="E516" s="10">
        <v>3467.29</v>
      </c>
      <c r="F516" s="10">
        <f>(E516)/1.06</f>
        <v>3271.0283018867922</v>
      </c>
      <c r="G516" s="10">
        <f t="shared" si="131"/>
        <v>228.97198113207548</v>
      </c>
      <c r="H516" s="3">
        <f t="shared" si="132"/>
        <v>3500.0002830188678</v>
      </c>
      <c r="I516" s="10"/>
      <c r="J516" s="11"/>
      <c r="K516" s="12"/>
    </row>
    <row r="517" spans="1:11" ht="15" x14ac:dyDescent="0.25">
      <c r="A517" s="9" t="s">
        <v>1609</v>
      </c>
      <c r="B517" s="9"/>
      <c r="C517" s="9" t="s">
        <v>1828</v>
      </c>
      <c r="D517" s="9" t="s">
        <v>151</v>
      </c>
      <c r="E517" s="10">
        <v>4552.7</v>
      </c>
      <c r="F517" s="10">
        <f>(E517)/1.06</f>
        <v>4295</v>
      </c>
      <c r="G517" s="10">
        <f t="shared" si="131"/>
        <v>300.65000000000003</v>
      </c>
      <c r="H517" s="3">
        <f t="shared" si="132"/>
        <v>4595.6499999999996</v>
      </c>
      <c r="I517" s="10"/>
      <c r="J517" s="11"/>
      <c r="K517" s="12"/>
    </row>
    <row r="518" spans="1:11" ht="15" x14ac:dyDescent="0.25">
      <c r="A518" s="9" t="s">
        <v>1829</v>
      </c>
      <c r="B518" s="9"/>
      <c r="C518" s="9"/>
      <c r="D518" s="9" t="s">
        <v>104</v>
      </c>
      <c r="E518" s="10">
        <v>11525.28</v>
      </c>
      <c r="F518" s="10">
        <f>(E518+12)/1.06</f>
        <v>10884.226415094339</v>
      </c>
      <c r="G518" s="10">
        <f t="shared" si="131"/>
        <v>761.89584905660377</v>
      </c>
      <c r="H518" s="3">
        <f t="shared" si="132"/>
        <v>11646.122264150943</v>
      </c>
      <c r="I518" s="10"/>
      <c r="J518" s="11"/>
      <c r="K518" s="12"/>
    </row>
    <row r="519" spans="1:11" ht="15" x14ac:dyDescent="0.25">
      <c r="A519" s="9" t="s">
        <v>1829</v>
      </c>
      <c r="B519" s="9"/>
      <c r="C519" s="9"/>
      <c r="D519" s="9" t="s">
        <v>93</v>
      </c>
      <c r="E519" s="10">
        <v>17681.419999999998</v>
      </c>
      <c r="F519" s="10">
        <f t="shared" ref="F519:F528" si="135">(E519+12)/1.06</f>
        <v>16691.905660377357</v>
      </c>
      <c r="G519" s="10">
        <f t="shared" si="131"/>
        <v>1168.4333962264152</v>
      </c>
      <c r="H519" s="3">
        <f t="shared" si="132"/>
        <v>17860.339056603771</v>
      </c>
      <c r="I519" s="10"/>
      <c r="J519" s="11"/>
      <c r="K519" s="12"/>
    </row>
    <row r="520" spans="1:11" ht="15" x14ac:dyDescent="0.25">
      <c r="A520" s="9" t="s">
        <v>1615</v>
      </c>
      <c r="B520" s="9"/>
      <c r="C520" s="9" t="s">
        <v>1830</v>
      </c>
      <c r="D520" s="9" t="s">
        <v>1831</v>
      </c>
      <c r="E520" s="10">
        <v>15244.07</v>
      </c>
      <c r="F520" s="10">
        <f t="shared" si="135"/>
        <v>14392.518867924528</v>
      </c>
      <c r="G520" s="10">
        <f t="shared" si="131"/>
        <v>1007.476320754717</v>
      </c>
      <c r="H520" s="3">
        <f t="shared" si="132"/>
        <v>15399.995188679244</v>
      </c>
      <c r="I520" s="10"/>
      <c r="J520" s="11"/>
      <c r="K520" s="12"/>
    </row>
    <row r="521" spans="1:11" ht="15" x14ac:dyDescent="0.25">
      <c r="A521" s="9" t="s">
        <v>1832</v>
      </c>
      <c r="B521" s="9"/>
      <c r="C521" s="9" t="s">
        <v>1833</v>
      </c>
      <c r="D521" s="9" t="s">
        <v>1834</v>
      </c>
      <c r="E521" s="10">
        <v>63943.69</v>
      </c>
      <c r="F521" s="10">
        <f t="shared" si="135"/>
        <v>60335.556603773584</v>
      </c>
      <c r="G521" s="10">
        <f t="shared" si="131"/>
        <v>4223.4889622641513</v>
      </c>
      <c r="H521" s="3">
        <f t="shared" si="132"/>
        <v>64559.045566037734</v>
      </c>
      <c r="I521" s="10"/>
      <c r="J521" s="11"/>
      <c r="K521" s="12"/>
    </row>
    <row r="522" spans="1:11" ht="15" x14ac:dyDescent="0.25">
      <c r="A522" s="9" t="s">
        <v>1627</v>
      </c>
      <c r="B522" s="9"/>
      <c r="C522" s="9"/>
      <c r="D522" s="9" t="s">
        <v>131</v>
      </c>
      <c r="E522" s="10">
        <v>12991</v>
      </c>
      <c r="F522" s="10">
        <f t="shared" si="135"/>
        <v>12266.981132075471</v>
      </c>
      <c r="G522" s="10">
        <f t="shared" si="131"/>
        <v>858.68867924528308</v>
      </c>
      <c r="H522" s="3">
        <f t="shared" si="132"/>
        <v>13125.669811320753</v>
      </c>
      <c r="I522" s="10"/>
      <c r="J522" s="11"/>
      <c r="K522" s="12"/>
    </row>
    <row r="523" spans="1:11" ht="15" x14ac:dyDescent="0.25">
      <c r="A523" s="9" t="s">
        <v>1627</v>
      </c>
      <c r="B523" s="9"/>
      <c r="C523" s="9" t="s">
        <v>1835</v>
      </c>
      <c r="D523" s="9" t="s">
        <v>79</v>
      </c>
      <c r="E523" s="10">
        <v>53201.15</v>
      </c>
      <c r="F523" s="10">
        <f t="shared" si="135"/>
        <v>50201.084905660377</v>
      </c>
      <c r="G523" s="10">
        <f t="shared" si="131"/>
        <v>3514.0759433962266</v>
      </c>
      <c r="H523" s="3">
        <f t="shared" si="132"/>
        <v>53715.1608490566</v>
      </c>
      <c r="I523" s="10"/>
      <c r="J523" s="11"/>
      <c r="K523" s="12"/>
    </row>
    <row r="524" spans="1:11" ht="15" x14ac:dyDescent="0.25">
      <c r="A524" s="9" t="s">
        <v>1627</v>
      </c>
      <c r="B524" s="9"/>
      <c r="C524" s="9" t="s">
        <v>1836</v>
      </c>
      <c r="D524" s="9" t="s">
        <v>1064</v>
      </c>
      <c r="E524" s="10">
        <v>46562.239999999998</v>
      </c>
      <c r="F524" s="10">
        <f t="shared" si="135"/>
        <v>43937.962264150941</v>
      </c>
      <c r="G524" s="10">
        <f t="shared" si="131"/>
        <v>3075.6573584905664</v>
      </c>
      <c r="H524" s="3">
        <f t="shared" si="132"/>
        <v>47013.619622641505</v>
      </c>
      <c r="I524" s="10"/>
      <c r="J524" s="11"/>
      <c r="K524" s="12"/>
    </row>
    <row r="525" spans="1:11" ht="15" x14ac:dyDescent="0.25">
      <c r="A525" s="9" t="s">
        <v>1627</v>
      </c>
      <c r="B525" s="9"/>
      <c r="C525" s="9" t="s">
        <v>1837</v>
      </c>
      <c r="D525" s="9" t="s">
        <v>1071</v>
      </c>
      <c r="E525" s="10">
        <v>10181.299999999999</v>
      </c>
      <c r="F525" s="10">
        <f>(E525)/1.06</f>
        <v>9604.9999999999982</v>
      </c>
      <c r="G525" s="10">
        <f t="shared" si="131"/>
        <v>672.34999999999991</v>
      </c>
      <c r="H525" s="3">
        <f t="shared" si="132"/>
        <v>10277.349999999999</v>
      </c>
      <c r="I525" s="10"/>
      <c r="J525" s="11"/>
      <c r="K525" s="12"/>
    </row>
    <row r="526" spans="1:11" ht="15" x14ac:dyDescent="0.25">
      <c r="A526" s="9" t="s">
        <v>1838</v>
      </c>
      <c r="B526" s="9"/>
      <c r="C526" s="9" t="s">
        <v>1839</v>
      </c>
      <c r="D526" s="9" t="s">
        <v>1840</v>
      </c>
      <c r="E526" s="10">
        <v>3467.29</v>
      </c>
      <c r="F526" s="10">
        <f>(E526)/1.06</f>
        <v>3271.0283018867922</v>
      </c>
      <c r="G526" s="10">
        <f t="shared" si="131"/>
        <v>228.97198113207548</v>
      </c>
      <c r="H526" s="3">
        <f t="shared" si="132"/>
        <v>3500.0002830188678</v>
      </c>
      <c r="I526" s="10"/>
      <c r="J526" s="11"/>
      <c r="K526" s="12"/>
    </row>
    <row r="527" spans="1:11" ht="15" x14ac:dyDescent="0.25">
      <c r="A527" s="9" t="s">
        <v>1841</v>
      </c>
      <c r="B527" s="9"/>
      <c r="C527" s="9" t="s">
        <v>1842</v>
      </c>
      <c r="D527" s="9" t="s">
        <v>26</v>
      </c>
      <c r="E527" s="10">
        <v>29625.599999999999</v>
      </c>
      <c r="F527" s="10">
        <f t="shared" si="135"/>
        <v>27959.999999999996</v>
      </c>
      <c r="G527" s="10">
        <f t="shared" si="131"/>
        <v>1957.1999999999998</v>
      </c>
      <c r="H527" s="3">
        <f t="shared" si="132"/>
        <v>29917.199999999997</v>
      </c>
      <c r="I527" s="10"/>
      <c r="J527" s="11"/>
      <c r="K527" s="12"/>
    </row>
    <row r="528" spans="1:11" ht="15" x14ac:dyDescent="0.25">
      <c r="A528" s="9" t="s">
        <v>1841</v>
      </c>
      <c r="B528" s="9"/>
      <c r="C528" s="9" t="s">
        <v>1843</v>
      </c>
      <c r="D528" s="9" t="s">
        <v>1021</v>
      </c>
      <c r="E528" s="10">
        <v>9528</v>
      </c>
      <c r="F528" s="10">
        <f t="shared" si="135"/>
        <v>9000</v>
      </c>
      <c r="G528" s="10">
        <f t="shared" si="131"/>
        <v>630.00000000000011</v>
      </c>
      <c r="H528" s="3">
        <f t="shared" si="132"/>
        <v>9630</v>
      </c>
      <c r="I528" s="10"/>
      <c r="J528" s="11"/>
      <c r="K528" s="12"/>
    </row>
    <row r="529" spans="1:11" ht="15" x14ac:dyDescent="0.25">
      <c r="A529" s="9" t="s">
        <v>1634</v>
      </c>
      <c r="B529" s="9"/>
      <c r="C529" s="9" t="s">
        <v>1844</v>
      </c>
      <c r="D529" s="9" t="s">
        <v>1301</v>
      </c>
      <c r="E529" s="10">
        <v>3467.29</v>
      </c>
      <c r="F529" s="10">
        <f>(E529)/1.06</f>
        <v>3271.0283018867922</v>
      </c>
      <c r="G529" s="10">
        <f t="shared" si="131"/>
        <v>228.97198113207548</v>
      </c>
      <c r="H529" s="3">
        <f t="shared" si="132"/>
        <v>3500.0002830188678</v>
      </c>
      <c r="I529" s="10"/>
      <c r="J529" s="11"/>
      <c r="K529" s="12"/>
    </row>
    <row r="530" spans="1:11" ht="15" x14ac:dyDescent="0.25">
      <c r="A530" s="9" t="s">
        <v>1634</v>
      </c>
      <c r="B530" s="9"/>
      <c r="C530" s="9" t="s">
        <v>1845</v>
      </c>
      <c r="D530" s="9" t="s">
        <v>1846</v>
      </c>
      <c r="E530" s="10">
        <v>4552.7</v>
      </c>
      <c r="F530" s="10">
        <f>(E530)/1.06</f>
        <v>4295</v>
      </c>
      <c r="G530" s="10">
        <f t="shared" si="131"/>
        <v>300.65000000000003</v>
      </c>
      <c r="H530" s="3">
        <f t="shared" si="132"/>
        <v>4595.6499999999996</v>
      </c>
      <c r="I530" s="10"/>
      <c r="J530" s="11"/>
      <c r="K530" s="12"/>
    </row>
    <row r="531" spans="1:11" ht="15" x14ac:dyDescent="0.25">
      <c r="A531" s="9" t="s">
        <v>1639</v>
      </c>
      <c r="B531" s="9"/>
      <c r="C531" s="9" t="s">
        <v>1847</v>
      </c>
      <c r="D531" s="9" t="s">
        <v>449</v>
      </c>
      <c r="E531" s="10">
        <v>31837.52</v>
      </c>
      <c r="F531" s="10">
        <f t="shared" ref="F531:F537" si="136">(E531+12)/1.06</f>
        <v>30046.716981132075</v>
      </c>
      <c r="G531" s="10">
        <f t="shared" si="131"/>
        <v>2103.2701886792456</v>
      </c>
      <c r="H531" s="3">
        <f t="shared" si="132"/>
        <v>32149.98716981132</v>
      </c>
      <c r="I531" s="10"/>
      <c r="J531" s="11"/>
      <c r="K531" s="12"/>
    </row>
    <row r="532" spans="1:11" ht="15" x14ac:dyDescent="0.25">
      <c r="A532" s="9" t="s">
        <v>1639</v>
      </c>
      <c r="B532" s="9"/>
      <c r="C532" s="9" t="s">
        <v>1848</v>
      </c>
      <c r="D532" s="9" t="s">
        <v>449</v>
      </c>
      <c r="E532" s="10">
        <v>16789</v>
      </c>
      <c r="F532" s="10">
        <f t="shared" si="136"/>
        <v>15850</v>
      </c>
      <c r="G532" s="10">
        <f t="shared" si="131"/>
        <v>1109.5</v>
      </c>
      <c r="H532" s="3">
        <f t="shared" si="132"/>
        <v>16959.5</v>
      </c>
      <c r="I532" s="10"/>
      <c r="J532" s="11"/>
      <c r="K532" s="12"/>
    </row>
    <row r="533" spans="1:11" ht="15" x14ac:dyDescent="0.25">
      <c r="A533" s="9" t="s">
        <v>1849</v>
      </c>
      <c r="B533" s="9"/>
      <c r="C533" s="9" t="s">
        <v>1850</v>
      </c>
      <c r="D533" s="9" t="s">
        <v>374</v>
      </c>
      <c r="E533" s="10">
        <v>15640.35</v>
      </c>
      <c r="F533" s="10">
        <f t="shared" si="136"/>
        <v>14766.367924528302</v>
      </c>
      <c r="G533" s="10">
        <f t="shared" si="131"/>
        <v>1033.6457547169812</v>
      </c>
      <c r="H533" s="3">
        <f t="shared" si="132"/>
        <v>15800.013679245283</v>
      </c>
      <c r="I533" s="10"/>
      <c r="J533" s="11"/>
      <c r="K533" s="12"/>
    </row>
    <row r="534" spans="1:11" ht="15" x14ac:dyDescent="0.25">
      <c r="A534" s="9" t="s">
        <v>1649</v>
      </c>
      <c r="B534" s="9"/>
      <c r="C534" s="9" t="s">
        <v>1851</v>
      </c>
      <c r="D534" s="9" t="s">
        <v>1804</v>
      </c>
      <c r="E534" s="10">
        <v>20605</v>
      </c>
      <c r="F534" s="10">
        <f t="shared" si="136"/>
        <v>19450</v>
      </c>
      <c r="G534" s="10">
        <f t="shared" si="131"/>
        <v>1361.5000000000002</v>
      </c>
      <c r="H534" s="3">
        <f t="shared" si="132"/>
        <v>20811.5</v>
      </c>
      <c r="I534" s="10"/>
      <c r="J534" s="11"/>
      <c r="K534" s="12"/>
    </row>
    <row r="535" spans="1:11" ht="15" x14ac:dyDescent="0.25">
      <c r="A535" s="9" t="s">
        <v>1852</v>
      </c>
      <c r="B535" s="9"/>
      <c r="C535" s="9" t="s">
        <v>1853</v>
      </c>
      <c r="D535" s="9" t="s">
        <v>117</v>
      </c>
      <c r="E535" s="10">
        <v>5319.8</v>
      </c>
      <c r="F535" s="10">
        <f t="shared" si="136"/>
        <v>5030</v>
      </c>
      <c r="G535" s="10">
        <f t="shared" si="131"/>
        <v>352.1</v>
      </c>
      <c r="H535" s="3">
        <f t="shared" si="132"/>
        <v>5382.1</v>
      </c>
      <c r="I535" s="10"/>
      <c r="J535" s="11"/>
      <c r="K535" s="12"/>
    </row>
    <row r="536" spans="1:11" ht="15" x14ac:dyDescent="0.25">
      <c r="A536" s="9" t="s">
        <v>1852</v>
      </c>
      <c r="B536" s="9"/>
      <c r="C536" s="9" t="s">
        <v>1854</v>
      </c>
      <c r="D536" s="9" t="s">
        <v>345</v>
      </c>
      <c r="E536" s="10">
        <v>3222.4</v>
      </c>
      <c r="F536" s="10">
        <f>(E536)/1.06</f>
        <v>3040</v>
      </c>
      <c r="G536" s="10">
        <f t="shared" si="131"/>
        <v>212.8</v>
      </c>
      <c r="H536" s="3">
        <f t="shared" si="132"/>
        <v>3252.8</v>
      </c>
      <c r="I536" s="10"/>
      <c r="J536" s="11"/>
      <c r="K536" s="12"/>
    </row>
    <row r="537" spans="1:11" ht="15" x14ac:dyDescent="0.25">
      <c r="A537" s="9" t="s">
        <v>1852</v>
      </c>
      <c r="B537" s="9"/>
      <c r="C537" s="9"/>
      <c r="D537" s="9" t="s">
        <v>1521</v>
      </c>
      <c r="E537" s="10">
        <v>27040</v>
      </c>
      <c r="F537" s="10">
        <f t="shared" si="136"/>
        <v>25520.75471698113</v>
      </c>
      <c r="G537" s="10">
        <f t="shared" si="131"/>
        <v>1786.4528301886792</v>
      </c>
      <c r="H537" s="3">
        <f t="shared" si="132"/>
        <v>27307.207547169808</v>
      </c>
      <c r="I537" s="10"/>
      <c r="J537" s="11"/>
      <c r="K537" s="12"/>
    </row>
    <row r="538" spans="1:11" ht="15" x14ac:dyDescent="0.25">
      <c r="A538" s="9" t="s">
        <v>1658</v>
      </c>
      <c r="B538" s="9"/>
      <c r="C538" s="9" t="s">
        <v>1855</v>
      </c>
      <c r="D538" s="9" t="s">
        <v>347</v>
      </c>
      <c r="E538" s="10">
        <v>3222.4</v>
      </c>
      <c r="F538" s="10">
        <f>(E538)/1.06</f>
        <v>3040</v>
      </c>
      <c r="G538" s="10">
        <f t="shared" si="131"/>
        <v>212.8</v>
      </c>
      <c r="H538" s="3">
        <f t="shared" si="132"/>
        <v>3252.8</v>
      </c>
      <c r="I538" s="10"/>
      <c r="J538" s="11"/>
      <c r="K538" s="12"/>
    </row>
    <row r="539" spans="1:11" ht="15" x14ac:dyDescent="0.25">
      <c r="A539" s="9" t="s">
        <v>1658</v>
      </c>
      <c r="B539" s="9"/>
      <c r="C539" s="9" t="s">
        <v>1856</v>
      </c>
      <c r="D539" s="9" t="s">
        <v>1343</v>
      </c>
      <c r="E539" s="10">
        <v>2332</v>
      </c>
      <c r="F539" s="10">
        <f>(E539)/1.06</f>
        <v>2200</v>
      </c>
      <c r="G539" s="10">
        <f t="shared" si="131"/>
        <v>154.00000000000003</v>
      </c>
      <c r="H539" s="3">
        <f t="shared" si="132"/>
        <v>2354</v>
      </c>
      <c r="I539" s="10"/>
      <c r="J539" s="11"/>
      <c r="K539" s="12"/>
    </row>
    <row r="540" spans="1:11" ht="15" x14ac:dyDescent="0.25">
      <c r="A540" s="9" t="s">
        <v>1658</v>
      </c>
      <c r="B540" s="9"/>
      <c r="C540" s="9" t="s">
        <v>1857</v>
      </c>
      <c r="D540" s="9" t="s">
        <v>402</v>
      </c>
      <c r="E540" s="10">
        <v>4017.4</v>
      </c>
      <c r="F540" s="10">
        <f>(E540)/1.06</f>
        <v>3790</v>
      </c>
      <c r="G540" s="10">
        <f t="shared" si="131"/>
        <v>265.3</v>
      </c>
      <c r="H540" s="3">
        <f t="shared" si="132"/>
        <v>4055.3</v>
      </c>
      <c r="I540" s="10"/>
      <c r="J540" s="11"/>
      <c r="K540" s="12"/>
    </row>
    <row r="541" spans="1:11" ht="15" x14ac:dyDescent="0.25">
      <c r="A541" s="9" t="s">
        <v>1658</v>
      </c>
      <c r="B541" s="9"/>
      <c r="C541" s="9" t="s">
        <v>1858</v>
      </c>
      <c r="D541" s="9" t="s">
        <v>113</v>
      </c>
      <c r="E541" s="10">
        <v>4017.4</v>
      </c>
      <c r="F541" s="10">
        <f t="shared" ref="F541:F542" si="137">(E541)/1.06</f>
        <v>3790</v>
      </c>
      <c r="G541" s="10">
        <f t="shared" si="131"/>
        <v>265.3</v>
      </c>
      <c r="H541" s="3">
        <f t="shared" si="132"/>
        <v>4055.3</v>
      </c>
      <c r="I541" s="10"/>
      <c r="J541" s="11"/>
      <c r="K541" s="12"/>
    </row>
    <row r="542" spans="1:11" ht="15" x14ac:dyDescent="0.25">
      <c r="A542" s="9" t="s">
        <v>1658</v>
      </c>
      <c r="B542" s="9"/>
      <c r="C542" s="9" t="s">
        <v>1859</v>
      </c>
      <c r="D542" s="9" t="s">
        <v>557</v>
      </c>
      <c r="E542" s="10">
        <v>3120.57</v>
      </c>
      <c r="F542" s="10">
        <f t="shared" si="137"/>
        <v>2943.933962264151</v>
      </c>
      <c r="G542" s="10">
        <f t="shared" si="131"/>
        <v>206.07537735849058</v>
      </c>
      <c r="H542" s="3">
        <f t="shared" si="132"/>
        <v>3150.0093396226416</v>
      </c>
      <c r="I542" s="10"/>
      <c r="J542" s="11"/>
      <c r="K542" s="12"/>
    </row>
    <row r="543" spans="1:11" ht="15" x14ac:dyDescent="0.25">
      <c r="A543" s="9" t="s">
        <v>1860</v>
      </c>
      <c r="B543" s="9"/>
      <c r="C543" s="9" t="s">
        <v>1861</v>
      </c>
      <c r="D543" s="9" t="s">
        <v>460</v>
      </c>
      <c r="E543" s="10">
        <v>35611.97</v>
      </c>
      <c r="F543" s="10">
        <f>(E543+12)/1.06</f>
        <v>33607.518867924526</v>
      </c>
      <c r="G543" s="10">
        <f t="shared" si="131"/>
        <v>2352.5263207547168</v>
      </c>
      <c r="H543" s="3">
        <f t="shared" si="132"/>
        <v>35960.045188679243</v>
      </c>
      <c r="I543" s="10"/>
      <c r="J543" s="11"/>
      <c r="K543" s="12"/>
    </row>
    <row r="544" spans="1:11" ht="15" x14ac:dyDescent="0.25">
      <c r="A544" s="9" t="s">
        <v>1860</v>
      </c>
      <c r="B544" s="9"/>
      <c r="C544" s="9" t="s">
        <v>1862</v>
      </c>
      <c r="D544" s="9" t="s">
        <v>406</v>
      </c>
      <c r="E544" s="10">
        <v>5637.8</v>
      </c>
      <c r="F544" s="10">
        <f>(E544+12)/1.06</f>
        <v>5330</v>
      </c>
      <c r="G544" s="10">
        <f t="shared" si="131"/>
        <v>373.1</v>
      </c>
      <c r="H544" s="3">
        <f t="shared" si="132"/>
        <v>5703.1</v>
      </c>
      <c r="I544" s="10"/>
      <c r="J544" s="11"/>
      <c r="K544" s="12"/>
    </row>
    <row r="545" spans="1:11" ht="15" x14ac:dyDescent="0.25">
      <c r="A545" s="9" t="s">
        <v>1659</v>
      </c>
      <c r="B545" s="9"/>
      <c r="C545" s="9" t="s">
        <v>1863</v>
      </c>
      <c r="D545" s="9" t="s">
        <v>520</v>
      </c>
      <c r="E545" s="10">
        <v>30319.9</v>
      </c>
      <c r="F545" s="10">
        <f t="shared" ref="F545:F547" si="138">(E545+12)/1.06</f>
        <v>28615</v>
      </c>
      <c r="G545" s="10">
        <f t="shared" si="131"/>
        <v>2003.0500000000002</v>
      </c>
      <c r="H545" s="3">
        <f t="shared" si="132"/>
        <v>30618.05</v>
      </c>
      <c r="I545" s="10"/>
      <c r="J545" s="11"/>
      <c r="K545" s="12"/>
    </row>
    <row r="546" spans="1:11" ht="15" x14ac:dyDescent="0.25">
      <c r="A546" s="9" t="s">
        <v>1659</v>
      </c>
      <c r="B546" s="9"/>
      <c r="C546" s="9" t="s">
        <v>1864</v>
      </c>
      <c r="D546" s="9" t="s">
        <v>1488</v>
      </c>
      <c r="E546" s="10">
        <v>19253.5</v>
      </c>
      <c r="F546" s="10">
        <f t="shared" si="138"/>
        <v>18175</v>
      </c>
      <c r="G546" s="10">
        <f t="shared" si="131"/>
        <v>1272.2500000000002</v>
      </c>
      <c r="H546" s="3">
        <f t="shared" si="132"/>
        <v>19447.25</v>
      </c>
      <c r="I546" s="10"/>
      <c r="J546" s="11"/>
      <c r="K546" s="12"/>
    </row>
    <row r="547" spans="1:11" ht="15" x14ac:dyDescent="0.25">
      <c r="A547" s="9" t="s">
        <v>1659</v>
      </c>
      <c r="B547" s="9"/>
      <c r="C547" s="9" t="s">
        <v>1865</v>
      </c>
      <c r="D547" s="9" t="s">
        <v>1866</v>
      </c>
      <c r="E547" s="10">
        <v>10810.6</v>
      </c>
      <c r="F547" s="10">
        <f t="shared" si="138"/>
        <v>10210</v>
      </c>
      <c r="G547" s="10">
        <f t="shared" si="131"/>
        <v>714.7</v>
      </c>
      <c r="H547" s="3">
        <f t="shared" si="132"/>
        <v>10924.7</v>
      </c>
      <c r="I547" s="10"/>
      <c r="J547" s="11"/>
      <c r="K547" s="12"/>
    </row>
    <row r="548" spans="1:11" ht="15" x14ac:dyDescent="0.25">
      <c r="A548" s="9" t="s">
        <v>1659</v>
      </c>
      <c r="B548" s="9"/>
      <c r="C548" s="9" t="s">
        <v>1867</v>
      </c>
      <c r="D548" s="9" t="s">
        <v>1868</v>
      </c>
      <c r="E548" s="10">
        <v>3683.5</v>
      </c>
      <c r="F548" s="10">
        <f>(E548)/1.06</f>
        <v>3475</v>
      </c>
      <c r="G548" s="10">
        <f t="shared" si="131"/>
        <v>243.25000000000003</v>
      </c>
      <c r="H548" s="3">
        <f t="shared" si="132"/>
        <v>3718.25</v>
      </c>
      <c r="I548" s="10"/>
      <c r="J548" s="11"/>
      <c r="K548" s="12"/>
    </row>
    <row r="549" spans="1:11" ht="15" x14ac:dyDescent="0.25">
      <c r="A549" s="9" t="s">
        <v>1869</v>
      </c>
      <c r="B549" s="9"/>
      <c r="C549" s="9" t="s">
        <v>1870</v>
      </c>
      <c r="D549" s="9" t="s">
        <v>449</v>
      </c>
      <c r="E549" s="10">
        <v>206804.6</v>
      </c>
      <c r="F549" s="10">
        <f t="shared" ref="F549:F564" si="139">(E549+12)/1.06</f>
        <v>195110</v>
      </c>
      <c r="G549" s="10">
        <f t="shared" si="131"/>
        <v>13657.7</v>
      </c>
      <c r="H549" s="3">
        <f t="shared" si="132"/>
        <v>208767.7</v>
      </c>
      <c r="I549" s="10"/>
      <c r="J549" s="11"/>
      <c r="K549" s="12"/>
    </row>
    <row r="550" spans="1:11" ht="15" x14ac:dyDescent="0.25">
      <c r="A550" s="9" t="s">
        <v>1660</v>
      </c>
      <c r="B550" s="9"/>
      <c r="C550" s="9" t="s">
        <v>1871</v>
      </c>
      <c r="D550" s="9" t="s">
        <v>1872</v>
      </c>
      <c r="E550" s="10">
        <v>2627.4</v>
      </c>
      <c r="F550" s="10">
        <f t="shared" si="139"/>
        <v>2490</v>
      </c>
      <c r="G550" s="10">
        <f t="shared" si="131"/>
        <v>174.3</v>
      </c>
      <c r="H550" s="3">
        <f t="shared" si="132"/>
        <v>2664.3</v>
      </c>
      <c r="I550" s="10"/>
      <c r="J550" s="11"/>
      <c r="K550" s="12"/>
    </row>
    <row r="551" spans="1:11" ht="15" x14ac:dyDescent="0.25">
      <c r="A551" s="9" t="s">
        <v>1660</v>
      </c>
      <c r="B551" s="9"/>
      <c r="C551" s="9" t="s">
        <v>1873</v>
      </c>
      <c r="D551" s="9" t="s">
        <v>268</v>
      </c>
      <c r="E551" s="10">
        <v>10418.4</v>
      </c>
      <c r="F551" s="10">
        <f t="shared" si="139"/>
        <v>9840</v>
      </c>
      <c r="G551" s="10">
        <f t="shared" si="131"/>
        <v>688.80000000000007</v>
      </c>
      <c r="H551" s="3">
        <f t="shared" si="132"/>
        <v>10528.8</v>
      </c>
      <c r="I551" s="10"/>
      <c r="J551" s="11"/>
      <c r="K551" s="12"/>
    </row>
    <row r="552" spans="1:11" ht="15" x14ac:dyDescent="0.25">
      <c r="A552" s="9" t="s">
        <v>1665</v>
      </c>
      <c r="B552" s="9"/>
      <c r="C552" s="9" t="s">
        <v>1874</v>
      </c>
      <c r="D552" s="9" t="s">
        <v>1875</v>
      </c>
      <c r="E552" s="10">
        <v>10895.4</v>
      </c>
      <c r="F552" s="10">
        <f t="shared" si="139"/>
        <v>10290</v>
      </c>
      <c r="G552" s="10">
        <f t="shared" si="131"/>
        <v>720.30000000000007</v>
      </c>
      <c r="H552" s="3">
        <f t="shared" si="132"/>
        <v>11010.3</v>
      </c>
      <c r="I552" s="10"/>
      <c r="J552" s="11"/>
      <c r="K552" s="12"/>
    </row>
    <row r="553" spans="1:11" ht="15" x14ac:dyDescent="0.25">
      <c r="A553" s="9" t="s">
        <v>1665</v>
      </c>
      <c r="B553" s="9"/>
      <c r="C553" s="9" t="s">
        <v>1876</v>
      </c>
      <c r="D553" s="9" t="s">
        <v>180</v>
      </c>
      <c r="E553" s="10">
        <v>7079.4</v>
      </c>
      <c r="F553" s="10">
        <f t="shared" si="139"/>
        <v>6689.9999999999991</v>
      </c>
      <c r="G553" s="10">
        <f t="shared" si="131"/>
        <v>468.29999999999995</v>
      </c>
      <c r="H553" s="3">
        <f t="shared" si="132"/>
        <v>7158.2999999999993</v>
      </c>
      <c r="I553" s="10"/>
      <c r="J553" s="11"/>
      <c r="K553" s="12"/>
    </row>
    <row r="554" spans="1:11" ht="15" x14ac:dyDescent="0.25">
      <c r="A554" s="9" t="s">
        <v>1665</v>
      </c>
      <c r="B554" s="9"/>
      <c r="C554" s="9" t="s">
        <v>1877</v>
      </c>
      <c r="D554" s="9" t="s">
        <v>141</v>
      </c>
      <c r="E554" s="10">
        <v>40761.99</v>
      </c>
      <c r="F554" s="10">
        <f t="shared" si="139"/>
        <v>38466.028301886792</v>
      </c>
      <c r="G554" s="10">
        <f t="shared" si="131"/>
        <v>2692.6219811320757</v>
      </c>
      <c r="H554" s="3">
        <f t="shared" si="132"/>
        <v>41158.650283018869</v>
      </c>
      <c r="I554" s="10"/>
      <c r="J554" s="11"/>
      <c r="K554" s="12"/>
    </row>
    <row r="555" spans="1:11" ht="15" x14ac:dyDescent="0.25">
      <c r="A555" s="9" t="s">
        <v>1878</v>
      </c>
      <c r="B555" s="9"/>
      <c r="C555" s="9" t="s">
        <v>1879</v>
      </c>
      <c r="D555" s="9" t="s">
        <v>1846</v>
      </c>
      <c r="E555" s="10">
        <v>3467.29</v>
      </c>
      <c r="F555" s="10">
        <f>(E555)/1.06</f>
        <v>3271.0283018867922</v>
      </c>
      <c r="G555" s="10">
        <f t="shared" si="131"/>
        <v>228.97198113207548</v>
      </c>
      <c r="H555" s="3">
        <f t="shared" si="132"/>
        <v>3500.0002830188678</v>
      </c>
      <c r="I555" s="10"/>
      <c r="J555" s="11"/>
      <c r="K555" s="12"/>
    </row>
    <row r="556" spans="1:11" ht="15" x14ac:dyDescent="0.25">
      <c r="A556" s="9" t="s">
        <v>1878</v>
      </c>
      <c r="B556" s="9"/>
      <c r="C556" s="9" t="s">
        <v>1880</v>
      </c>
      <c r="D556" s="9" t="s">
        <v>1831</v>
      </c>
      <c r="E556" s="10">
        <v>27913.7</v>
      </c>
      <c r="F556" s="10">
        <f t="shared" si="139"/>
        <v>26345</v>
      </c>
      <c r="G556" s="10">
        <f t="shared" si="131"/>
        <v>1844.15</v>
      </c>
      <c r="H556" s="3">
        <f t="shared" si="132"/>
        <v>28189.15</v>
      </c>
      <c r="I556" s="10"/>
      <c r="J556" s="11"/>
      <c r="K556" s="12"/>
    </row>
    <row r="557" spans="1:11" ht="15" x14ac:dyDescent="0.25">
      <c r="A557" s="9" t="s">
        <v>1881</v>
      </c>
      <c r="B557" s="9"/>
      <c r="C557" s="9" t="s">
        <v>1882</v>
      </c>
      <c r="D557" s="9" t="s">
        <v>1883</v>
      </c>
      <c r="E557" s="10">
        <v>3467.29</v>
      </c>
      <c r="F557" s="10">
        <f>(E557)/1.06</f>
        <v>3271.0283018867922</v>
      </c>
      <c r="G557" s="10">
        <f t="shared" si="131"/>
        <v>228.97198113207548</v>
      </c>
      <c r="H557" s="3">
        <f t="shared" si="132"/>
        <v>3500.0002830188678</v>
      </c>
      <c r="I557" s="10"/>
      <c r="J557" s="11"/>
      <c r="K557" s="12"/>
    </row>
    <row r="558" spans="1:11" ht="15" x14ac:dyDescent="0.25">
      <c r="A558" s="9" t="s">
        <v>1881</v>
      </c>
      <c r="B558" s="9"/>
      <c r="C558" s="9" t="s">
        <v>1884</v>
      </c>
      <c r="D558" s="9" t="s">
        <v>1885</v>
      </c>
      <c r="E558" s="10">
        <v>3467.29</v>
      </c>
      <c r="F558" s="10">
        <f t="shared" ref="F558:F561" si="140">(E558)/1.06</f>
        <v>3271.0283018867922</v>
      </c>
      <c r="G558" s="10">
        <f t="shared" ref="G558:G614" si="141">F558*7%</f>
        <v>228.97198113207548</v>
      </c>
      <c r="H558" s="3">
        <f t="shared" ref="H558:H614" si="142">F558+G558</f>
        <v>3500.0002830188678</v>
      </c>
      <c r="I558" s="10"/>
      <c r="J558" s="11"/>
      <c r="K558" s="12"/>
    </row>
    <row r="559" spans="1:11" ht="15" x14ac:dyDescent="0.25">
      <c r="A559" s="9" t="s">
        <v>1881</v>
      </c>
      <c r="B559" s="9"/>
      <c r="C559" s="9" t="s">
        <v>1886</v>
      </c>
      <c r="D559" s="9" t="s">
        <v>1887</v>
      </c>
      <c r="E559" s="10">
        <v>3467.29</v>
      </c>
      <c r="F559" s="10">
        <f t="shared" si="140"/>
        <v>3271.0283018867922</v>
      </c>
      <c r="G559" s="10">
        <f t="shared" si="141"/>
        <v>228.97198113207548</v>
      </c>
      <c r="H559" s="3">
        <f t="shared" si="142"/>
        <v>3500.0002830188678</v>
      </c>
      <c r="I559" s="10"/>
      <c r="J559" s="11"/>
      <c r="K559" s="12"/>
    </row>
    <row r="560" spans="1:11" ht="15" x14ac:dyDescent="0.25">
      <c r="A560" s="9" t="s">
        <v>1881</v>
      </c>
      <c r="B560" s="9"/>
      <c r="C560" s="9" t="s">
        <v>1888</v>
      </c>
      <c r="D560" s="9" t="s">
        <v>1889</v>
      </c>
      <c r="E560" s="10">
        <v>3467.29</v>
      </c>
      <c r="F560" s="10">
        <f t="shared" si="140"/>
        <v>3271.0283018867922</v>
      </c>
      <c r="G560" s="10">
        <f t="shared" si="141"/>
        <v>228.97198113207548</v>
      </c>
      <c r="H560" s="3">
        <f t="shared" si="142"/>
        <v>3500.0002830188678</v>
      </c>
      <c r="I560" s="10"/>
      <c r="J560" s="11"/>
      <c r="K560" s="12"/>
    </row>
    <row r="561" spans="1:11" ht="15" x14ac:dyDescent="0.25">
      <c r="A561" s="9" t="s">
        <v>1881</v>
      </c>
      <c r="B561" s="9"/>
      <c r="C561" s="9" t="s">
        <v>1890</v>
      </c>
      <c r="D561" s="9" t="s">
        <v>1891</v>
      </c>
      <c r="E561" s="10">
        <v>3467.29</v>
      </c>
      <c r="F561" s="10">
        <f t="shared" si="140"/>
        <v>3271.0283018867922</v>
      </c>
      <c r="G561" s="10">
        <f t="shared" si="141"/>
        <v>228.97198113207548</v>
      </c>
      <c r="H561" s="3">
        <f t="shared" si="142"/>
        <v>3500.0002830188678</v>
      </c>
      <c r="I561" s="10"/>
      <c r="J561" s="11"/>
      <c r="K561" s="12"/>
    </row>
    <row r="562" spans="1:11" ht="15" x14ac:dyDescent="0.25">
      <c r="A562" s="9" t="s">
        <v>1881</v>
      </c>
      <c r="B562" s="9"/>
      <c r="C562" s="9" t="s">
        <v>1892</v>
      </c>
      <c r="D562" s="9" t="s">
        <v>1893</v>
      </c>
      <c r="E562" s="10">
        <v>15640.35</v>
      </c>
      <c r="F562" s="10">
        <f t="shared" si="139"/>
        <v>14766.367924528302</v>
      </c>
      <c r="G562" s="10">
        <f t="shared" si="141"/>
        <v>1033.6457547169812</v>
      </c>
      <c r="H562" s="3">
        <f t="shared" si="142"/>
        <v>15800.013679245283</v>
      </c>
      <c r="I562" s="10"/>
      <c r="J562" s="11"/>
      <c r="K562" s="12"/>
    </row>
    <row r="563" spans="1:11" ht="15" x14ac:dyDescent="0.25">
      <c r="A563" s="9" t="s">
        <v>1894</v>
      </c>
      <c r="B563" s="9"/>
      <c r="C563" s="9" t="s">
        <v>1895</v>
      </c>
      <c r="D563" s="9" t="s">
        <v>143</v>
      </c>
      <c r="E563" s="10">
        <v>41044.47</v>
      </c>
      <c r="F563" s="10">
        <f t="shared" si="139"/>
        <v>38732.518867924526</v>
      </c>
      <c r="G563" s="10">
        <f t="shared" si="141"/>
        <v>2711.2763207547168</v>
      </c>
      <c r="H563" s="3">
        <f t="shared" si="142"/>
        <v>41443.795188679243</v>
      </c>
      <c r="I563" s="10"/>
      <c r="J563" s="11"/>
      <c r="K563" s="12"/>
    </row>
    <row r="564" spans="1:11" ht="15" x14ac:dyDescent="0.25">
      <c r="A564" s="9" t="s">
        <v>1896</v>
      </c>
      <c r="B564" s="9"/>
      <c r="C564" s="9" t="s">
        <v>1897</v>
      </c>
      <c r="D564" s="9" t="s">
        <v>1345</v>
      </c>
      <c r="E564" s="10">
        <v>22875.73</v>
      </c>
      <c r="F564" s="10">
        <f t="shared" si="139"/>
        <v>21592.198113207545</v>
      </c>
      <c r="G564" s="10">
        <f t="shared" si="141"/>
        <v>1511.4538679245284</v>
      </c>
      <c r="H564" s="3">
        <f t="shared" si="142"/>
        <v>23103.651981132072</v>
      </c>
      <c r="I564" s="10"/>
      <c r="J564" s="11"/>
      <c r="K564" s="12"/>
    </row>
    <row r="565" spans="1:11" ht="15" x14ac:dyDescent="0.25">
      <c r="A565" s="9" t="s">
        <v>1896</v>
      </c>
      <c r="B565" s="9"/>
      <c r="C565" s="9" t="s">
        <v>1898</v>
      </c>
      <c r="D565" s="9" t="s">
        <v>1893</v>
      </c>
      <c r="E565" s="10">
        <v>3467.28</v>
      </c>
      <c r="F565" s="10">
        <f>(E565)/1.06</f>
        <v>3271.0188679245284</v>
      </c>
      <c r="G565" s="10">
        <f t="shared" si="141"/>
        <v>228.971320754717</v>
      </c>
      <c r="H565" s="3">
        <f t="shared" si="142"/>
        <v>3499.9901886792454</v>
      </c>
      <c r="I565" s="10"/>
      <c r="J565" s="11"/>
      <c r="K565" s="12"/>
    </row>
    <row r="566" spans="1:11" ht="15" x14ac:dyDescent="0.25">
      <c r="A566" s="9" t="s">
        <v>1676</v>
      </c>
      <c r="B566" s="9"/>
      <c r="C566" s="9" t="s">
        <v>1899</v>
      </c>
      <c r="D566" s="9" t="s">
        <v>1068</v>
      </c>
      <c r="E566" s="10">
        <v>25311.4</v>
      </c>
      <c r="F566" s="10">
        <f t="shared" ref="F566:F576" si="143">(E566+12)/1.06</f>
        <v>23890</v>
      </c>
      <c r="G566" s="10">
        <f t="shared" si="141"/>
        <v>1672.3000000000002</v>
      </c>
      <c r="H566" s="3">
        <f t="shared" si="142"/>
        <v>25562.3</v>
      </c>
      <c r="I566" s="10"/>
      <c r="J566" s="11"/>
      <c r="K566" s="12"/>
    </row>
    <row r="567" spans="1:11" ht="15" x14ac:dyDescent="0.25">
      <c r="A567" s="9" t="s">
        <v>1676</v>
      </c>
      <c r="B567" s="9"/>
      <c r="C567" s="9" t="s">
        <v>1900</v>
      </c>
      <c r="D567" s="9" t="s">
        <v>70</v>
      </c>
      <c r="E567" s="10">
        <v>15402.56</v>
      </c>
      <c r="F567" s="10">
        <f t="shared" si="143"/>
        <v>14542.037735849055</v>
      </c>
      <c r="G567" s="10">
        <f t="shared" si="141"/>
        <v>1017.942641509434</v>
      </c>
      <c r="H567" s="3">
        <f t="shared" si="142"/>
        <v>15559.98037735849</v>
      </c>
      <c r="I567" s="10"/>
      <c r="J567" s="11"/>
      <c r="K567" s="12"/>
    </row>
    <row r="568" spans="1:11" ht="15" x14ac:dyDescent="0.25">
      <c r="A568" s="9" t="s">
        <v>1676</v>
      </c>
      <c r="B568" s="9"/>
      <c r="C568" s="9" t="s">
        <v>1901</v>
      </c>
      <c r="D568" s="9" t="s">
        <v>99</v>
      </c>
      <c r="E568" s="10">
        <v>15402.56</v>
      </c>
      <c r="F568" s="10">
        <f t="shared" si="143"/>
        <v>14542.037735849055</v>
      </c>
      <c r="G568" s="10">
        <f t="shared" si="141"/>
        <v>1017.942641509434</v>
      </c>
      <c r="H568" s="3">
        <f t="shared" si="142"/>
        <v>15559.98037735849</v>
      </c>
      <c r="I568" s="10"/>
      <c r="J568" s="11"/>
      <c r="K568" s="12"/>
    </row>
    <row r="569" spans="1:11" ht="15" x14ac:dyDescent="0.25">
      <c r="A569" s="9" t="s">
        <v>1676</v>
      </c>
      <c r="B569" s="9"/>
      <c r="C569" s="9" t="s">
        <v>1902</v>
      </c>
      <c r="D569" s="9" t="s">
        <v>113</v>
      </c>
      <c r="E569" s="10">
        <v>15402.56</v>
      </c>
      <c r="F569" s="10">
        <f t="shared" si="143"/>
        <v>14542.037735849055</v>
      </c>
      <c r="G569" s="10">
        <f t="shared" si="141"/>
        <v>1017.942641509434</v>
      </c>
      <c r="H569" s="3">
        <f t="shared" si="142"/>
        <v>15559.98037735849</v>
      </c>
      <c r="I569" s="10"/>
      <c r="J569" s="11"/>
      <c r="K569" s="12"/>
    </row>
    <row r="570" spans="1:11" ht="15" x14ac:dyDescent="0.25">
      <c r="A570" s="9" t="s">
        <v>1676</v>
      </c>
      <c r="B570" s="9"/>
      <c r="C570" s="9" t="s">
        <v>1903</v>
      </c>
      <c r="D570" s="9" t="s">
        <v>115</v>
      </c>
      <c r="E570" s="10">
        <v>14055.3</v>
      </c>
      <c r="F570" s="10">
        <f t="shared" si="143"/>
        <v>13271.037735849055</v>
      </c>
      <c r="G570" s="10">
        <f t="shared" si="141"/>
        <v>928.97264150943397</v>
      </c>
      <c r="H570" s="3">
        <f t="shared" si="142"/>
        <v>14200.010377358489</v>
      </c>
      <c r="I570" s="10"/>
      <c r="J570" s="11"/>
      <c r="K570" s="12"/>
    </row>
    <row r="571" spans="1:11" ht="15" x14ac:dyDescent="0.25">
      <c r="A571" s="9" t="s">
        <v>1677</v>
      </c>
      <c r="B571" s="9"/>
      <c r="C571" s="9" t="s">
        <v>1904</v>
      </c>
      <c r="D571" s="9" t="s">
        <v>1231</v>
      </c>
      <c r="E571" s="10">
        <v>55812.9</v>
      </c>
      <c r="F571" s="10">
        <f t="shared" si="143"/>
        <v>52665</v>
      </c>
      <c r="G571" s="10">
        <f t="shared" si="141"/>
        <v>3686.55</v>
      </c>
      <c r="H571" s="3">
        <f t="shared" si="142"/>
        <v>56351.55</v>
      </c>
      <c r="I571" s="10"/>
      <c r="J571" s="11"/>
      <c r="K571" s="12"/>
    </row>
    <row r="572" spans="1:11" ht="15" x14ac:dyDescent="0.25">
      <c r="A572" s="9" t="s">
        <v>1677</v>
      </c>
      <c r="B572" s="9"/>
      <c r="C572" s="9" t="s">
        <v>1905</v>
      </c>
      <c r="D572" s="9" t="s">
        <v>190</v>
      </c>
      <c r="E572" s="10">
        <v>54578</v>
      </c>
      <c r="F572" s="10">
        <f t="shared" si="143"/>
        <v>51500</v>
      </c>
      <c r="G572" s="10">
        <f t="shared" si="141"/>
        <v>3605.0000000000005</v>
      </c>
      <c r="H572" s="3">
        <f t="shared" si="142"/>
        <v>55105</v>
      </c>
      <c r="I572" s="10"/>
      <c r="J572" s="11"/>
      <c r="K572" s="12"/>
    </row>
    <row r="573" spans="1:11" ht="15" x14ac:dyDescent="0.25">
      <c r="A573" s="9" t="s">
        <v>1677</v>
      </c>
      <c r="B573" s="9"/>
      <c r="C573" s="9" t="s">
        <v>1906</v>
      </c>
      <c r="D573" s="9" t="s">
        <v>188</v>
      </c>
      <c r="E573" s="10">
        <v>44508</v>
      </c>
      <c r="F573" s="10">
        <f t="shared" si="143"/>
        <v>42000</v>
      </c>
      <c r="G573" s="10">
        <f t="shared" si="141"/>
        <v>2940.0000000000005</v>
      </c>
      <c r="H573" s="3">
        <f t="shared" si="142"/>
        <v>44940</v>
      </c>
      <c r="I573" s="10"/>
      <c r="J573" s="11"/>
      <c r="K573" s="12"/>
    </row>
    <row r="574" spans="1:11" ht="15" x14ac:dyDescent="0.25">
      <c r="A574" s="9" t="s">
        <v>1677</v>
      </c>
      <c r="B574" s="9"/>
      <c r="C574" s="9" t="s">
        <v>1907</v>
      </c>
      <c r="D574" s="9" t="s">
        <v>1908</v>
      </c>
      <c r="E574" s="10">
        <v>41222</v>
      </c>
      <c r="F574" s="10">
        <f t="shared" si="143"/>
        <v>38900</v>
      </c>
      <c r="G574" s="10">
        <f t="shared" si="141"/>
        <v>2723.0000000000005</v>
      </c>
      <c r="H574" s="3">
        <f t="shared" si="142"/>
        <v>41623</v>
      </c>
      <c r="I574" s="10"/>
      <c r="J574" s="11"/>
      <c r="K574" s="12"/>
    </row>
    <row r="575" spans="1:11" ht="15" x14ac:dyDescent="0.25">
      <c r="A575" s="9" t="s">
        <v>1677</v>
      </c>
      <c r="B575" s="9"/>
      <c r="C575" s="9" t="s">
        <v>1909</v>
      </c>
      <c r="D575" s="9" t="s">
        <v>228</v>
      </c>
      <c r="E575" s="10">
        <v>31077.8</v>
      </c>
      <c r="F575" s="10">
        <f t="shared" si="143"/>
        <v>29329.999999999996</v>
      </c>
      <c r="G575" s="10">
        <f t="shared" si="141"/>
        <v>2053.1</v>
      </c>
      <c r="H575" s="3">
        <f t="shared" si="142"/>
        <v>31383.099999999995</v>
      </c>
      <c r="I575" s="10"/>
      <c r="J575" s="11"/>
      <c r="K575" s="12"/>
    </row>
    <row r="576" spans="1:11" ht="15" x14ac:dyDescent="0.25">
      <c r="A576" s="9" t="s">
        <v>1910</v>
      </c>
      <c r="B576" s="9"/>
      <c r="C576" s="9"/>
      <c r="D576" s="9" t="s">
        <v>27</v>
      </c>
      <c r="E576" s="10">
        <v>2660.8</v>
      </c>
      <c r="F576" s="10">
        <f t="shared" si="143"/>
        <v>2521.5094339622642</v>
      </c>
      <c r="G576" s="10">
        <f t="shared" si="141"/>
        <v>176.50566037735851</v>
      </c>
      <c r="H576" s="3">
        <f t="shared" si="142"/>
        <v>2698.0150943396229</v>
      </c>
      <c r="I576" s="10"/>
      <c r="J576" s="11"/>
      <c r="K576" s="12"/>
    </row>
    <row r="577" spans="1:11" ht="15" x14ac:dyDescent="0.25">
      <c r="A577" s="9" t="s">
        <v>1690</v>
      </c>
      <c r="B577" s="9"/>
      <c r="C577" s="9" t="s">
        <v>1911</v>
      </c>
      <c r="D577" s="9" t="s">
        <v>1291</v>
      </c>
      <c r="E577" s="10">
        <v>3467.29</v>
      </c>
      <c r="F577" s="10">
        <f>(E577)/1.06</f>
        <v>3271.0283018867922</v>
      </c>
      <c r="G577" s="10">
        <f t="shared" si="141"/>
        <v>228.97198113207548</v>
      </c>
      <c r="H577" s="3">
        <f t="shared" si="142"/>
        <v>3500.0002830188678</v>
      </c>
      <c r="I577" s="10"/>
      <c r="J577" s="11"/>
      <c r="K577" s="12"/>
    </row>
    <row r="578" spans="1:11" ht="15" x14ac:dyDescent="0.25">
      <c r="A578" s="9" t="s">
        <v>1912</v>
      </c>
      <c r="B578" s="9"/>
      <c r="C578" s="9"/>
      <c r="D578" s="9" t="s">
        <v>131</v>
      </c>
      <c r="E578" s="10">
        <v>3173.96</v>
      </c>
      <c r="F578" s="10">
        <f>(E578)/1.06</f>
        <v>2994.3018867924529</v>
      </c>
      <c r="G578" s="10">
        <f t="shared" si="141"/>
        <v>209.60113207547172</v>
      </c>
      <c r="H578" s="3">
        <f t="shared" si="142"/>
        <v>3203.9030188679249</v>
      </c>
      <c r="I578" s="10"/>
      <c r="J578" s="11"/>
      <c r="K578" s="12"/>
    </row>
    <row r="579" spans="1:11" ht="15" x14ac:dyDescent="0.25">
      <c r="A579" s="9" t="s">
        <v>1913</v>
      </c>
      <c r="B579" s="9"/>
      <c r="C579" s="9"/>
      <c r="D579" s="9" t="s">
        <v>27</v>
      </c>
      <c r="E579" s="10">
        <v>2672.8</v>
      </c>
      <c r="F579" s="10">
        <f t="shared" ref="F579" si="144">(E579)/1.06</f>
        <v>2521.5094339622642</v>
      </c>
      <c r="G579" s="10">
        <f t="shared" si="141"/>
        <v>176.50566037735851</v>
      </c>
      <c r="H579" s="3">
        <f t="shared" si="142"/>
        <v>2698.0150943396229</v>
      </c>
      <c r="I579" s="10"/>
      <c r="J579" s="11"/>
      <c r="K579" s="12"/>
    </row>
    <row r="580" spans="1:11" ht="15" x14ac:dyDescent="0.25">
      <c r="A580" s="9" t="s">
        <v>1731</v>
      </c>
      <c r="B580" s="9"/>
      <c r="C580" s="9" t="s">
        <v>1914</v>
      </c>
      <c r="D580" s="9" t="s">
        <v>264</v>
      </c>
      <c r="E580" s="10">
        <v>13857.17</v>
      </c>
      <c r="F580" s="10">
        <f>(E580+12)/1.06</f>
        <v>13084.122641509433</v>
      </c>
      <c r="G580" s="10">
        <f t="shared" si="141"/>
        <v>915.88858490566042</v>
      </c>
      <c r="H580" s="3">
        <f t="shared" si="142"/>
        <v>14000.011226415094</v>
      </c>
      <c r="I580" s="10"/>
      <c r="J580" s="11"/>
      <c r="K580" s="12"/>
    </row>
    <row r="581" spans="1:11" ht="15" x14ac:dyDescent="0.25">
      <c r="A581" s="9" t="s">
        <v>1731</v>
      </c>
      <c r="B581" s="9"/>
      <c r="C581" s="9" t="s">
        <v>1915</v>
      </c>
      <c r="D581" s="9" t="s">
        <v>264</v>
      </c>
      <c r="E581" s="10">
        <v>17239.5</v>
      </c>
      <c r="F581" s="10">
        <f>(E581+12)/1.06</f>
        <v>16275</v>
      </c>
      <c r="G581" s="10">
        <f t="shared" si="141"/>
        <v>1139.25</v>
      </c>
      <c r="H581" s="3">
        <f t="shared" si="142"/>
        <v>17414.25</v>
      </c>
      <c r="I581" s="10"/>
      <c r="J581" s="11"/>
      <c r="K581" s="12"/>
    </row>
    <row r="582" spans="1:11" ht="15" x14ac:dyDescent="0.25">
      <c r="A582" s="9" t="s">
        <v>1916</v>
      </c>
      <c r="B582" s="9"/>
      <c r="C582" s="9" t="s">
        <v>1917</v>
      </c>
      <c r="D582" s="9" t="s">
        <v>1918</v>
      </c>
      <c r="E582" s="10">
        <v>3158.09</v>
      </c>
      <c r="F582" s="10">
        <f>(E582+12)/1.06</f>
        <v>2990.6509433962265</v>
      </c>
      <c r="G582" s="10">
        <f t="shared" si="141"/>
        <v>209.34556603773586</v>
      </c>
      <c r="H582" s="3">
        <f t="shared" si="142"/>
        <v>3199.9965094339623</v>
      </c>
      <c r="I582" s="10"/>
      <c r="J582" s="11"/>
      <c r="K582" s="12"/>
    </row>
    <row r="583" spans="1:11" ht="15" x14ac:dyDescent="0.25">
      <c r="A583" s="9" t="s">
        <v>1732</v>
      </c>
      <c r="B583" s="9"/>
      <c r="C583" s="9" t="s">
        <v>1919</v>
      </c>
      <c r="D583" s="9" t="s">
        <v>1061</v>
      </c>
      <c r="E583" s="10">
        <v>11171</v>
      </c>
      <c r="F583" s="10">
        <f>(E583+12)/1.06</f>
        <v>10550</v>
      </c>
      <c r="G583" s="10">
        <f t="shared" si="141"/>
        <v>738.50000000000011</v>
      </c>
      <c r="H583" s="3">
        <f t="shared" si="142"/>
        <v>11288.5</v>
      </c>
      <c r="I583" s="10"/>
      <c r="J583" s="11"/>
      <c r="K583" s="12"/>
    </row>
    <row r="584" spans="1:11" ht="15" x14ac:dyDescent="0.25">
      <c r="A584" s="9" t="s">
        <v>1732</v>
      </c>
      <c r="B584" s="9"/>
      <c r="C584" s="9" t="s">
        <v>1920</v>
      </c>
      <c r="D584" s="9" t="s">
        <v>1018</v>
      </c>
      <c r="E584" s="10">
        <v>13857.17</v>
      </c>
      <c r="F584" s="10">
        <f>(E584+12)/1.06</f>
        <v>13084.122641509433</v>
      </c>
      <c r="G584" s="10">
        <f t="shared" si="141"/>
        <v>915.88858490566042</v>
      </c>
      <c r="H584" s="3">
        <f t="shared" si="142"/>
        <v>14000.011226415094</v>
      </c>
      <c r="I584" s="10"/>
      <c r="J584" s="11"/>
      <c r="K584" s="12"/>
    </row>
    <row r="585" spans="1:11" ht="15" x14ac:dyDescent="0.25">
      <c r="A585" s="50" t="s">
        <v>1732</v>
      </c>
      <c r="B585" s="9"/>
      <c r="C585" s="9" t="s">
        <v>1921</v>
      </c>
      <c r="D585" s="9" t="s">
        <v>1073</v>
      </c>
      <c r="E585" s="52">
        <v>18191.75</v>
      </c>
      <c r="F585" s="10">
        <v>13891</v>
      </c>
      <c r="G585" s="10">
        <f t="shared" si="141"/>
        <v>972.37000000000012</v>
      </c>
      <c r="H585" s="3">
        <f t="shared" si="142"/>
        <v>14863.37</v>
      </c>
      <c r="I585" s="10"/>
      <c r="J585" s="11"/>
      <c r="K585" s="12"/>
    </row>
    <row r="586" spans="1:11" ht="15" x14ac:dyDescent="0.25">
      <c r="A586" s="51"/>
      <c r="B586" s="9"/>
      <c r="C586" s="9" t="s">
        <v>1922</v>
      </c>
      <c r="D586" s="9" t="s">
        <v>1073</v>
      </c>
      <c r="E586" s="53"/>
      <c r="F586" s="10">
        <v>3271.03</v>
      </c>
      <c r="G586" s="10">
        <f t="shared" si="141"/>
        <v>228.97210000000004</v>
      </c>
      <c r="H586" s="3">
        <f t="shared" si="142"/>
        <v>3500.0021000000002</v>
      </c>
      <c r="I586" s="10"/>
      <c r="J586" s="11"/>
      <c r="K586" s="12"/>
    </row>
    <row r="587" spans="1:11" ht="15" x14ac:dyDescent="0.25">
      <c r="A587" s="9" t="s">
        <v>1923</v>
      </c>
      <c r="B587" s="9"/>
      <c r="C587" s="9" t="s">
        <v>1924</v>
      </c>
      <c r="D587" s="9" t="s">
        <v>1286</v>
      </c>
      <c r="E587" s="10">
        <v>3570.8</v>
      </c>
      <c r="F587" s="10">
        <f>(E587+12)/1.06</f>
        <v>3380</v>
      </c>
      <c r="G587" s="10">
        <f t="shared" si="141"/>
        <v>236.60000000000002</v>
      </c>
      <c r="H587" s="3">
        <f t="shared" si="142"/>
        <v>3616.6</v>
      </c>
      <c r="I587" s="10"/>
      <c r="J587" s="11"/>
      <c r="K587" s="12"/>
    </row>
    <row r="588" spans="1:11" ht="15" x14ac:dyDescent="0.25">
      <c r="A588" s="9" t="s">
        <v>1925</v>
      </c>
      <c r="B588" s="9"/>
      <c r="C588" s="9" t="s">
        <v>1926</v>
      </c>
      <c r="D588" s="9" t="s">
        <v>1057</v>
      </c>
      <c r="E588" s="10">
        <v>128041.47</v>
      </c>
      <c r="F588" s="10">
        <f>(E588+12)/1.06</f>
        <v>120805.16037735848</v>
      </c>
      <c r="G588" s="10">
        <f t="shared" si="141"/>
        <v>8456.3612264150943</v>
      </c>
      <c r="H588" s="3">
        <f t="shared" si="142"/>
        <v>129261.52160377358</v>
      </c>
      <c r="I588" s="10"/>
      <c r="J588" s="11"/>
      <c r="K588" s="12"/>
    </row>
    <row r="589" spans="1:11" ht="15" x14ac:dyDescent="0.25">
      <c r="A589" s="9" t="s">
        <v>1739</v>
      </c>
      <c r="B589" s="9"/>
      <c r="C589" s="9" t="s">
        <v>1927</v>
      </c>
      <c r="D589" s="9" t="s">
        <v>1018</v>
      </c>
      <c r="E589" s="10">
        <v>3491.3</v>
      </c>
      <c r="F589" s="10">
        <f t="shared" ref="F589:F591" si="145">(E589+12)/1.06</f>
        <v>3305</v>
      </c>
      <c r="G589" s="10">
        <f t="shared" si="141"/>
        <v>231.35000000000002</v>
      </c>
      <c r="H589" s="3">
        <f t="shared" si="142"/>
        <v>3536.35</v>
      </c>
      <c r="I589" s="10"/>
      <c r="J589" s="11"/>
      <c r="K589" s="12"/>
    </row>
    <row r="590" spans="1:11" ht="15" x14ac:dyDescent="0.25">
      <c r="A590" s="9" t="s">
        <v>1739</v>
      </c>
      <c r="B590" s="9"/>
      <c r="C590" s="9" t="s">
        <v>1928</v>
      </c>
      <c r="D590" s="9" t="s">
        <v>446</v>
      </c>
      <c r="E590" s="10">
        <v>11875.9</v>
      </c>
      <c r="F590" s="10">
        <f t="shared" si="145"/>
        <v>11215</v>
      </c>
      <c r="G590" s="10">
        <f t="shared" si="141"/>
        <v>785.05000000000007</v>
      </c>
      <c r="H590" s="3">
        <f t="shared" si="142"/>
        <v>12000.05</v>
      </c>
      <c r="I590" s="10"/>
      <c r="J590" s="11"/>
      <c r="K590" s="12"/>
    </row>
    <row r="591" spans="1:11" ht="15" x14ac:dyDescent="0.25">
      <c r="A591" s="9" t="s">
        <v>1929</v>
      </c>
      <c r="B591" s="9"/>
      <c r="C591" s="9" t="s">
        <v>1930</v>
      </c>
      <c r="D591" s="9" t="s">
        <v>1931</v>
      </c>
      <c r="E591" s="10">
        <v>9973.2000000000007</v>
      </c>
      <c r="F591" s="10">
        <f t="shared" si="145"/>
        <v>9420</v>
      </c>
      <c r="G591" s="10">
        <f t="shared" si="141"/>
        <v>659.40000000000009</v>
      </c>
      <c r="H591" s="3">
        <f t="shared" si="142"/>
        <v>10079.4</v>
      </c>
      <c r="I591" s="10"/>
      <c r="J591" s="11"/>
      <c r="K591" s="12"/>
    </row>
    <row r="592" spans="1:11" ht="15" x14ac:dyDescent="0.25">
      <c r="A592" s="9" t="s">
        <v>1749</v>
      </c>
      <c r="B592" s="9"/>
      <c r="C592" s="9" t="s">
        <v>1932</v>
      </c>
      <c r="D592" s="9" t="s">
        <v>1293</v>
      </c>
      <c r="E592" s="10">
        <v>2278.5</v>
      </c>
      <c r="F592" s="10">
        <f>(E592)/1.06</f>
        <v>2149.5283018867922</v>
      </c>
      <c r="G592" s="10">
        <f t="shared" si="141"/>
        <v>150.46698113207546</v>
      </c>
      <c r="H592" s="3">
        <f t="shared" si="142"/>
        <v>2299.9952830188677</v>
      </c>
      <c r="I592" s="10"/>
      <c r="J592" s="11"/>
      <c r="K592" s="12"/>
    </row>
    <row r="593" spans="1:11" ht="15" x14ac:dyDescent="0.25">
      <c r="A593" s="9" t="s">
        <v>1750</v>
      </c>
      <c r="B593" s="9"/>
      <c r="C593" s="9"/>
      <c r="D593" s="9" t="s">
        <v>27</v>
      </c>
      <c r="E593" s="10">
        <v>13644.8</v>
      </c>
      <c r="F593" s="10">
        <f>(E593)+12/1.06</f>
        <v>13656.12075471698</v>
      </c>
      <c r="G593" s="10">
        <f t="shared" si="141"/>
        <v>955.92845283018869</v>
      </c>
      <c r="H593" s="3">
        <f t="shared" si="142"/>
        <v>14612.049207547168</v>
      </c>
      <c r="I593" s="10"/>
      <c r="J593" s="11"/>
      <c r="K593" s="12"/>
    </row>
    <row r="594" spans="1:11" ht="15" x14ac:dyDescent="0.25">
      <c r="A594" s="9" t="s">
        <v>1751</v>
      </c>
      <c r="B594" s="9"/>
      <c r="C594" s="9" t="s">
        <v>1933</v>
      </c>
      <c r="D594" s="9" t="s">
        <v>317</v>
      </c>
      <c r="E594" s="10">
        <v>11689.72</v>
      </c>
      <c r="F594" s="10">
        <f t="shared" ref="F594" si="146">(E594)/1.06</f>
        <v>11028.037735849055</v>
      </c>
      <c r="G594" s="10">
        <f t="shared" si="141"/>
        <v>771.96264150943398</v>
      </c>
      <c r="H594" s="3">
        <f t="shared" si="142"/>
        <v>11800.000377358489</v>
      </c>
      <c r="I594" s="10"/>
      <c r="J594" s="11"/>
      <c r="K594" s="12"/>
    </row>
    <row r="595" spans="1:11" ht="15" x14ac:dyDescent="0.25">
      <c r="A595" s="9" t="s">
        <v>1751</v>
      </c>
      <c r="B595" s="9"/>
      <c r="C595" s="9" t="s">
        <v>1934</v>
      </c>
      <c r="D595" s="9" t="s">
        <v>120</v>
      </c>
      <c r="E595" s="10">
        <v>34411.5</v>
      </c>
      <c r="F595" s="10">
        <f t="shared" ref="F595" si="147">(E595+12)/1.06</f>
        <v>32475</v>
      </c>
      <c r="G595" s="10">
        <f t="shared" si="141"/>
        <v>2273.25</v>
      </c>
      <c r="H595" s="3">
        <f t="shared" si="142"/>
        <v>34748.25</v>
      </c>
      <c r="I595" s="10"/>
      <c r="J595" s="11"/>
      <c r="K595" s="12"/>
    </row>
    <row r="596" spans="1:11" ht="15" x14ac:dyDescent="0.25">
      <c r="A596" s="9" t="s">
        <v>1752</v>
      </c>
      <c r="B596" s="9"/>
      <c r="C596" s="9" t="s">
        <v>1935</v>
      </c>
      <c r="D596" s="9" t="s">
        <v>1363</v>
      </c>
      <c r="E596" s="10">
        <v>5208.5</v>
      </c>
      <c r="F596" s="10">
        <f>(E596+12)/1.06</f>
        <v>4925</v>
      </c>
      <c r="G596" s="10">
        <f t="shared" si="141"/>
        <v>344.75000000000006</v>
      </c>
      <c r="H596" s="3">
        <f t="shared" si="142"/>
        <v>5269.75</v>
      </c>
      <c r="I596" s="10"/>
      <c r="J596" s="11"/>
      <c r="K596" s="12"/>
    </row>
    <row r="597" spans="1:11" ht="15" x14ac:dyDescent="0.25">
      <c r="A597" s="9" t="s">
        <v>1752</v>
      </c>
      <c r="B597" s="9"/>
      <c r="C597" s="9" t="s">
        <v>1936</v>
      </c>
      <c r="D597" s="9" t="s">
        <v>374</v>
      </c>
      <c r="E597" s="10">
        <v>5028.3</v>
      </c>
      <c r="F597" s="10">
        <f>(E597+12)/1.06</f>
        <v>4755</v>
      </c>
      <c r="G597" s="10">
        <f t="shared" si="141"/>
        <v>332.85</v>
      </c>
      <c r="H597" s="3">
        <f t="shared" si="142"/>
        <v>5087.8500000000004</v>
      </c>
      <c r="I597" s="10"/>
      <c r="J597" s="11"/>
      <c r="K597" s="12"/>
    </row>
    <row r="598" spans="1:11" ht="15" x14ac:dyDescent="0.25">
      <c r="A598" s="9" t="s">
        <v>1937</v>
      </c>
      <c r="B598" s="9"/>
      <c r="C598" s="9" t="s">
        <v>1938</v>
      </c>
      <c r="D598" s="9" t="s">
        <v>1789</v>
      </c>
      <c r="E598" s="10">
        <v>4621.29</v>
      </c>
      <c r="F598" s="10">
        <f>(E598+12)/1.06</f>
        <v>4371.0283018867922</v>
      </c>
      <c r="G598" s="10">
        <f t="shared" si="141"/>
        <v>305.97198113207548</v>
      </c>
      <c r="H598" s="3">
        <f t="shared" si="142"/>
        <v>4677.0002830188678</v>
      </c>
      <c r="I598" s="10"/>
      <c r="J598" s="11"/>
      <c r="K598" s="12"/>
    </row>
    <row r="599" spans="1:11" ht="15" x14ac:dyDescent="0.25">
      <c r="A599" s="9" t="s">
        <v>1937</v>
      </c>
      <c r="B599" s="9"/>
      <c r="C599" s="9" t="s">
        <v>1939</v>
      </c>
      <c r="D599" s="9" t="s">
        <v>1940</v>
      </c>
      <c r="E599" s="10">
        <v>4742.1000000000004</v>
      </c>
      <c r="F599" s="10">
        <f>(E599+12)/1.06</f>
        <v>4485</v>
      </c>
      <c r="G599" s="10">
        <f t="shared" si="141"/>
        <v>313.95000000000005</v>
      </c>
      <c r="H599" s="3">
        <f t="shared" si="142"/>
        <v>4798.95</v>
      </c>
      <c r="I599" s="10"/>
      <c r="J599" s="11"/>
      <c r="K599" s="12"/>
    </row>
    <row r="600" spans="1:11" ht="15" x14ac:dyDescent="0.25">
      <c r="A600" s="9" t="s">
        <v>1941</v>
      </c>
      <c r="B600" s="9"/>
      <c r="C600" s="9" t="s">
        <v>1942</v>
      </c>
      <c r="D600" s="9" t="s">
        <v>1943</v>
      </c>
      <c r="E600" s="10">
        <v>22742.3</v>
      </c>
      <c r="F600" s="10">
        <f>(E600)/1.06</f>
        <v>21455</v>
      </c>
      <c r="G600" s="10">
        <f t="shared" si="141"/>
        <v>1501.8500000000001</v>
      </c>
      <c r="H600" s="3">
        <f t="shared" si="142"/>
        <v>22956.85</v>
      </c>
      <c r="I600" s="10"/>
      <c r="J600" s="11"/>
      <c r="K600" s="12"/>
    </row>
    <row r="601" spans="1:11" ht="15" x14ac:dyDescent="0.25">
      <c r="A601" s="9" t="s">
        <v>1941</v>
      </c>
      <c r="B601" s="9"/>
      <c r="C601" s="9" t="s">
        <v>1944</v>
      </c>
      <c r="D601" s="9" t="s">
        <v>1075</v>
      </c>
      <c r="E601" s="10">
        <v>22605.56</v>
      </c>
      <c r="F601" s="10">
        <f>(E601)/1.06</f>
        <v>21326</v>
      </c>
      <c r="G601" s="10">
        <f t="shared" si="141"/>
        <v>1492.8200000000002</v>
      </c>
      <c r="H601" s="3">
        <f t="shared" si="142"/>
        <v>22818.82</v>
      </c>
      <c r="I601" s="10"/>
      <c r="J601" s="11"/>
      <c r="K601" s="12"/>
    </row>
    <row r="602" spans="1:11" ht="15" x14ac:dyDescent="0.25">
      <c r="A602" s="9" t="s">
        <v>1753</v>
      </c>
      <c r="B602" s="9"/>
      <c r="C602" s="9" t="s">
        <v>1945</v>
      </c>
      <c r="D602" s="9" t="s">
        <v>1946</v>
      </c>
      <c r="E602" s="10">
        <v>7810.8</v>
      </c>
      <c r="F602" s="10">
        <f>(E602+12)/1.06</f>
        <v>7380</v>
      </c>
      <c r="G602" s="10">
        <f t="shared" si="141"/>
        <v>516.6</v>
      </c>
      <c r="H602" s="3">
        <f t="shared" si="142"/>
        <v>7896.6</v>
      </c>
      <c r="I602" s="10"/>
      <c r="J602" s="11"/>
      <c r="K602" s="12"/>
    </row>
    <row r="603" spans="1:11" ht="15" x14ac:dyDescent="0.25">
      <c r="A603" s="9" t="s">
        <v>1755</v>
      </c>
      <c r="B603" s="9"/>
      <c r="C603" s="9" t="s">
        <v>1947</v>
      </c>
      <c r="D603" s="9" t="s">
        <v>248</v>
      </c>
      <c r="E603" s="10">
        <v>6856.8</v>
      </c>
      <c r="F603" s="10">
        <f>(E603+12)/1.06</f>
        <v>6480</v>
      </c>
      <c r="G603" s="10">
        <f t="shared" si="141"/>
        <v>453.6</v>
      </c>
      <c r="H603" s="3">
        <f t="shared" si="142"/>
        <v>6933.6</v>
      </c>
      <c r="I603" s="10"/>
      <c r="J603" s="11"/>
      <c r="K603" s="12"/>
    </row>
    <row r="604" spans="1:11" ht="15" x14ac:dyDescent="0.25">
      <c r="A604" s="9" t="s">
        <v>1948</v>
      </c>
      <c r="B604" s="9"/>
      <c r="C604" s="9" t="s">
        <v>1949</v>
      </c>
      <c r="D604" s="9" t="s">
        <v>503</v>
      </c>
      <c r="E604" s="10">
        <v>13980</v>
      </c>
      <c r="F604" s="10">
        <f>(E604+12)/1.06</f>
        <v>13200</v>
      </c>
      <c r="G604" s="10">
        <f t="shared" si="141"/>
        <v>924.00000000000011</v>
      </c>
      <c r="H604" s="3">
        <f t="shared" si="142"/>
        <v>14124</v>
      </c>
      <c r="I604" s="10"/>
      <c r="J604" s="11"/>
      <c r="K604" s="12"/>
    </row>
    <row r="605" spans="1:11" ht="15" x14ac:dyDescent="0.25">
      <c r="A605" s="9" t="s">
        <v>1756</v>
      </c>
      <c r="B605" s="9"/>
      <c r="C605" s="9" t="s">
        <v>1950</v>
      </c>
      <c r="D605" s="9" t="s">
        <v>1353</v>
      </c>
      <c r="E605" s="10">
        <v>28290</v>
      </c>
      <c r="F605" s="10">
        <f>(E605+12)/1.06</f>
        <v>26700</v>
      </c>
      <c r="G605" s="10">
        <f t="shared" si="141"/>
        <v>1869.0000000000002</v>
      </c>
      <c r="H605" s="3">
        <f t="shared" si="142"/>
        <v>28569</v>
      </c>
      <c r="I605" s="10"/>
      <c r="J605" s="11"/>
      <c r="K605" s="12"/>
    </row>
    <row r="606" spans="1:11" ht="15" x14ac:dyDescent="0.25">
      <c r="A606" s="9" t="s">
        <v>1756</v>
      </c>
      <c r="B606" s="9"/>
      <c r="C606" s="9" t="s">
        <v>1951</v>
      </c>
      <c r="D606" s="9" t="s">
        <v>1422</v>
      </c>
      <c r="E606" s="10">
        <v>17419.7</v>
      </c>
      <c r="F606" s="10">
        <f>(E606+12)/1.06</f>
        <v>16445</v>
      </c>
      <c r="G606" s="10">
        <f t="shared" si="141"/>
        <v>1151.1500000000001</v>
      </c>
      <c r="H606" s="3">
        <f t="shared" si="142"/>
        <v>17596.150000000001</v>
      </c>
      <c r="I606" s="10"/>
      <c r="J606" s="11"/>
      <c r="K606" s="12"/>
    </row>
    <row r="607" spans="1:11" ht="15" x14ac:dyDescent="0.25">
      <c r="A607" s="9" t="s">
        <v>1756</v>
      </c>
      <c r="B607" s="9"/>
      <c r="C607" s="9" t="s">
        <v>1952</v>
      </c>
      <c r="D607" s="9" t="s">
        <v>404</v>
      </c>
      <c r="E607" s="10">
        <v>2278.5</v>
      </c>
      <c r="F607" s="10">
        <f>(E607)/1.06</f>
        <v>2149.5283018867922</v>
      </c>
      <c r="G607" s="10">
        <f t="shared" si="141"/>
        <v>150.46698113207546</v>
      </c>
      <c r="H607" s="3">
        <f t="shared" si="142"/>
        <v>2299.9952830188677</v>
      </c>
      <c r="I607" s="10"/>
      <c r="J607" s="11"/>
      <c r="K607" s="12"/>
    </row>
    <row r="608" spans="1:11" ht="15" x14ac:dyDescent="0.25">
      <c r="A608" s="9" t="s">
        <v>1757</v>
      </c>
      <c r="B608" s="9"/>
      <c r="C608" s="9" t="s">
        <v>1953</v>
      </c>
      <c r="D608" s="9" t="s">
        <v>1057</v>
      </c>
      <c r="E608" s="10">
        <v>74555.86</v>
      </c>
      <c r="F608" s="10">
        <f t="shared" ref="F608:F614" si="148">(E608+12)/1.06</f>
        <v>70347.037735849051</v>
      </c>
      <c r="G608" s="10">
        <f t="shared" si="141"/>
        <v>4924.2926415094344</v>
      </c>
      <c r="H608" s="3">
        <f t="shared" si="142"/>
        <v>75271.330377358492</v>
      </c>
      <c r="I608" s="10"/>
      <c r="J608" s="11"/>
      <c r="K608" s="12"/>
    </row>
    <row r="609" spans="1:11" ht="15" x14ac:dyDescent="0.25">
      <c r="A609" s="9" t="s">
        <v>1762</v>
      </c>
      <c r="B609" s="9"/>
      <c r="C609" s="9" t="s">
        <v>1954</v>
      </c>
      <c r="D609" s="9" t="s">
        <v>412</v>
      </c>
      <c r="E609" s="10">
        <v>19739.95</v>
      </c>
      <c r="F609" s="10">
        <f t="shared" si="148"/>
        <v>18633.915094339623</v>
      </c>
      <c r="G609" s="10">
        <f t="shared" si="141"/>
        <v>1304.3740566037739</v>
      </c>
      <c r="H609" s="3">
        <f t="shared" si="142"/>
        <v>19938.289150943398</v>
      </c>
      <c r="I609" s="10"/>
      <c r="J609" s="11"/>
      <c r="K609" s="12"/>
    </row>
    <row r="610" spans="1:11" ht="15" x14ac:dyDescent="0.25">
      <c r="A610" s="9" t="s">
        <v>1955</v>
      </c>
      <c r="B610" s="9"/>
      <c r="C610" s="9" t="s">
        <v>1956</v>
      </c>
      <c r="D610" s="9" t="s">
        <v>138</v>
      </c>
      <c r="E610" s="10">
        <v>10389.870000000001</v>
      </c>
      <c r="F610" s="10">
        <f t="shared" si="148"/>
        <v>9813.0849056603784</v>
      </c>
      <c r="G610" s="10">
        <f t="shared" si="141"/>
        <v>686.91594339622657</v>
      </c>
      <c r="H610" s="3">
        <f t="shared" si="142"/>
        <v>10500.000849056605</v>
      </c>
      <c r="I610" s="10"/>
      <c r="J610" s="11"/>
      <c r="K610" s="12"/>
    </row>
    <row r="611" spans="1:11" ht="15" x14ac:dyDescent="0.25">
      <c r="A611" s="9" t="s">
        <v>1955</v>
      </c>
      <c r="B611" s="9"/>
      <c r="C611" s="9" t="s">
        <v>1957</v>
      </c>
      <c r="D611" s="9" t="s">
        <v>1958</v>
      </c>
      <c r="E611" s="10">
        <v>27330.07</v>
      </c>
      <c r="F611" s="10">
        <f t="shared" si="148"/>
        <v>25794.405660377357</v>
      </c>
      <c r="G611" s="10">
        <f t="shared" si="141"/>
        <v>1805.6083962264152</v>
      </c>
      <c r="H611" s="3">
        <f t="shared" si="142"/>
        <v>27600.014056603773</v>
      </c>
      <c r="I611" s="10"/>
      <c r="J611" s="11"/>
      <c r="K611" s="12"/>
    </row>
    <row r="612" spans="1:11" ht="15" x14ac:dyDescent="0.25">
      <c r="A612" s="9" t="s">
        <v>1959</v>
      </c>
      <c r="B612" s="9"/>
      <c r="C612" s="9"/>
      <c r="D612" s="9" t="s">
        <v>27</v>
      </c>
      <c r="E612" s="10">
        <v>19953.599999999999</v>
      </c>
      <c r="F612" s="10">
        <f t="shared" si="148"/>
        <v>18835.471698113204</v>
      </c>
      <c r="G612" s="10">
        <f t="shared" si="141"/>
        <v>1318.4830188679243</v>
      </c>
      <c r="H612" s="3">
        <f t="shared" si="142"/>
        <v>20153.954716981127</v>
      </c>
      <c r="I612" s="10"/>
      <c r="J612" s="11"/>
      <c r="K612" s="12"/>
    </row>
    <row r="613" spans="1:11" ht="15" x14ac:dyDescent="0.25">
      <c r="A613" s="9" t="s">
        <v>1960</v>
      </c>
      <c r="B613" s="9"/>
      <c r="C613" s="9"/>
      <c r="D613" s="9" t="s">
        <v>1961</v>
      </c>
      <c r="E613" s="10">
        <v>19165.599999999999</v>
      </c>
      <c r="F613" s="10">
        <f t="shared" si="148"/>
        <v>18092.07547169811</v>
      </c>
      <c r="G613" s="10">
        <f t="shared" si="141"/>
        <v>1266.4452830188677</v>
      </c>
      <c r="H613" s="3">
        <f t="shared" si="142"/>
        <v>19358.520754716978</v>
      </c>
      <c r="I613" s="10"/>
      <c r="J613" s="11"/>
      <c r="K613" s="12"/>
    </row>
    <row r="614" spans="1:11" ht="15" x14ac:dyDescent="0.25">
      <c r="A614" s="9" t="s">
        <v>1777</v>
      </c>
      <c r="B614" s="9"/>
      <c r="C614" s="9" t="s">
        <v>1962</v>
      </c>
      <c r="D614" s="9" t="s">
        <v>1057</v>
      </c>
      <c r="E614" s="10">
        <v>142029.45000000001</v>
      </c>
      <c r="F614" s="10">
        <f t="shared" si="148"/>
        <v>134001.36792452831</v>
      </c>
      <c r="G614" s="10">
        <f t="shared" si="141"/>
        <v>9380.0957547169819</v>
      </c>
      <c r="H614" s="3">
        <f t="shared" si="142"/>
        <v>143381.46367924529</v>
      </c>
      <c r="I614" s="10"/>
      <c r="J614" s="11"/>
      <c r="K614" s="12"/>
    </row>
  </sheetData>
  <mergeCells count="12">
    <mergeCell ref="A585:A586"/>
    <mergeCell ref="E585:E586"/>
    <mergeCell ref="E444:E445"/>
    <mergeCell ref="A401:A402"/>
    <mergeCell ref="E401:E402"/>
    <mergeCell ref="A218:A220"/>
    <mergeCell ref="E218:E220"/>
    <mergeCell ref="J1:J2"/>
    <mergeCell ref="A135:A136"/>
    <mergeCell ref="E135:E136"/>
    <mergeCell ref="A169:A170"/>
    <mergeCell ref="E169:E17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55C1A-D9F0-44C2-9646-2E6BAE179F46}">
  <dimension ref="A1:J77"/>
  <sheetViews>
    <sheetView tabSelected="1" topLeftCell="A63" workbookViewId="0">
      <selection activeCell="A76" sqref="A76:J77"/>
    </sheetView>
  </sheetViews>
  <sheetFormatPr defaultRowHeight="14.25" x14ac:dyDescent="0.2"/>
  <cols>
    <col min="1" max="1" width="10.75" customWidth="1"/>
    <col min="2" max="2" width="9.75" customWidth="1"/>
    <col min="3" max="3" width="11.875" customWidth="1"/>
    <col min="4" max="4" width="15" customWidth="1"/>
    <col min="5" max="5" width="11.875" customWidth="1"/>
    <col min="6" max="6" width="11.75" customWidth="1"/>
    <col min="7" max="7" width="12.25" customWidth="1"/>
    <col min="8" max="8" width="12.125" customWidth="1"/>
    <col min="9" max="9" width="12.375" customWidth="1"/>
  </cols>
  <sheetData>
    <row r="1" spans="1:10" s="21" customFormat="1" ht="15" x14ac:dyDescent="0.25">
      <c r="A1" s="20" t="s">
        <v>0</v>
      </c>
      <c r="C1" s="22" t="s">
        <v>566</v>
      </c>
      <c r="D1" s="22"/>
      <c r="E1" s="23" t="s">
        <v>567</v>
      </c>
      <c r="F1" s="23"/>
      <c r="G1" s="23"/>
      <c r="H1" s="23"/>
      <c r="I1" s="23"/>
    </row>
    <row r="2" spans="1:10" s="21" customFormat="1" ht="25.35" customHeight="1" x14ac:dyDescent="0.25">
      <c r="A2" s="24" t="s">
        <v>4</v>
      </c>
      <c r="B2" s="24" t="s">
        <v>5</v>
      </c>
      <c r="C2" s="24" t="s">
        <v>6</v>
      </c>
      <c r="D2" s="24" t="s">
        <v>7</v>
      </c>
      <c r="E2" s="25" t="s">
        <v>8</v>
      </c>
      <c r="F2" s="25" t="s">
        <v>9</v>
      </c>
      <c r="G2" s="25">
        <v>7.0000000000000007E-2</v>
      </c>
      <c r="H2" s="25" t="s">
        <v>11</v>
      </c>
      <c r="I2" s="25" t="s">
        <v>12</v>
      </c>
      <c r="J2" s="24"/>
    </row>
    <row r="3" spans="1:10" ht="15" x14ac:dyDescent="0.25">
      <c r="A3" s="9" t="s">
        <v>36</v>
      </c>
      <c r="B3" s="11"/>
      <c r="C3" s="9" t="s">
        <v>568</v>
      </c>
      <c r="D3" s="9" t="s">
        <v>569</v>
      </c>
      <c r="E3" s="10">
        <v>131825.5</v>
      </c>
      <c r="F3" s="10">
        <f t="shared" ref="F3:F33" si="0">(E3+12)/1.06</f>
        <v>124375</v>
      </c>
      <c r="G3" s="10">
        <f t="shared" ref="G3:G63" si="1">F3*7%</f>
        <v>8706.25</v>
      </c>
      <c r="H3" s="26">
        <f t="shared" ref="H3:H63" si="2">F3+G3</f>
        <v>133081.25</v>
      </c>
      <c r="I3" s="10">
        <f t="shared" ref="I3:I34" si="3">E3*1%</f>
        <v>1318.2550000000001</v>
      </c>
    </row>
    <row r="4" spans="1:10" ht="15" x14ac:dyDescent="0.25">
      <c r="A4" s="9" t="s">
        <v>570</v>
      </c>
      <c r="B4" s="11"/>
      <c r="C4" s="9" t="s">
        <v>571</v>
      </c>
      <c r="D4" s="9" t="s">
        <v>569</v>
      </c>
      <c r="E4" s="10">
        <v>4148.75</v>
      </c>
      <c r="F4" s="10">
        <f t="shared" si="0"/>
        <v>3925.2358490566035</v>
      </c>
      <c r="G4" s="10">
        <f t="shared" si="1"/>
        <v>274.76650943396226</v>
      </c>
      <c r="H4" s="26">
        <f t="shared" si="2"/>
        <v>4200.0023584905657</v>
      </c>
      <c r="I4" s="10">
        <f t="shared" si="3"/>
        <v>41.487500000000004</v>
      </c>
    </row>
    <row r="5" spans="1:10" ht="15" x14ac:dyDescent="0.25">
      <c r="A5" s="9" t="s">
        <v>68</v>
      </c>
      <c r="B5" s="11"/>
      <c r="C5" s="9" t="s">
        <v>572</v>
      </c>
      <c r="D5" s="9" t="s">
        <v>573</v>
      </c>
      <c r="E5" s="10">
        <v>2464.64</v>
      </c>
      <c r="F5" s="10">
        <f t="shared" si="0"/>
        <v>2336.4528301886789</v>
      </c>
      <c r="G5" s="10">
        <f t="shared" si="1"/>
        <v>163.55169811320755</v>
      </c>
      <c r="H5" s="26">
        <f t="shared" si="2"/>
        <v>2500.0045283018867</v>
      </c>
      <c r="I5" s="10">
        <f t="shared" si="3"/>
        <v>24.6464</v>
      </c>
    </row>
    <row r="6" spans="1:10" ht="15" x14ac:dyDescent="0.25">
      <c r="A6" s="9" t="s">
        <v>105</v>
      </c>
      <c r="B6" s="11"/>
      <c r="C6" s="9" t="s">
        <v>574</v>
      </c>
      <c r="D6" s="9" t="s">
        <v>575</v>
      </c>
      <c r="E6" s="10">
        <v>11165.7</v>
      </c>
      <c r="F6" s="10">
        <f t="shared" si="0"/>
        <v>10545</v>
      </c>
      <c r="G6" s="10">
        <f t="shared" si="1"/>
        <v>738.15000000000009</v>
      </c>
      <c r="H6" s="26">
        <f t="shared" si="2"/>
        <v>11283.15</v>
      </c>
      <c r="I6" s="10">
        <f t="shared" si="3"/>
        <v>111.65700000000001</v>
      </c>
    </row>
    <row r="7" spans="1:10" ht="15" x14ac:dyDescent="0.25">
      <c r="A7" s="9" t="s">
        <v>105</v>
      </c>
      <c r="B7" s="11"/>
      <c r="C7" s="9" t="s">
        <v>576</v>
      </c>
      <c r="D7" s="9" t="s">
        <v>577</v>
      </c>
      <c r="E7" s="10">
        <v>7773.7</v>
      </c>
      <c r="F7" s="10">
        <f t="shared" si="0"/>
        <v>7344.9999999999991</v>
      </c>
      <c r="G7" s="10">
        <f t="shared" si="1"/>
        <v>514.15</v>
      </c>
      <c r="H7" s="26">
        <f t="shared" si="2"/>
        <v>7859.1499999999987</v>
      </c>
      <c r="I7" s="10">
        <f t="shared" si="3"/>
        <v>77.736999999999995</v>
      </c>
    </row>
    <row r="8" spans="1:10" ht="15" x14ac:dyDescent="0.25">
      <c r="A8" s="9" t="s">
        <v>578</v>
      </c>
      <c r="B8" s="11"/>
      <c r="C8" s="9" t="s">
        <v>579</v>
      </c>
      <c r="D8" s="9" t="s">
        <v>575</v>
      </c>
      <c r="E8" s="10">
        <v>3752.49</v>
      </c>
      <c r="F8" s="10">
        <f t="shared" si="0"/>
        <v>3551.4056603773579</v>
      </c>
      <c r="G8" s="10">
        <f t="shared" si="1"/>
        <v>248.59839622641508</v>
      </c>
      <c r="H8" s="26">
        <f t="shared" si="2"/>
        <v>3800.0040566037728</v>
      </c>
      <c r="I8" s="10">
        <f t="shared" si="3"/>
        <v>37.524899999999995</v>
      </c>
    </row>
    <row r="9" spans="1:10" ht="15" x14ac:dyDescent="0.25">
      <c r="A9" s="9" t="s">
        <v>580</v>
      </c>
      <c r="B9" s="11"/>
      <c r="C9" s="9" t="s">
        <v>581</v>
      </c>
      <c r="D9" s="9" t="s">
        <v>582</v>
      </c>
      <c r="E9" s="10">
        <v>27484.400000000001</v>
      </c>
      <c r="F9" s="10">
        <f t="shared" si="0"/>
        <v>25940</v>
      </c>
      <c r="G9" s="10">
        <f t="shared" si="1"/>
        <v>1815.8000000000002</v>
      </c>
      <c r="H9" s="26">
        <f t="shared" si="2"/>
        <v>27755.8</v>
      </c>
      <c r="I9" s="10">
        <f t="shared" si="3"/>
        <v>274.84399999999999</v>
      </c>
    </row>
    <row r="10" spans="1:10" ht="15" x14ac:dyDescent="0.25">
      <c r="A10" s="9" t="s">
        <v>580</v>
      </c>
      <c r="B10" s="11"/>
      <c r="C10" s="9" t="s">
        <v>583</v>
      </c>
      <c r="D10" s="9" t="s">
        <v>584</v>
      </c>
      <c r="E10" s="10">
        <v>29816.400000000001</v>
      </c>
      <c r="F10" s="10">
        <f t="shared" si="0"/>
        <v>28140</v>
      </c>
      <c r="G10" s="10">
        <f t="shared" si="1"/>
        <v>1969.8000000000002</v>
      </c>
      <c r="H10" s="26">
        <f t="shared" si="2"/>
        <v>30109.8</v>
      </c>
      <c r="I10" s="10">
        <f t="shared" si="3"/>
        <v>298.16400000000004</v>
      </c>
    </row>
    <row r="11" spans="1:10" ht="15" x14ac:dyDescent="0.25">
      <c r="A11" s="9" t="s">
        <v>580</v>
      </c>
      <c r="B11" s="11"/>
      <c r="C11" s="9" t="s">
        <v>585</v>
      </c>
      <c r="D11" s="9" t="s">
        <v>586</v>
      </c>
      <c r="E11" s="10">
        <v>30086.7</v>
      </c>
      <c r="F11" s="10">
        <f t="shared" si="0"/>
        <v>28395</v>
      </c>
      <c r="G11" s="10">
        <f t="shared" si="1"/>
        <v>1987.65</v>
      </c>
      <c r="H11" s="26">
        <f t="shared" si="2"/>
        <v>30382.65</v>
      </c>
      <c r="I11" s="10">
        <f t="shared" si="3"/>
        <v>300.86700000000002</v>
      </c>
    </row>
    <row r="12" spans="1:10" ht="15" x14ac:dyDescent="0.25">
      <c r="A12" s="9" t="s">
        <v>580</v>
      </c>
      <c r="B12" s="11"/>
      <c r="C12" s="9" t="s">
        <v>587</v>
      </c>
      <c r="D12" s="9" t="s">
        <v>588</v>
      </c>
      <c r="E12" s="10">
        <v>30897.599999999999</v>
      </c>
      <c r="F12" s="10">
        <f t="shared" si="0"/>
        <v>29159.999999999996</v>
      </c>
      <c r="G12" s="10">
        <f t="shared" si="1"/>
        <v>2041.2</v>
      </c>
      <c r="H12" s="26">
        <f t="shared" si="2"/>
        <v>31201.199999999997</v>
      </c>
      <c r="I12" s="10">
        <f t="shared" si="3"/>
        <v>308.976</v>
      </c>
    </row>
    <row r="13" spans="1:10" ht="15" x14ac:dyDescent="0.25">
      <c r="A13" s="9" t="s">
        <v>580</v>
      </c>
      <c r="B13" s="11"/>
      <c r="C13" s="9" t="s">
        <v>589</v>
      </c>
      <c r="D13" s="9" t="s">
        <v>590</v>
      </c>
      <c r="E13" s="10">
        <v>11563.2</v>
      </c>
      <c r="F13" s="10">
        <f t="shared" si="0"/>
        <v>10920</v>
      </c>
      <c r="G13" s="10">
        <f t="shared" si="1"/>
        <v>764.40000000000009</v>
      </c>
      <c r="H13" s="26">
        <f t="shared" si="2"/>
        <v>11684.4</v>
      </c>
      <c r="I13" s="10">
        <f t="shared" si="3"/>
        <v>115.63200000000001</v>
      </c>
    </row>
    <row r="14" spans="1:10" ht="15" x14ac:dyDescent="0.25">
      <c r="A14" s="9" t="s">
        <v>580</v>
      </c>
      <c r="B14" s="11"/>
      <c r="C14" s="9" t="s">
        <v>591</v>
      </c>
      <c r="D14" s="9" t="s">
        <v>592</v>
      </c>
      <c r="E14" s="10">
        <v>22773.040000000001</v>
      </c>
      <c r="F14" s="10">
        <f t="shared" si="0"/>
        <v>21495.32075471698</v>
      </c>
      <c r="G14" s="10">
        <f t="shared" si="1"/>
        <v>1504.6724528301888</v>
      </c>
      <c r="H14" s="26">
        <f t="shared" si="2"/>
        <v>22999.99320754717</v>
      </c>
      <c r="I14" s="10">
        <f t="shared" si="3"/>
        <v>227.7304</v>
      </c>
    </row>
    <row r="15" spans="1:10" ht="15" x14ac:dyDescent="0.25">
      <c r="A15" s="9" t="s">
        <v>204</v>
      </c>
      <c r="B15" s="11"/>
      <c r="C15" s="9" t="s">
        <v>593</v>
      </c>
      <c r="D15" s="9" t="s">
        <v>594</v>
      </c>
      <c r="E15" s="10">
        <v>7397.4</v>
      </c>
      <c r="F15" s="10">
        <f t="shared" si="0"/>
        <v>6989.9999999999991</v>
      </c>
      <c r="G15" s="10">
        <f t="shared" si="1"/>
        <v>489.29999999999995</v>
      </c>
      <c r="H15" s="26">
        <f t="shared" si="2"/>
        <v>7479.2999999999993</v>
      </c>
      <c r="I15" s="10">
        <f t="shared" si="3"/>
        <v>73.974000000000004</v>
      </c>
    </row>
    <row r="16" spans="1:10" ht="15" x14ac:dyDescent="0.25">
      <c r="A16" s="9" t="s">
        <v>246</v>
      </c>
      <c r="B16" s="11"/>
      <c r="C16" s="9" t="s">
        <v>595</v>
      </c>
      <c r="D16" s="9" t="s">
        <v>596</v>
      </c>
      <c r="E16" s="10">
        <v>9846</v>
      </c>
      <c r="F16" s="10">
        <f t="shared" si="0"/>
        <v>9300</v>
      </c>
      <c r="G16" s="10">
        <f t="shared" si="1"/>
        <v>651.00000000000011</v>
      </c>
      <c r="H16" s="26">
        <f t="shared" si="2"/>
        <v>9951</v>
      </c>
      <c r="I16" s="10">
        <f t="shared" si="3"/>
        <v>98.460000000000008</v>
      </c>
    </row>
    <row r="17" spans="1:9" ht="15" x14ac:dyDescent="0.25">
      <c r="A17" s="9" t="s">
        <v>246</v>
      </c>
      <c r="B17" s="11"/>
      <c r="C17" s="9" t="s">
        <v>597</v>
      </c>
      <c r="D17" s="9" t="s">
        <v>598</v>
      </c>
      <c r="E17" s="10">
        <v>19157.16</v>
      </c>
      <c r="F17" s="10">
        <f t="shared" si="0"/>
        <v>18084.113207547169</v>
      </c>
      <c r="G17" s="10">
        <f t="shared" si="1"/>
        <v>1265.8879245283019</v>
      </c>
      <c r="H17" s="26">
        <f t="shared" si="2"/>
        <v>19350.001132075471</v>
      </c>
      <c r="I17" s="10">
        <f t="shared" si="3"/>
        <v>191.57159999999999</v>
      </c>
    </row>
    <row r="18" spans="1:9" ht="15" x14ac:dyDescent="0.25">
      <c r="A18" s="9" t="s">
        <v>599</v>
      </c>
      <c r="B18" s="11"/>
      <c r="C18" s="9" t="s">
        <v>600</v>
      </c>
      <c r="D18" s="9" t="s">
        <v>601</v>
      </c>
      <c r="E18" s="10">
        <v>28788.2</v>
      </c>
      <c r="F18" s="10">
        <f t="shared" si="0"/>
        <v>27170</v>
      </c>
      <c r="G18" s="10">
        <f t="shared" si="1"/>
        <v>1901.9</v>
      </c>
      <c r="H18" s="26">
        <f t="shared" si="2"/>
        <v>29071.9</v>
      </c>
      <c r="I18" s="10">
        <f t="shared" si="3"/>
        <v>287.88200000000001</v>
      </c>
    </row>
    <row r="19" spans="1:9" ht="15" x14ac:dyDescent="0.25">
      <c r="A19" s="9" t="s">
        <v>602</v>
      </c>
      <c r="B19" s="11"/>
      <c r="C19" s="9" t="s">
        <v>603</v>
      </c>
      <c r="D19" s="9" t="s">
        <v>604</v>
      </c>
      <c r="E19" s="10">
        <v>11652.95</v>
      </c>
      <c r="F19" s="10">
        <f t="shared" si="0"/>
        <v>11004.669811320755</v>
      </c>
      <c r="G19" s="10">
        <f t="shared" si="1"/>
        <v>770.32688679245291</v>
      </c>
      <c r="H19" s="26">
        <f t="shared" si="2"/>
        <v>11774.996698113207</v>
      </c>
      <c r="I19" s="10">
        <f t="shared" si="3"/>
        <v>116.52950000000001</v>
      </c>
    </row>
    <row r="20" spans="1:9" ht="15" x14ac:dyDescent="0.25">
      <c r="A20" s="9" t="s">
        <v>602</v>
      </c>
      <c r="B20" s="11"/>
      <c r="C20" s="9" t="s">
        <v>605</v>
      </c>
      <c r="D20" s="9" t="s">
        <v>606</v>
      </c>
      <c r="E20" s="10">
        <v>78353.8</v>
      </c>
      <c r="F20" s="10">
        <f t="shared" si="0"/>
        <v>73930</v>
      </c>
      <c r="G20" s="10">
        <f t="shared" si="1"/>
        <v>5175.1000000000004</v>
      </c>
      <c r="H20" s="26">
        <f t="shared" si="2"/>
        <v>79105.100000000006</v>
      </c>
      <c r="I20" s="10">
        <f t="shared" si="3"/>
        <v>783.53800000000001</v>
      </c>
    </row>
    <row r="21" spans="1:9" ht="15" x14ac:dyDescent="0.25">
      <c r="A21" s="9" t="s">
        <v>249</v>
      </c>
      <c r="B21" s="11"/>
      <c r="C21" s="9" t="s">
        <v>607</v>
      </c>
      <c r="D21" s="9" t="s">
        <v>608</v>
      </c>
      <c r="E21" s="10">
        <v>37146.300000000003</v>
      </c>
      <c r="F21" s="10">
        <f t="shared" si="0"/>
        <v>35055</v>
      </c>
      <c r="G21" s="10">
        <f t="shared" si="1"/>
        <v>2453.8500000000004</v>
      </c>
      <c r="H21" s="26">
        <f t="shared" si="2"/>
        <v>37508.85</v>
      </c>
      <c r="I21" s="10">
        <f t="shared" si="3"/>
        <v>371.46300000000002</v>
      </c>
    </row>
    <row r="22" spans="1:9" ht="15" x14ac:dyDescent="0.25">
      <c r="A22" s="9" t="s">
        <v>249</v>
      </c>
      <c r="B22" s="11"/>
      <c r="C22" s="9" t="s">
        <v>609</v>
      </c>
      <c r="D22" s="9" t="s">
        <v>610</v>
      </c>
      <c r="E22" s="10">
        <v>22295.7</v>
      </c>
      <c r="F22" s="10">
        <f t="shared" si="0"/>
        <v>21045</v>
      </c>
      <c r="G22" s="10">
        <f t="shared" si="1"/>
        <v>1473.15</v>
      </c>
      <c r="H22" s="26">
        <f t="shared" si="2"/>
        <v>22518.15</v>
      </c>
      <c r="I22" s="10">
        <f t="shared" si="3"/>
        <v>222.95700000000002</v>
      </c>
    </row>
    <row r="23" spans="1:9" ht="15" x14ac:dyDescent="0.25">
      <c r="A23" s="9" t="s">
        <v>249</v>
      </c>
      <c r="B23" s="11"/>
      <c r="C23" s="9" t="s">
        <v>611</v>
      </c>
      <c r="D23" s="9" t="s">
        <v>612</v>
      </c>
      <c r="E23" s="10">
        <v>19741.099999999999</v>
      </c>
      <c r="F23" s="10">
        <f t="shared" si="0"/>
        <v>18634.999999999996</v>
      </c>
      <c r="G23" s="10">
        <f t="shared" si="1"/>
        <v>1304.4499999999998</v>
      </c>
      <c r="H23" s="26">
        <f t="shared" si="2"/>
        <v>19939.449999999997</v>
      </c>
      <c r="I23" s="10">
        <f t="shared" si="3"/>
        <v>197.411</v>
      </c>
    </row>
    <row r="24" spans="1:9" ht="15" x14ac:dyDescent="0.25">
      <c r="A24" s="9" t="s">
        <v>613</v>
      </c>
      <c r="B24" s="11"/>
      <c r="C24" s="9" t="s">
        <v>614</v>
      </c>
      <c r="D24" s="9" t="s">
        <v>615</v>
      </c>
      <c r="E24" s="10">
        <v>3904.7</v>
      </c>
      <c r="F24" s="10">
        <f t="shared" si="0"/>
        <v>3694.9999999999995</v>
      </c>
      <c r="G24" s="10">
        <f t="shared" si="1"/>
        <v>258.64999999999998</v>
      </c>
      <c r="H24" s="26">
        <f t="shared" si="2"/>
        <v>3953.6499999999996</v>
      </c>
      <c r="I24" s="10">
        <f t="shared" si="3"/>
        <v>39.046999999999997</v>
      </c>
    </row>
    <row r="25" spans="1:9" ht="15" x14ac:dyDescent="0.25">
      <c r="A25" s="9" t="s">
        <v>616</v>
      </c>
      <c r="B25" s="11"/>
      <c r="C25" s="9" t="s">
        <v>617</v>
      </c>
      <c r="D25" s="9" t="s">
        <v>610</v>
      </c>
      <c r="E25" s="10">
        <v>16508.099999999999</v>
      </c>
      <c r="F25" s="10">
        <f t="shared" si="0"/>
        <v>15584.999999999998</v>
      </c>
      <c r="G25" s="10">
        <f t="shared" si="1"/>
        <v>1090.95</v>
      </c>
      <c r="H25" s="26">
        <f t="shared" si="2"/>
        <v>16675.949999999997</v>
      </c>
      <c r="I25" s="10">
        <f t="shared" si="3"/>
        <v>165.08099999999999</v>
      </c>
    </row>
    <row r="26" spans="1:9" ht="15" x14ac:dyDescent="0.25">
      <c r="A26" s="9" t="s">
        <v>616</v>
      </c>
      <c r="B26" s="11"/>
      <c r="C26" s="9" t="s">
        <v>618</v>
      </c>
      <c r="D26" s="9" t="s">
        <v>584</v>
      </c>
      <c r="E26" s="10">
        <v>14759.1</v>
      </c>
      <c r="F26" s="10">
        <f t="shared" si="0"/>
        <v>13935</v>
      </c>
      <c r="G26" s="10">
        <f t="shared" si="1"/>
        <v>975.45</v>
      </c>
      <c r="H26" s="26">
        <f t="shared" si="2"/>
        <v>14910.45</v>
      </c>
      <c r="I26" s="10">
        <f t="shared" si="3"/>
        <v>147.59100000000001</v>
      </c>
    </row>
    <row r="27" spans="1:9" ht="15" x14ac:dyDescent="0.25">
      <c r="A27" s="9" t="s">
        <v>616</v>
      </c>
      <c r="B27" s="11"/>
      <c r="C27" s="9" t="s">
        <v>619</v>
      </c>
      <c r="D27" s="9" t="s">
        <v>598</v>
      </c>
      <c r="E27" s="10">
        <v>5680.2</v>
      </c>
      <c r="F27" s="10">
        <f t="shared" si="0"/>
        <v>5370</v>
      </c>
      <c r="G27" s="10">
        <f t="shared" si="1"/>
        <v>375.90000000000003</v>
      </c>
      <c r="H27" s="26">
        <f t="shared" si="2"/>
        <v>5745.9</v>
      </c>
      <c r="I27" s="10">
        <f t="shared" si="3"/>
        <v>56.802</v>
      </c>
    </row>
    <row r="28" spans="1:9" ht="15" x14ac:dyDescent="0.25">
      <c r="A28" s="9" t="s">
        <v>616</v>
      </c>
      <c r="B28" s="11"/>
      <c r="C28" s="9" t="s">
        <v>620</v>
      </c>
      <c r="D28" s="9" t="s">
        <v>588</v>
      </c>
      <c r="E28" s="10">
        <v>2464.64</v>
      </c>
      <c r="F28" s="10">
        <f t="shared" si="0"/>
        <v>2336.4528301886789</v>
      </c>
      <c r="G28" s="10">
        <f t="shared" si="1"/>
        <v>163.55169811320755</v>
      </c>
      <c r="H28" s="26">
        <f t="shared" si="2"/>
        <v>2500.0045283018867</v>
      </c>
      <c r="I28" s="10">
        <f t="shared" si="3"/>
        <v>24.6464</v>
      </c>
    </row>
    <row r="29" spans="1:9" ht="15" x14ac:dyDescent="0.25">
      <c r="A29" s="9" t="s">
        <v>616</v>
      </c>
      <c r="B29" s="11"/>
      <c r="C29" s="9" t="s">
        <v>621</v>
      </c>
      <c r="D29" s="9" t="s">
        <v>586</v>
      </c>
      <c r="E29" s="10">
        <v>68765.509999999995</v>
      </c>
      <c r="F29" s="10">
        <f t="shared" si="0"/>
        <v>64884.443396226408</v>
      </c>
      <c r="G29" s="10">
        <f t="shared" si="1"/>
        <v>4541.9110377358493</v>
      </c>
      <c r="H29" s="26">
        <f t="shared" si="2"/>
        <v>69426.35443396226</v>
      </c>
      <c r="I29" s="10">
        <f t="shared" si="3"/>
        <v>687.65509999999995</v>
      </c>
    </row>
    <row r="30" spans="1:9" ht="15" x14ac:dyDescent="0.25">
      <c r="A30" s="9" t="s">
        <v>616</v>
      </c>
      <c r="B30" s="11"/>
      <c r="C30" s="9" t="s">
        <v>622</v>
      </c>
      <c r="D30" s="9" t="s">
        <v>623</v>
      </c>
      <c r="E30" s="10">
        <v>64758.71</v>
      </c>
      <c r="F30" s="10">
        <f t="shared" si="0"/>
        <v>61104.443396226408</v>
      </c>
      <c r="G30" s="10">
        <f t="shared" si="1"/>
        <v>4277.3110377358489</v>
      </c>
      <c r="H30" s="26">
        <f t="shared" si="2"/>
        <v>65381.754433962255</v>
      </c>
      <c r="I30" s="10">
        <f t="shared" si="3"/>
        <v>647.58709999999996</v>
      </c>
    </row>
    <row r="31" spans="1:9" ht="15" x14ac:dyDescent="0.25">
      <c r="A31" s="9" t="s">
        <v>616</v>
      </c>
      <c r="B31" s="11"/>
      <c r="C31" s="9" t="s">
        <v>624</v>
      </c>
      <c r="D31" s="9" t="s">
        <v>569</v>
      </c>
      <c r="E31" s="10">
        <v>60699.5</v>
      </c>
      <c r="F31" s="10">
        <f t="shared" si="0"/>
        <v>57275</v>
      </c>
      <c r="G31" s="10">
        <f t="shared" si="1"/>
        <v>4009.2500000000005</v>
      </c>
      <c r="H31" s="26">
        <f t="shared" si="2"/>
        <v>61284.25</v>
      </c>
      <c r="I31" s="10">
        <f t="shared" si="3"/>
        <v>606.995</v>
      </c>
    </row>
    <row r="32" spans="1:9" ht="15" x14ac:dyDescent="0.25">
      <c r="A32" s="9" t="s">
        <v>616</v>
      </c>
      <c r="B32" s="11"/>
      <c r="C32" s="9" t="s">
        <v>625</v>
      </c>
      <c r="D32" s="9" t="s">
        <v>590</v>
      </c>
      <c r="E32" s="10">
        <v>26816.25</v>
      </c>
      <c r="F32" s="10">
        <f t="shared" si="0"/>
        <v>25309.669811320753</v>
      </c>
      <c r="G32" s="10">
        <f t="shared" si="1"/>
        <v>1771.6768867924529</v>
      </c>
      <c r="H32" s="26">
        <f t="shared" si="2"/>
        <v>27081.346698113208</v>
      </c>
      <c r="I32" s="10">
        <f t="shared" si="3"/>
        <v>268.16250000000002</v>
      </c>
    </row>
    <row r="33" spans="1:9" ht="15" x14ac:dyDescent="0.25">
      <c r="A33" s="9" t="s">
        <v>305</v>
      </c>
      <c r="B33" s="11"/>
      <c r="C33" s="9" t="s">
        <v>626</v>
      </c>
      <c r="D33" s="9" t="s">
        <v>610</v>
      </c>
      <c r="E33" s="10">
        <v>4991.2</v>
      </c>
      <c r="F33" s="10">
        <f t="shared" si="0"/>
        <v>4720</v>
      </c>
      <c r="G33" s="10">
        <f t="shared" si="1"/>
        <v>330.40000000000003</v>
      </c>
      <c r="H33" s="26">
        <f t="shared" si="2"/>
        <v>5050.3999999999996</v>
      </c>
      <c r="I33" s="10">
        <f t="shared" si="3"/>
        <v>49.911999999999999</v>
      </c>
    </row>
    <row r="34" spans="1:9" ht="15" x14ac:dyDescent="0.25">
      <c r="A34" s="56" t="s">
        <v>328</v>
      </c>
      <c r="B34" s="11"/>
      <c r="C34" s="9" t="s">
        <v>627</v>
      </c>
      <c r="D34" s="9" t="s">
        <v>628</v>
      </c>
      <c r="E34" s="52">
        <v>33336.75</v>
      </c>
      <c r="F34" s="10">
        <v>9405</v>
      </c>
      <c r="G34" s="10">
        <f t="shared" si="1"/>
        <v>658.35</v>
      </c>
      <c r="H34" s="26">
        <f t="shared" si="2"/>
        <v>10063.35</v>
      </c>
      <c r="I34" s="10">
        <f t="shared" si="3"/>
        <v>333.36750000000001</v>
      </c>
    </row>
    <row r="35" spans="1:9" ht="15" x14ac:dyDescent="0.25">
      <c r="A35" s="56"/>
      <c r="B35" s="11"/>
      <c r="C35" s="9" t="s">
        <v>629</v>
      </c>
      <c r="D35" s="9" t="s">
        <v>628</v>
      </c>
      <c r="E35" s="53"/>
      <c r="F35" s="10">
        <v>22056.080000000002</v>
      </c>
      <c r="G35" s="10">
        <f t="shared" si="1"/>
        <v>1543.9256000000003</v>
      </c>
      <c r="H35" s="26">
        <f t="shared" si="2"/>
        <v>23600.0056</v>
      </c>
      <c r="I35" s="10"/>
    </row>
    <row r="36" spans="1:9" ht="15" x14ac:dyDescent="0.25">
      <c r="A36" s="9" t="s">
        <v>413</v>
      </c>
      <c r="B36" s="11"/>
      <c r="C36" s="9" t="s">
        <v>630</v>
      </c>
      <c r="D36" s="9" t="s">
        <v>575</v>
      </c>
      <c r="E36" s="10">
        <v>9570.4</v>
      </c>
      <c r="F36" s="10">
        <f t="shared" ref="F36:F49" si="4">(E36+12)/1.06</f>
        <v>9040</v>
      </c>
      <c r="G36" s="10">
        <f t="shared" si="1"/>
        <v>632.80000000000007</v>
      </c>
      <c r="H36" s="26">
        <f t="shared" si="2"/>
        <v>9672.7999999999993</v>
      </c>
      <c r="I36" s="10">
        <f t="shared" ref="I36:I77" si="5">E36*1%</f>
        <v>95.703999999999994</v>
      </c>
    </row>
    <row r="37" spans="1:9" ht="15" x14ac:dyDescent="0.25">
      <c r="A37" s="9" t="s">
        <v>413</v>
      </c>
      <c r="B37" s="11"/>
      <c r="C37" s="9" t="s">
        <v>631</v>
      </c>
      <c r="D37" s="9" t="s">
        <v>577</v>
      </c>
      <c r="E37" s="10">
        <v>6348</v>
      </c>
      <c r="F37" s="10">
        <f t="shared" si="4"/>
        <v>6000</v>
      </c>
      <c r="G37" s="10">
        <f t="shared" si="1"/>
        <v>420.00000000000006</v>
      </c>
      <c r="H37" s="26">
        <f t="shared" si="2"/>
        <v>6420</v>
      </c>
      <c r="I37" s="10">
        <f t="shared" si="5"/>
        <v>63.480000000000004</v>
      </c>
    </row>
    <row r="38" spans="1:9" ht="15" x14ac:dyDescent="0.25">
      <c r="A38" s="9" t="s">
        <v>438</v>
      </c>
      <c r="B38" s="11"/>
      <c r="C38" s="9" t="s">
        <v>632</v>
      </c>
      <c r="D38" s="9" t="s">
        <v>569</v>
      </c>
      <c r="E38" s="10">
        <v>155712.6</v>
      </c>
      <c r="F38" s="10">
        <f t="shared" si="4"/>
        <v>146910</v>
      </c>
      <c r="G38" s="10">
        <f t="shared" si="1"/>
        <v>10283.700000000001</v>
      </c>
      <c r="H38" s="26">
        <f t="shared" si="2"/>
        <v>157193.70000000001</v>
      </c>
      <c r="I38" s="10">
        <f t="shared" si="5"/>
        <v>1557.1260000000002</v>
      </c>
    </row>
    <row r="39" spans="1:9" ht="15" x14ac:dyDescent="0.25">
      <c r="A39" s="9" t="s">
        <v>438</v>
      </c>
      <c r="B39" s="11"/>
      <c r="C39" s="9" t="s">
        <v>633</v>
      </c>
      <c r="D39" s="9" t="s">
        <v>604</v>
      </c>
      <c r="E39" s="10">
        <v>38937.699999999997</v>
      </c>
      <c r="F39" s="10">
        <f t="shared" si="4"/>
        <v>36744.999999999993</v>
      </c>
      <c r="G39" s="10">
        <f t="shared" si="1"/>
        <v>2572.1499999999996</v>
      </c>
      <c r="H39" s="26">
        <f t="shared" si="2"/>
        <v>39317.149999999994</v>
      </c>
      <c r="I39" s="10">
        <f t="shared" si="5"/>
        <v>389.37699999999995</v>
      </c>
    </row>
    <row r="40" spans="1:9" ht="15" x14ac:dyDescent="0.25">
      <c r="A40" s="9" t="s">
        <v>539</v>
      </c>
      <c r="B40" s="11"/>
      <c r="C40" s="9" t="s">
        <v>634</v>
      </c>
      <c r="D40" s="9" t="s">
        <v>635</v>
      </c>
      <c r="E40" s="10">
        <v>12474.8</v>
      </c>
      <c r="F40" s="10">
        <f t="shared" si="4"/>
        <v>11779.999999999998</v>
      </c>
      <c r="G40" s="10">
        <f t="shared" si="1"/>
        <v>824.59999999999991</v>
      </c>
      <c r="H40" s="26">
        <f t="shared" si="2"/>
        <v>12604.599999999999</v>
      </c>
      <c r="I40" s="10">
        <f t="shared" si="5"/>
        <v>124.74799999999999</v>
      </c>
    </row>
    <row r="41" spans="1:9" ht="15" x14ac:dyDescent="0.25">
      <c r="A41" s="9" t="s">
        <v>553</v>
      </c>
      <c r="B41" s="11"/>
      <c r="C41" s="9" t="s">
        <v>636</v>
      </c>
      <c r="D41" s="9" t="s">
        <v>610</v>
      </c>
      <c r="E41" s="10">
        <v>40374</v>
      </c>
      <c r="F41" s="10">
        <f t="shared" si="4"/>
        <v>38100</v>
      </c>
      <c r="G41" s="10">
        <f t="shared" si="1"/>
        <v>2667.0000000000005</v>
      </c>
      <c r="H41" s="26">
        <f t="shared" si="2"/>
        <v>40767</v>
      </c>
      <c r="I41" s="10">
        <f t="shared" si="5"/>
        <v>403.74</v>
      </c>
    </row>
    <row r="42" spans="1:9" ht="15" x14ac:dyDescent="0.25">
      <c r="A42" s="9" t="s">
        <v>553</v>
      </c>
      <c r="B42" s="11"/>
      <c r="C42" s="9" t="s">
        <v>637</v>
      </c>
      <c r="D42" s="9" t="s">
        <v>596</v>
      </c>
      <c r="E42" s="10">
        <v>5796.8</v>
      </c>
      <c r="F42" s="10">
        <f t="shared" si="4"/>
        <v>5480</v>
      </c>
      <c r="G42" s="10">
        <f t="shared" si="1"/>
        <v>383.6</v>
      </c>
      <c r="H42" s="26">
        <f t="shared" si="2"/>
        <v>5863.6</v>
      </c>
      <c r="I42" s="10">
        <f t="shared" si="5"/>
        <v>57.968000000000004</v>
      </c>
    </row>
    <row r="43" spans="1:9" ht="15" x14ac:dyDescent="0.25">
      <c r="A43" s="9" t="s">
        <v>553</v>
      </c>
      <c r="B43" s="11"/>
      <c r="C43" s="9" t="s">
        <v>638</v>
      </c>
      <c r="D43" s="9" t="s">
        <v>586</v>
      </c>
      <c r="E43" s="10">
        <v>31242.1</v>
      </c>
      <c r="F43" s="10">
        <f t="shared" si="4"/>
        <v>29484.999999999996</v>
      </c>
      <c r="G43" s="10">
        <f t="shared" si="1"/>
        <v>2063.9499999999998</v>
      </c>
      <c r="H43" s="26">
        <f t="shared" si="2"/>
        <v>31548.949999999997</v>
      </c>
      <c r="I43" s="10">
        <f t="shared" si="5"/>
        <v>312.42099999999999</v>
      </c>
    </row>
    <row r="44" spans="1:9" ht="15" x14ac:dyDescent="0.25">
      <c r="A44" s="9" t="s">
        <v>553</v>
      </c>
      <c r="B44" s="11"/>
      <c r="C44" s="9" t="s">
        <v>639</v>
      </c>
      <c r="D44" s="9" t="s">
        <v>584</v>
      </c>
      <c r="E44" s="10">
        <v>27224.7</v>
      </c>
      <c r="F44" s="10">
        <f t="shared" si="4"/>
        <v>25695</v>
      </c>
      <c r="G44" s="10">
        <f t="shared" si="1"/>
        <v>1798.65</v>
      </c>
      <c r="H44" s="26">
        <f t="shared" si="2"/>
        <v>27493.65</v>
      </c>
      <c r="I44" s="10">
        <f t="shared" si="5"/>
        <v>272.24700000000001</v>
      </c>
    </row>
    <row r="45" spans="1:9" ht="15" x14ac:dyDescent="0.25">
      <c r="A45" s="9" t="s">
        <v>553</v>
      </c>
      <c r="B45" s="11"/>
      <c r="C45" s="9" t="s">
        <v>640</v>
      </c>
      <c r="D45" s="9" t="s">
        <v>596</v>
      </c>
      <c r="E45" s="10">
        <v>3702.95</v>
      </c>
      <c r="F45" s="10">
        <f t="shared" si="4"/>
        <v>3504.6698113207544</v>
      </c>
      <c r="G45" s="10">
        <f t="shared" si="1"/>
        <v>245.32688679245283</v>
      </c>
      <c r="H45" s="26">
        <f t="shared" si="2"/>
        <v>3749.9966981132075</v>
      </c>
      <c r="I45" s="10">
        <f t="shared" si="5"/>
        <v>37.029499999999999</v>
      </c>
    </row>
    <row r="46" spans="1:9" ht="15" x14ac:dyDescent="0.25">
      <c r="A46" s="9" t="s">
        <v>553</v>
      </c>
      <c r="B46" s="11"/>
      <c r="C46" s="9" t="s">
        <v>641</v>
      </c>
      <c r="D46" s="9" t="s">
        <v>610</v>
      </c>
      <c r="E46" s="10">
        <v>9124.85</v>
      </c>
      <c r="F46" s="10">
        <f t="shared" si="4"/>
        <v>8619.6698113207549</v>
      </c>
      <c r="G46" s="10">
        <f t="shared" si="1"/>
        <v>603.37688679245286</v>
      </c>
      <c r="H46" s="26">
        <f t="shared" si="2"/>
        <v>9223.0466981132085</v>
      </c>
      <c r="I46" s="10">
        <f t="shared" si="5"/>
        <v>91.248500000000007</v>
      </c>
    </row>
    <row r="47" spans="1:9" ht="15" x14ac:dyDescent="0.25">
      <c r="A47" s="9" t="s">
        <v>553</v>
      </c>
      <c r="B47" s="11"/>
      <c r="C47" s="9" t="s">
        <v>642</v>
      </c>
      <c r="D47" s="9" t="s">
        <v>569</v>
      </c>
      <c r="E47" s="10">
        <v>87390.3</v>
      </c>
      <c r="F47" s="10">
        <f t="shared" si="4"/>
        <v>82455</v>
      </c>
      <c r="G47" s="10">
        <f t="shared" si="1"/>
        <v>5771.85</v>
      </c>
      <c r="H47" s="26">
        <f t="shared" si="2"/>
        <v>88226.85</v>
      </c>
      <c r="I47" s="10">
        <f t="shared" si="5"/>
        <v>873.90300000000002</v>
      </c>
    </row>
    <row r="48" spans="1:9" ht="15" x14ac:dyDescent="0.25">
      <c r="A48" s="9" t="s">
        <v>553</v>
      </c>
      <c r="B48" s="11"/>
      <c r="C48" s="9" t="s">
        <v>643</v>
      </c>
      <c r="D48" s="9" t="s">
        <v>610</v>
      </c>
      <c r="E48" s="10">
        <v>7741.9</v>
      </c>
      <c r="F48" s="10">
        <f t="shared" si="4"/>
        <v>7314.9999999999991</v>
      </c>
      <c r="G48" s="10">
        <f t="shared" si="1"/>
        <v>512.04999999999995</v>
      </c>
      <c r="H48" s="26">
        <f t="shared" si="2"/>
        <v>7827.0499999999993</v>
      </c>
      <c r="I48" s="10">
        <f t="shared" si="5"/>
        <v>77.418999999999997</v>
      </c>
    </row>
    <row r="49" spans="1:9" ht="15" x14ac:dyDescent="0.25">
      <c r="A49" s="9" t="s">
        <v>561</v>
      </c>
      <c r="B49" s="11"/>
      <c r="C49" s="9" t="s">
        <v>644</v>
      </c>
      <c r="D49" s="9" t="s">
        <v>608</v>
      </c>
      <c r="E49" s="10">
        <v>31649.26</v>
      </c>
      <c r="F49" s="10">
        <f t="shared" si="4"/>
        <v>29869.113207547165</v>
      </c>
      <c r="G49" s="10">
        <f t="shared" si="1"/>
        <v>2090.8379245283018</v>
      </c>
      <c r="H49" s="26">
        <f t="shared" si="2"/>
        <v>31959.951132075468</v>
      </c>
      <c r="I49" s="10">
        <f t="shared" si="5"/>
        <v>316.49259999999998</v>
      </c>
    </row>
    <row r="50" spans="1:9" ht="15" x14ac:dyDescent="0.25">
      <c r="A50" s="50" t="s">
        <v>925</v>
      </c>
      <c r="B50" s="11"/>
      <c r="C50" s="9" t="s">
        <v>962</v>
      </c>
      <c r="D50" s="9" t="s">
        <v>963</v>
      </c>
      <c r="E50" s="52">
        <v>6962.8</v>
      </c>
      <c r="F50" s="10">
        <v>2750</v>
      </c>
      <c r="G50" s="10">
        <f t="shared" si="1"/>
        <v>192.50000000000003</v>
      </c>
      <c r="H50" s="26">
        <f t="shared" si="2"/>
        <v>2942.5</v>
      </c>
      <c r="I50" s="10">
        <f t="shared" si="5"/>
        <v>69.628</v>
      </c>
    </row>
    <row r="51" spans="1:9" ht="15" x14ac:dyDescent="0.25">
      <c r="A51" s="51"/>
      <c r="B51" s="11"/>
      <c r="C51" s="9" t="s">
        <v>964</v>
      </c>
      <c r="D51" s="9" t="s">
        <v>596</v>
      </c>
      <c r="E51" s="53"/>
      <c r="F51" s="10">
        <v>3830</v>
      </c>
      <c r="G51" s="10">
        <f t="shared" si="1"/>
        <v>268.10000000000002</v>
      </c>
      <c r="H51" s="26">
        <f t="shared" si="2"/>
        <v>4098.1000000000004</v>
      </c>
      <c r="I51" s="10"/>
    </row>
    <row r="52" spans="1:9" ht="15" x14ac:dyDescent="0.25">
      <c r="A52" s="9" t="s">
        <v>935</v>
      </c>
      <c r="B52" s="11"/>
      <c r="C52" s="9" t="s">
        <v>965</v>
      </c>
      <c r="D52" s="9" t="s">
        <v>623</v>
      </c>
      <c r="E52" s="10">
        <v>10964.3</v>
      </c>
      <c r="F52" s="10">
        <f t="shared" ref="F52:F63" si="6">(E52+12)/1.06</f>
        <v>10354.999999999998</v>
      </c>
      <c r="G52" s="10">
        <f t="shared" si="1"/>
        <v>724.84999999999991</v>
      </c>
      <c r="H52" s="26">
        <f t="shared" si="2"/>
        <v>11079.849999999999</v>
      </c>
      <c r="I52" s="10">
        <f t="shared" si="5"/>
        <v>109.643</v>
      </c>
    </row>
    <row r="53" spans="1:9" ht="15" x14ac:dyDescent="0.25">
      <c r="A53" s="9" t="s">
        <v>935</v>
      </c>
      <c r="B53" s="11"/>
      <c r="C53" s="9" t="s">
        <v>966</v>
      </c>
      <c r="D53" s="9" t="s">
        <v>612</v>
      </c>
      <c r="E53" s="10">
        <v>11117.65</v>
      </c>
      <c r="F53" s="10">
        <f t="shared" si="6"/>
        <v>10499.669811320753</v>
      </c>
      <c r="G53" s="10">
        <f t="shared" si="1"/>
        <v>734.97688679245277</v>
      </c>
      <c r="H53" s="26">
        <f t="shared" si="2"/>
        <v>11234.646698113205</v>
      </c>
      <c r="I53" s="10">
        <f t="shared" si="5"/>
        <v>111.1765</v>
      </c>
    </row>
    <row r="54" spans="1:9" ht="15" x14ac:dyDescent="0.25">
      <c r="A54" s="9" t="s">
        <v>935</v>
      </c>
      <c r="B54" s="11"/>
      <c r="C54" s="9" t="s">
        <v>967</v>
      </c>
      <c r="D54" s="9" t="s">
        <v>592</v>
      </c>
      <c r="E54" s="10">
        <v>16264.3</v>
      </c>
      <c r="F54" s="10">
        <f t="shared" si="6"/>
        <v>15354.999999999998</v>
      </c>
      <c r="G54" s="10">
        <f t="shared" si="1"/>
        <v>1074.8499999999999</v>
      </c>
      <c r="H54" s="26">
        <f t="shared" si="2"/>
        <v>16429.849999999999</v>
      </c>
      <c r="I54" s="10">
        <f t="shared" si="5"/>
        <v>162.643</v>
      </c>
    </row>
    <row r="55" spans="1:9" ht="15" x14ac:dyDescent="0.25">
      <c r="A55" s="9" t="s">
        <v>935</v>
      </c>
      <c r="B55" s="11"/>
      <c r="C55" s="9" t="s">
        <v>968</v>
      </c>
      <c r="D55" s="9" t="s">
        <v>573</v>
      </c>
      <c r="E55" s="10">
        <v>26170</v>
      </c>
      <c r="F55" s="10">
        <f t="shared" si="6"/>
        <v>24700</v>
      </c>
      <c r="G55" s="10">
        <f t="shared" si="1"/>
        <v>1729.0000000000002</v>
      </c>
      <c r="H55" s="26">
        <f t="shared" si="2"/>
        <v>26429</v>
      </c>
      <c r="I55" s="10">
        <f t="shared" si="5"/>
        <v>261.7</v>
      </c>
    </row>
    <row r="56" spans="1:9" ht="15" x14ac:dyDescent="0.25">
      <c r="A56" s="9" t="s">
        <v>935</v>
      </c>
      <c r="B56" s="11"/>
      <c r="C56" s="9" t="s">
        <v>969</v>
      </c>
      <c r="D56" s="9" t="s">
        <v>582</v>
      </c>
      <c r="E56" s="10">
        <v>30929.4</v>
      </c>
      <c r="F56" s="10">
        <f t="shared" si="6"/>
        <v>29190</v>
      </c>
      <c r="G56" s="10">
        <f t="shared" si="1"/>
        <v>2043.3000000000002</v>
      </c>
      <c r="H56" s="26">
        <f t="shared" si="2"/>
        <v>31233.3</v>
      </c>
      <c r="I56" s="10">
        <f t="shared" si="5"/>
        <v>309.29400000000004</v>
      </c>
    </row>
    <row r="57" spans="1:9" ht="15" x14ac:dyDescent="0.25">
      <c r="A57" s="9" t="s">
        <v>935</v>
      </c>
      <c r="B57" s="11"/>
      <c r="C57" s="9" t="s">
        <v>970</v>
      </c>
      <c r="D57" s="9" t="s">
        <v>586</v>
      </c>
      <c r="E57" s="10">
        <v>35677.85</v>
      </c>
      <c r="F57" s="10">
        <f t="shared" si="6"/>
        <v>33669.669811320753</v>
      </c>
      <c r="G57" s="10">
        <f t="shared" si="1"/>
        <v>2356.8768867924528</v>
      </c>
      <c r="H57" s="26">
        <f t="shared" si="2"/>
        <v>36026.546698113205</v>
      </c>
      <c r="I57" s="10">
        <f t="shared" si="5"/>
        <v>356.77850000000001</v>
      </c>
    </row>
    <row r="58" spans="1:9" ht="15" x14ac:dyDescent="0.25">
      <c r="A58" s="9" t="s">
        <v>935</v>
      </c>
      <c r="B58" s="11"/>
      <c r="C58" s="9" t="s">
        <v>971</v>
      </c>
      <c r="D58" s="9" t="s">
        <v>590</v>
      </c>
      <c r="E58" s="10">
        <v>40204.400000000001</v>
      </c>
      <c r="F58" s="10">
        <f t="shared" si="6"/>
        <v>37940</v>
      </c>
      <c r="G58" s="10">
        <f t="shared" si="1"/>
        <v>2655.8</v>
      </c>
      <c r="H58" s="26">
        <f t="shared" si="2"/>
        <v>40595.800000000003</v>
      </c>
      <c r="I58" s="10">
        <f t="shared" si="5"/>
        <v>402.04400000000004</v>
      </c>
    </row>
    <row r="59" spans="1:9" ht="15" x14ac:dyDescent="0.25">
      <c r="A59" s="9" t="s">
        <v>935</v>
      </c>
      <c r="B59" s="11"/>
      <c r="C59" s="9" t="s">
        <v>972</v>
      </c>
      <c r="D59" s="9" t="s">
        <v>569</v>
      </c>
      <c r="E59" s="10">
        <v>42292.6</v>
      </c>
      <c r="F59" s="10">
        <f t="shared" si="6"/>
        <v>39910</v>
      </c>
      <c r="G59" s="10">
        <f t="shared" si="1"/>
        <v>2793.7000000000003</v>
      </c>
      <c r="H59" s="26">
        <f t="shared" si="2"/>
        <v>42703.7</v>
      </c>
      <c r="I59" s="10">
        <f t="shared" si="5"/>
        <v>422.92599999999999</v>
      </c>
    </row>
    <row r="60" spans="1:9" ht="15" x14ac:dyDescent="0.25">
      <c r="A60" s="9" t="s">
        <v>935</v>
      </c>
      <c r="B60" s="11"/>
      <c r="C60" s="9" t="s">
        <v>973</v>
      </c>
      <c r="D60" s="9" t="s">
        <v>604</v>
      </c>
      <c r="E60" s="10">
        <v>49564.2</v>
      </c>
      <c r="F60" s="10">
        <f t="shared" si="6"/>
        <v>46769.999999999993</v>
      </c>
      <c r="G60" s="10">
        <f t="shared" si="1"/>
        <v>3273.8999999999996</v>
      </c>
      <c r="H60" s="26">
        <f t="shared" si="2"/>
        <v>50043.899999999994</v>
      </c>
      <c r="I60" s="10">
        <f t="shared" si="5"/>
        <v>495.642</v>
      </c>
    </row>
    <row r="61" spans="1:9" ht="15" x14ac:dyDescent="0.25">
      <c r="A61" s="9" t="s">
        <v>935</v>
      </c>
      <c r="B61" s="11"/>
      <c r="C61" s="9" t="s">
        <v>974</v>
      </c>
      <c r="D61" s="9" t="s">
        <v>594</v>
      </c>
      <c r="E61" s="10">
        <v>54858.9</v>
      </c>
      <c r="F61" s="10">
        <f t="shared" si="6"/>
        <v>51765</v>
      </c>
      <c r="G61" s="10">
        <f t="shared" si="1"/>
        <v>3623.55</v>
      </c>
      <c r="H61" s="26">
        <f t="shared" si="2"/>
        <v>55388.55</v>
      </c>
      <c r="I61" s="10">
        <f t="shared" si="5"/>
        <v>548.58900000000006</v>
      </c>
    </row>
    <row r="62" spans="1:9" ht="15" x14ac:dyDescent="0.25">
      <c r="A62" s="9" t="s">
        <v>935</v>
      </c>
      <c r="B62" s="11"/>
      <c r="C62" s="9" t="s">
        <v>975</v>
      </c>
      <c r="D62" s="9" t="s">
        <v>584</v>
      </c>
      <c r="E62" s="10">
        <v>58298.01</v>
      </c>
      <c r="F62" s="10">
        <f t="shared" si="6"/>
        <v>55009.443396226416</v>
      </c>
      <c r="G62" s="10">
        <f t="shared" si="1"/>
        <v>3850.6610377358493</v>
      </c>
      <c r="H62" s="26">
        <f t="shared" si="2"/>
        <v>58860.104433962268</v>
      </c>
      <c r="I62" s="10">
        <f t="shared" si="5"/>
        <v>582.98009999999999</v>
      </c>
    </row>
    <row r="63" spans="1:9" ht="15" x14ac:dyDescent="0.25">
      <c r="A63" s="9" t="s">
        <v>959</v>
      </c>
      <c r="B63" s="11"/>
      <c r="C63" s="9" t="s">
        <v>976</v>
      </c>
      <c r="D63" s="9" t="s">
        <v>610</v>
      </c>
      <c r="E63" s="10">
        <v>79843.100000000006</v>
      </c>
      <c r="F63" s="10">
        <f t="shared" si="6"/>
        <v>75335</v>
      </c>
      <c r="G63" s="10">
        <f t="shared" si="1"/>
        <v>5273.4500000000007</v>
      </c>
      <c r="H63" s="26">
        <f t="shared" si="2"/>
        <v>80608.45</v>
      </c>
      <c r="I63" s="10">
        <f t="shared" si="5"/>
        <v>798.43100000000004</v>
      </c>
    </row>
    <row r="64" spans="1:9" ht="15" x14ac:dyDescent="0.25">
      <c r="A64" s="9" t="s">
        <v>1036</v>
      </c>
      <c r="B64" s="9"/>
      <c r="C64" s="9" t="s">
        <v>1095</v>
      </c>
      <c r="D64" s="9" t="s">
        <v>584</v>
      </c>
      <c r="E64" s="10">
        <v>10317.700000000001</v>
      </c>
      <c r="F64" s="10">
        <f>(E64)/1.06</f>
        <v>9733.6792452830196</v>
      </c>
      <c r="G64" s="10">
        <f>F64*7%</f>
        <v>681.35754716981148</v>
      </c>
      <c r="H64" s="26">
        <f>F64+G64</f>
        <v>10415.036792452831</v>
      </c>
      <c r="I64" s="10">
        <f t="shared" si="5"/>
        <v>103.17700000000001</v>
      </c>
    </row>
    <row r="65" spans="1:10" ht="15" x14ac:dyDescent="0.25">
      <c r="A65" s="9" t="s">
        <v>1096</v>
      </c>
      <c r="B65" s="11"/>
      <c r="C65" s="9" t="s">
        <v>1097</v>
      </c>
      <c r="D65" s="9" t="s">
        <v>590</v>
      </c>
      <c r="E65" s="10">
        <v>54302.400000000001</v>
      </c>
      <c r="F65" s="10">
        <f>(E65)/1.06</f>
        <v>51228.67924528302</v>
      </c>
      <c r="G65" s="10">
        <f>F65*7%</f>
        <v>3586.0075471698119</v>
      </c>
      <c r="H65" s="26">
        <f>F65+G65</f>
        <v>54814.686792452834</v>
      </c>
      <c r="I65" s="10">
        <f t="shared" si="5"/>
        <v>543.024</v>
      </c>
    </row>
    <row r="66" spans="1:10" ht="15" x14ac:dyDescent="0.25">
      <c r="A66" s="9" t="s">
        <v>1096</v>
      </c>
      <c r="B66" s="11"/>
      <c r="C66" s="9" t="s">
        <v>1098</v>
      </c>
      <c r="D66" s="9" t="s">
        <v>604</v>
      </c>
      <c r="E66" s="10">
        <v>44534.5</v>
      </c>
      <c r="F66" s="10">
        <f>(E66)/1.06</f>
        <v>42013.67924528302</v>
      </c>
      <c r="G66" s="10">
        <f>F66*7%</f>
        <v>2940.9575471698117</v>
      </c>
      <c r="H66" s="26">
        <f>F66+G66</f>
        <v>44954.636792452831</v>
      </c>
      <c r="I66" s="10">
        <f t="shared" si="5"/>
        <v>445.34500000000003</v>
      </c>
    </row>
    <row r="67" spans="1:10" ht="15" x14ac:dyDescent="0.25">
      <c r="A67" s="50" t="s">
        <v>1079</v>
      </c>
      <c r="B67" s="11"/>
      <c r="C67" s="9" t="s">
        <v>1099</v>
      </c>
      <c r="D67" s="9" t="s">
        <v>628</v>
      </c>
      <c r="E67" s="52">
        <v>42902.1</v>
      </c>
      <c r="F67" s="10">
        <v>12465</v>
      </c>
      <c r="G67" s="10">
        <f>F67*7%</f>
        <v>872.55000000000007</v>
      </c>
      <c r="H67" s="26">
        <f>F67+G67</f>
        <v>13337.55</v>
      </c>
      <c r="I67" s="10">
        <f t="shared" si="5"/>
        <v>429.02100000000002</v>
      </c>
    </row>
    <row r="68" spans="1:10" ht="15" x14ac:dyDescent="0.25">
      <c r="A68" s="51"/>
      <c r="B68" s="11"/>
      <c r="C68" s="9" t="s">
        <v>1100</v>
      </c>
      <c r="D68" s="9" t="s">
        <v>1101</v>
      </c>
      <c r="E68" s="53"/>
      <c r="F68" s="10">
        <v>28020</v>
      </c>
      <c r="G68" s="10">
        <f>F68*7%</f>
        <v>1961.4</v>
      </c>
      <c r="H68" s="26">
        <f>F68+G68</f>
        <v>29981.4</v>
      </c>
      <c r="I68" s="10">
        <f t="shared" si="5"/>
        <v>0</v>
      </c>
    </row>
    <row r="69" spans="1:10" ht="15" x14ac:dyDescent="0.25">
      <c r="A69" s="9" t="s">
        <v>1134</v>
      </c>
      <c r="B69" s="11"/>
      <c r="C69" s="9" t="s">
        <v>1245</v>
      </c>
      <c r="D69" s="9" t="s">
        <v>569</v>
      </c>
      <c r="E69" s="10">
        <v>6257.9</v>
      </c>
      <c r="F69" s="10">
        <f>(E69+12)/1.06</f>
        <v>5914.9999999999991</v>
      </c>
      <c r="G69" s="10">
        <f t="shared" ref="G69:G77" si="7">F69*7%</f>
        <v>414.04999999999995</v>
      </c>
      <c r="H69" s="26">
        <f t="shared" ref="H69:H77" si="8">F69+G69</f>
        <v>6329.0499999999993</v>
      </c>
      <c r="I69" s="10">
        <f t="shared" si="5"/>
        <v>62.579000000000001</v>
      </c>
    </row>
    <row r="70" spans="1:10" ht="15" x14ac:dyDescent="0.25">
      <c r="A70" s="9" t="s">
        <v>1138</v>
      </c>
      <c r="B70" s="11"/>
      <c r="C70" s="9" t="s">
        <v>1246</v>
      </c>
      <c r="D70" s="9" t="s">
        <v>612</v>
      </c>
      <c r="E70" s="10">
        <v>3067.3</v>
      </c>
      <c r="F70" s="10">
        <f>(E70+12)/1.06</f>
        <v>2905</v>
      </c>
      <c r="G70" s="10">
        <f t="shared" si="7"/>
        <v>203.35000000000002</v>
      </c>
      <c r="H70" s="26">
        <f t="shared" si="8"/>
        <v>3108.35</v>
      </c>
      <c r="I70" s="10">
        <f t="shared" si="5"/>
        <v>30.673000000000002</v>
      </c>
    </row>
    <row r="71" spans="1:10" ht="15" x14ac:dyDescent="0.25">
      <c r="A71" s="9" t="s">
        <v>1149</v>
      </c>
      <c r="B71" s="11"/>
      <c r="C71" s="9" t="s">
        <v>1247</v>
      </c>
      <c r="D71" s="9" t="s">
        <v>586</v>
      </c>
      <c r="E71" s="10">
        <v>4222.7</v>
      </c>
      <c r="F71" s="10">
        <f>(E71+12)/1.06</f>
        <v>3994.9999999999995</v>
      </c>
      <c r="G71" s="10">
        <f t="shared" si="7"/>
        <v>279.64999999999998</v>
      </c>
      <c r="H71" s="26">
        <f t="shared" si="8"/>
        <v>4274.6499999999996</v>
      </c>
      <c r="I71" s="10">
        <f t="shared" si="5"/>
        <v>42.226999999999997</v>
      </c>
    </row>
    <row r="72" spans="1:10" ht="15" x14ac:dyDescent="0.25">
      <c r="A72" s="9" t="s">
        <v>1359</v>
      </c>
      <c r="B72" s="11"/>
      <c r="C72" s="9" t="s">
        <v>1377</v>
      </c>
      <c r="D72" s="9" t="s">
        <v>577</v>
      </c>
      <c r="E72" s="10">
        <v>42547.59</v>
      </c>
      <c r="F72" s="10">
        <f>(E72+12)/1.06</f>
        <v>40150.556603773577</v>
      </c>
      <c r="G72" s="10">
        <f t="shared" si="7"/>
        <v>2810.5389622641505</v>
      </c>
      <c r="H72" s="26">
        <f t="shared" si="8"/>
        <v>42961.095566037729</v>
      </c>
      <c r="I72" s="10">
        <f t="shared" si="5"/>
        <v>425.47589999999997</v>
      </c>
    </row>
    <row r="73" spans="1:10" ht="15" x14ac:dyDescent="0.25">
      <c r="A73" s="9" t="s">
        <v>1498</v>
      </c>
      <c r="B73" s="11"/>
      <c r="C73" s="9" t="s">
        <v>1499</v>
      </c>
      <c r="D73" s="9" t="s">
        <v>1500</v>
      </c>
      <c r="E73" s="10">
        <v>4815.2</v>
      </c>
      <c r="F73" s="10">
        <f t="shared" ref="F73:F77" si="9">(E73+12)/1.06</f>
        <v>4553.9622641509432</v>
      </c>
      <c r="G73" s="10">
        <f t="shared" si="7"/>
        <v>318.77735849056603</v>
      </c>
      <c r="H73" s="26">
        <f t="shared" si="8"/>
        <v>4872.7396226415094</v>
      </c>
      <c r="I73" s="10">
        <f t="shared" si="5"/>
        <v>48.152000000000001</v>
      </c>
      <c r="J73" s="12" t="s">
        <v>1501</v>
      </c>
    </row>
    <row r="74" spans="1:10" ht="15" x14ac:dyDescent="0.25">
      <c r="A74" s="9" t="s">
        <v>1502</v>
      </c>
      <c r="B74" s="11"/>
      <c r="C74" s="9" t="s">
        <v>1503</v>
      </c>
      <c r="D74" s="9" t="s">
        <v>569</v>
      </c>
      <c r="E74" s="10">
        <v>6257.9</v>
      </c>
      <c r="F74" s="10">
        <f t="shared" si="9"/>
        <v>5914.9999999999991</v>
      </c>
      <c r="G74" s="10">
        <f t="shared" si="7"/>
        <v>414.04999999999995</v>
      </c>
      <c r="H74" s="26">
        <f t="shared" si="8"/>
        <v>6329.0499999999993</v>
      </c>
      <c r="I74" s="10">
        <f t="shared" si="5"/>
        <v>62.579000000000001</v>
      </c>
      <c r="J74" s="12"/>
    </row>
    <row r="75" spans="1:10" ht="15" x14ac:dyDescent="0.25">
      <c r="A75" s="9" t="s">
        <v>1490</v>
      </c>
      <c r="B75" s="11"/>
      <c r="C75" s="9" t="s">
        <v>1504</v>
      </c>
      <c r="D75" s="9" t="s">
        <v>628</v>
      </c>
      <c r="E75" s="10">
        <v>22931.7</v>
      </c>
      <c r="F75" s="10">
        <f t="shared" si="9"/>
        <v>21645</v>
      </c>
      <c r="G75" s="10">
        <f t="shared" si="7"/>
        <v>1515.15</v>
      </c>
      <c r="H75" s="26">
        <f t="shared" si="8"/>
        <v>23160.15</v>
      </c>
      <c r="I75" s="10">
        <f t="shared" si="5"/>
        <v>229.31700000000001</v>
      </c>
      <c r="J75" s="12"/>
    </row>
    <row r="76" spans="1:10" ht="15" x14ac:dyDescent="0.25">
      <c r="A76" s="9" t="s">
        <v>1963</v>
      </c>
      <c r="B76" s="11"/>
      <c r="C76" s="9" t="s">
        <v>1964</v>
      </c>
      <c r="D76" s="9" t="s">
        <v>1101</v>
      </c>
      <c r="E76" s="10">
        <v>3702.95</v>
      </c>
      <c r="F76" s="10">
        <f t="shared" si="9"/>
        <v>3504.6698113207544</v>
      </c>
      <c r="G76" s="10">
        <f t="shared" si="7"/>
        <v>245.32688679245283</v>
      </c>
      <c r="H76" s="26">
        <f t="shared" si="8"/>
        <v>3749.9966981132075</v>
      </c>
      <c r="I76" s="10">
        <f t="shared" si="5"/>
        <v>37.029499999999999</v>
      </c>
      <c r="J76" s="12"/>
    </row>
    <row r="77" spans="1:10" ht="15" x14ac:dyDescent="0.25">
      <c r="A77" s="9" t="s">
        <v>1622</v>
      </c>
      <c r="B77" s="11"/>
      <c r="C77" s="9" t="s">
        <v>1965</v>
      </c>
      <c r="D77" s="9" t="s">
        <v>577</v>
      </c>
      <c r="E77" s="10">
        <v>5363.29</v>
      </c>
      <c r="F77" s="10">
        <f t="shared" si="9"/>
        <v>5071.0283018867922</v>
      </c>
      <c r="G77" s="10">
        <f t="shared" si="7"/>
        <v>354.97198113207548</v>
      </c>
      <c r="H77" s="26">
        <f t="shared" si="8"/>
        <v>5426.0002830188678</v>
      </c>
      <c r="I77" s="10">
        <f t="shared" si="5"/>
        <v>53.632899999999999</v>
      </c>
      <c r="J77" s="12"/>
    </row>
  </sheetData>
  <mergeCells count="6">
    <mergeCell ref="A34:A35"/>
    <mergeCell ref="E34:E35"/>
    <mergeCell ref="A50:A51"/>
    <mergeCell ref="E50:E51"/>
    <mergeCell ref="A67:A68"/>
    <mergeCell ref="E67:E6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4E0B9-994A-4B72-8261-7853374653D7}">
  <dimension ref="A1:I448"/>
  <sheetViews>
    <sheetView topLeftCell="A431" workbookViewId="0">
      <selection activeCell="K437" sqref="K437"/>
    </sheetView>
  </sheetViews>
  <sheetFormatPr defaultRowHeight="14.25" x14ac:dyDescent="0.2"/>
  <cols>
    <col min="1" max="1" width="12.375" customWidth="1"/>
    <col min="2" max="2" width="17.375" customWidth="1"/>
    <col min="3" max="3" width="13.25" customWidth="1"/>
    <col min="4" max="4" width="11.875" customWidth="1"/>
    <col min="5" max="5" width="16.25" customWidth="1"/>
    <col min="6" max="6" width="13.125" customWidth="1"/>
    <col min="7" max="7" width="12.75" customWidth="1"/>
    <col min="8" max="8" width="13.375" customWidth="1"/>
    <col min="9" max="9" width="12.375" customWidth="1"/>
  </cols>
  <sheetData>
    <row r="1" spans="1:9" s="31" customFormat="1" ht="15" x14ac:dyDescent="0.25">
      <c r="A1" s="27" t="s">
        <v>645</v>
      </c>
      <c r="B1" s="28"/>
      <c r="C1" s="28" t="s">
        <v>1</v>
      </c>
      <c r="D1" s="28"/>
      <c r="E1" s="29" t="s">
        <v>646</v>
      </c>
      <c r="F1" s="29" t="s">
        <v>647</v>
      </c>
      <c r="G1" s="29"/>
      <c r="H1" s="30"/>
    </row>
    <row r="2" spans="1:9" s="31" customFormat="1" ht="25.35" customHeight="1" x14ac:dyDescent="0.25">
      <c r="A2" s="32" t="s">
        <v>4</v>
      </c>
      <c r="B2" s="32" t="s">
        <v>5</v>
      </c>
      <c r="C2" s="32" t="s">
        <v>6</v>
      </c>
      <c r="D2" s="32" t="s">
        <v>7</v>
      </c>
      <c r="E2" s="33" t="s">
        <v>8</v>
      </c>
      <c r="F2" s="33" t="s">
        <v>9</v>
      </c>
      <c r="G2" s="33">
        <v>7.0000000000000007E-2</v>
      </c>
      <c r="H2" s="34" t="s">
        <v>11</v>
      </c>
      <c r="I2" s="32" t="s">
        <v>3</v>
      </c>
    </row>
    <row r="3" spans="1:9" ht="15" x14ac:dyDescent="0.25">
      <c r="A3" s="9" t="s">
        <v>13</v>
      </c>
      <c r="B3" s="9" t="s">
        <v>648</v>
      </c>
      <c r="C3" s="9"/>
      <c r="D3" s="9"/>
      <c r="E3" s="10">
        <v>4056.4</v>
      </c>
      <c r="F3" s="10"/>
      <c r="G3" s="10"/>
      <c r="H3" s="35"/>
      <c r="I3" s="11"/>
    </row>
    <row r="4" spans="1:9" ht="15" x14ac:dyDescent="0.25">
      <c r="A4" s="9" t="s">
        <v>16</v>
      </c>
      <c r="B4" s="9" t="s">
        <v>649</v>
      </c>
      <c r="C4" s="9"/>
      <c r="D4" s="9"/>
      <c r="E4" s="10">
        <v>2600</v>
      </c>
      <c r="F4" s="10"/>
      <c r="G4" s="10"/>
      <c r="H4" s="35"/>
      <c r="I4" s="11"/>
    </row>
    <row r="5" spans="1:9" ht="15" x14ac:dyDescent="0.25">
      <c r="A5" s="9" t="s">
        <v>22</v>
      </c>
      <c r="B5" s="9" t="s">
        <v>650</v>
      </c>
      <c r="C5" s="9"/>
      <c r="D5" s="9"/>
      <c r="E5" s="10">
        <v>122895.71</v>
      </c>
      <c r="F5" s="10"/>
      <c r="G5" s="10"/>
      <c r="H5" s="35"/>
      <c r="I5" s="11"/>
    </row>
    <row r="6" spans="1:9" ht="15" x14ac:dyDescent="0.25">
      <c r="A6" s="9" t="s">
        <v>31</v>
      </c>
      <c r="B6" s="9" t="s">
        <v>651</v>
      </c>
      <c r="C6" s="9"/>
      <c r="D6" s="9"/>
      <c r="E6" s="10">
        <v>6120.4</v>
      </c>
      <c r="F6" s="10"/>
      <c r="G6" s="10"/>
      <c r="H6" s="35"/>
      <c r="I6" s="11" t="s">
        <v>652</v>
      </c>
    </row>
    <row r="7" spans="1:9" ht="15" x14ac:dyDescent="0.25">
      <c r="A7" s="9" t="s">
        <v>36</v>
      </c>
      <c r="B7" s="9" t="s">
        <v>653</v>
      </c>
      <c r="C7" s="9"/>
      <c r="D7" s="9"/>
      <c r="E7" s="10">
        <v>18255.39</v>
      </c>
      <c r="F7" s="10"/>
      <c r="G7" s="10"/>
      <c r="H7" s="35"/>
      <c r="I7" s="11" t="s">
        <v>654</v>
      </c>
    </row>
    <row r="8" spans="1:9" ht="15" x14ac:dyDescent="0.25">
      <c r="A8" s="9" t="s">
        <v>36</v>
      </c>
      <c r="B8" s="9" t="s">
        <v>655</v>
      </c>
      <c r="C8" s="9"/>
      <c r="D8" s="9"/>
      <c r="E8" s="36">
        <v>14017</v>
      </c>
      <c r="F8" s="10"/>
      <c r="G8" s="10"/>
      <c r="H8" s="35"/>
      <c r="I8" s="11" t="s">
        <v>656</v>
      </c>
    </row>
    <row r="9" spans="1:9" ht="15" x14ac:dyDescent="0.25">
      <c r="A9" s="9" t="s">
        <v>570</v>
      </c>
      <c r="B9" s="9" t="s">
        <v>657</v>
      </c>
      <c r="C9" s="9"/>
      <c r="D9" s="9"/>
      <c r="E9" s="10">
        <v>1799</v>
      </c>
      <c r="F9" s="10">
        <f t="shared" ref="F9" si="0">(E9+12)/1.06</f>
        <v>1708.4905660377358</v>
      </c>
      <c r="G9" s="10">
        <f t="shared" ref="G9" si="1">F9*7%</f>
        <v>119.59433962264151</v>
      </c>
      <c r="H9" s="35">
        <f t="shared" ref="H9" si="2">F9+G9</f>
        <v>1828.0849056603772</v>
      </c>
      <c r="I9" s="11"/>
    </row>
    <row r="10" spans="1:9" ht="15" x14ac:dyDescent="0.25">
      <c r="A10" s="9" t="s">
        <v>570</v>
      </c>
      <c r="B10" s="9" t="s">
        <v>658</v>
      </c>
      <c r="C10" s="9"/>
      <c r="D10" s="9"/>
      <c r="E10" s="10">
        <v>33730.03</v>
      </c>
      <c r="F10" s="10"/>
      <c r="G10" s="10"/>
      <c r="H10" s="35"/>
      <c r="I10" s="11" t="s">
        <v>659</v>
      </c>
    </row>
    <row r="11" spans="1:9" ht="15" x14ac:dyDescent="0.25">
      <c r="A11" s="9" t="s">
        <v>660</v>
      </c>
      <c r="B11" s="9" t="s">
        <v>661</v>
      </c>
      <c r="C11" s="9"/>
      <c r="D11" s="9"/>
      <c r="E11" s="10">
        <v>15333.1</v>
      </c>
      <c r="F11" s="10"/>
      <c r="G11" s="10"/>
      <c r="H11" s="35"/>
      <c r="I11" s="11"/>
    </row>
    <row r="12" spans="1:9" ht="15" x14ac:dyDescent="0.25">
      <c r="A12" s="9" t="s">
        <v>660</v>
      </c>
      <c r="B12" s="9" t="s">
        <v>661</v>
      </c>
      <c r="C12" s="9"/>
      <c r="D12" s="9"/>
      <c r="E12" s="10">
        <v>4237.2</v>
      </c>
      <c r="F12" s="10"/>
      <c r="G12" s="10"/>
      <c r="H12" s="35"/>
      <c r="I12" s="11"/>
    </row>
    <row r="13" spans="1:9" ht="15" x14ac:dyDescent="0.25">
      <c r="A13" s="9" t="s">
        <v>662</v>
      </c>
      <c r="B13" s="9" t="s">
        <v>650</v>
      </c>
      <c r="C13" s="9"/>
      <c r="D13" s="9"/>
      <c r="E13" s="10">
        <v>171257.49</v>
      </c>
      <c r="F13" s="10"/>
      <c r="G13" s="10"/>
      <c r="H13" s="35"/>
      <c r="I13" s="11"/>
    </row>
    <row r="14" spans="1:9" ht="15" x14ac:dyDescent="0.25">
      <c r="A14" s="9" t="s">
        <v>662</v>
      </c>
      <c r="B14" s="9" t="s">
        <v>663</v>
      </c>
      <c r="C14" s="9" t="s">
        <v>664</v>
      </c>
      <c r="D14" s="9" t="s">
        <v>665</v>
      </c>
      <c r="E14" s="10">
        <v>17800.009999999998</v>
      </c>
      <c r="F14" s="10"/>
      <c r="G14" s="10"/>
      <c r="H14" s="35"/>
      <c r="I14" s="11"/>
    </row>
    <row r="15" spans="1:9" ht="15" x14ac:dyDescent="0.25">
      <c r="A15" s="9" t="s">
        <v>662</v>
      </c>
      <c r="B15" s="9" t="s">
        <v>666</v>
      </c>
      <c r="C15" s="9" t="s">
        <v>667</v>
      </c>
      <c r="D15" s="9" t="s">
        <v>668</v>
      </c>
      <c r="E15" s="10">
        <v>3177.9</v>
      </c>
      <c r="F15" s="10"/>
      <c r="G15" s="10"/>
      <c r="H15" s="35"/>
      <c r="I15" s="11"/>
    </row>
    <row r="16" spans="1:9" ht="15" x14ac:dyDescent="0.25">
      <c r="A16" s="9" t="s">
        <v>669</v>
      </c>
      <c r="B16" s="9" t="s">
        <v>657</v>
      </c>
      <c r="C16" s="9" t="s">
        <v>670</v>
      </c>
      <c r="D16" s="9" t="s">
        <v>671</v>
      </c>
      <c r="E16" s="10">
        <v>32479</v>
      </c>
      <c r="F16" s="10"/>
      <c r="G16" s="10"/>
      <c r="H16" s="35"/>
      <c r="I16" s="11"/>
    </row>
    <row r="17" spans="1:9" ht="15" x14ac:dyDescent="0.25">
      <c r="A17" s="9" t="s">
        <v>43</v>
      </c>
      <c r="B17" s="9" t="s">
        <v>672</v>
      </c>
      <c r="C17" s="9"/>
      <c r="D17" s="9"/>
      <c r="E17" s="10">
        <v>9236.7999999999993</v>
      </c>
      <c r="F17" s="10"/>
      <c r="G17" s="10"/>
      <c r="H17" s="35"/>
      <c r="I17" s="11"/>
    </row>
    <row r="18" spans="1:9" ht="15" x14ac:dyDescent="0.25">
      <c r="A18" s="9" t="s">
        <v>49</v>
      </c>
      <c r="B18" s="9" t="s">
        <v>673</v>
      </c>
      <c r="C18" s="9"/>
      <c r="D18" s="9"/>
      <c r="E18" s="10">
        <v>28596.82</v>
      </c>
      <c r="F18" s="10"/>
      <c r="G18" s="10"/>
      <c r="H18" s="35"/>
      <c r="I18" s="11"/>
    </row>
    <row r="19" spans="1:9" ht="15" x14ac:dyDescent="0.25">
      <c r="A19" s="9" t="s">
        <v>68</v>
      </c>
      <c r="B19" s="9" t="s">
        <v>649</v>
      </c>
      <c r="C19" s="9"/>
      <c r="D19" s="9"/>
      <c r="E19" s="10">
        <v>17235.2</v>
      </c>
      <c r="F19" s="10"/>
      <c r="G19" s="10"/>
      <c r="H19" s="35"/>
      <c r="I19" s="11"/>
    </row>
    <row r="20" spans="1:9" ht="15" x14ac:dyDescent="0.25">
      <c r="A20" s="9" t="s">
        <v>674</v>
      </c>
      <c r="B20" s="9" t="s">
        <v>675</v>
      </c>
      <c r="C20" s="9"/>
      <c r="D20" s="9"/>
      <c r="E20" s="10">
        <v>4194.3999999999996</v>
      </c>
      <c r="F20" s="10"/>
      <c r="G20" s="10"/>
      <c r="H20" s="35"/>
      <c r="I20" s="11"/>
    </row>
    <row r="21" spans="1:9" ht="15" x14ac:dyDescent="0.25">
      <c r="A21" s="9" t="s">
        <v>75</v>
      </c>
      <c r="B21" s="9" t="s">
        <v>650</v>
      </c>
      <c r="C21" s="9"/>
      <c r="D21" s="9"/>
      <c r="E21" s="10">
        <v>129106.28</v>
      </c>
      <c r="F21" s="10"/>
      <c r="G21" s="10"/>
      <c r="H21" s="35"/>
      <c r="I21" s="11"/>
    </row>
    <row r="22" spans="1:9" ht="15" x14ac:dyDescent="0.25">
      <c r="A22" s="9" t="s">
        <v>676</v>
      </c>
      <c r="B22" s="9" t="s">
        <v>677</v>
      </c>
      <c r="C22" s="9" t="s">
        <v>678</v>
      </c>
      <c r="D22" s="9"/>
      <c r="E22" s="10">
        <v>10420.799999999999</v>
      </c>
      <c r="F22" s="10"/>
      <c r="G22" s="10"/>
      <c r="H22" s="35"/>
      <c r="I22" s="11"/>
    </row>
    <row r="23" spans="1:9" ht="15" x14ac:dyDescent="0.25">
      <c r="A23" s="9" t="s">
        <v>679</v>
      </c>
      <c r="B23" s="9" t="s">
        <v>680</v>
      </c>
      <c r="C23" s="9"/>
      <c r="D23" s="9"/>
      <c r="E23" s="36">
        <v>33230.699999999997</v>
      </c>
      <c r="F23" s="10"/>
      <c r="G23" s="10"/>
      <c r="H23" s="35"/>
      <c r="I23" s="11"/>
    </row>
    <row r="24" spans="1:9" ht="15" x14ac:dyDescent="0.25">
      <c r="A24" s="9" t="s">
        <v>102</v>
      </c>
      <c r="B24" s="9" t="s">
        <v>681</v>
      </c>
      <c r="C24" s="9"/>
      <c r="D24" s="9"/>
      <c r="E24" s="36">
        <v>6167.2</v>
      </c>
      <c r="F24" s="10"/>
      <c r="G24" s="10"/>
      <c r="H24" s="35"/>
      <c r="I24" s="11"/>
    </row>
    <row r="25" spans="1:9" ht="15" x14ac:dyDescent="0.25">
      <c r="A25" s="9" t="s">
        <v>105</v>
      </c>
      <c r="B25" s="9" t="s">
        <v>682</v>
      </c>
      <c r="C25" s="9" t="s">
        <v>683</v>
      </c>
      <c r="D25" s="9" t="s">
        <v>684</v>
      </c>
      <c r="E25" s="10">
        <v>4888</v>
      </c>
      <c r="F25" s="10"/>
      <c r="G25" s="10"/>
      <c r="H25" s="35"/>
      <c r="I25" s="11"/>
    </row>
    <row r="26" spans="1:9" ht="15" x14ac:dyDescent="0.25">
      <c r="A26" s="9" t="s">
        <v>105</v>
      </c>
      <c r="B26" s="9" t="s">
        <v>682</v>
      </c>
      <c r="C26" s="9" t="s">
        <v>685</v>
      </c>
      <c r="D26" s="9" t="s">
        <v>686</v>
      </c>
      <c r="E26" s="10">
        <v>2525.1999999999998</v>
      </c>
      <c r="F26" s="10"/>
      <c r="G26" s="10"/>
      <c r="H26" s="35"/>
      <c r="I26" s="11"/>
    </row>
    <row r="27" spans="1:9" ht="15" x14ac:dyDescent="0.25">
      <c r="A27" s="9" t="s">
        <v>687</v>
      </c>
      <c r="B27" s="9"/>
      <c r="C27" s="9"/>
      <c r="D27" s="9" t="s">
        <v>688</v>
      </c>
      <c r="E27" s="10">
        <v>300</v>
      </c>
      <c r="F27" s="10"/>
      <c r="G27" s="37"/>
      <c r="H27" s="35"/>
      <c r="I27" s="11"/>
    </row>
    <row r="28" spans="1:9" ht="15" x14ac:dyDescent="0.25">
      <c r="A28" s="9" t="s">
        <v>111</v>
      </c>
      <c r="B28" s="9" t="s">
        <v>650</v>
      </c>
      <c r="C28" s="9"/>
      <c r="D28" s="9"/>
      <c r="E28" s="10">
        <v>259221.25</v>
      </c>
      <c r="F28" s="10"/>
      <c r="G28" s="37"/>
      <c r="H28" s="35"/>
      <c r="I28" s="11"/>
    </row>
    <row r="29" spans="1:9" ht="15" x14ac:dyDescent="0.25">
      <c r="A29" s="9" t="s">
        <v>111</v>
      </c>
      <c r="B29" s="9" t="s">
        <v>689</v>
      </c>
      <c r="C29" s="9" t="s">
        <v>690</v>
      </c>
      <c r="D29" s="9" t="s">
        <v>691</v>
      </c>
      <c r="E29" s="10">
        <v>15400.4</v>
      </c>
      <c r="F29" s="10">
        <f t="shared" ref="F29:F30" si="3">(E29+12)/1.06</f>
        <v>14539.999999999998</v>
      </c>
      <c r="G29" s="10">
        <f t="shared" ref="G29:G30" si="4">F29*7%</f>
        <v>1017.8</v>
      </c>
      <c r="H29" s="35">
        <f t="shared" ref="H29:H30" si="5">F29+G29</f>
        <v>15557.799999999997</v>
      </c>
      <c r="I29" s="11"/>
    </row>
    <row r="30" spans="1:9" ht="15" x14ac:dyDescent="0.25">
      <c r="A30" s="9" t="s">
        <v>111</v>
      </c>
      <c r="B30" s="9" t="s">
        <v>689</v>
      </c>
      <c r="C30" s="9" t="s">
        <v>692</v>
      </c>
      <c r="D30" s="9" t="s">
        <v>693</v>
      </c>
      <c r="E30" s="36">
        <v>2500.1999999999998</v>
      </c>
      <c r="F30" s="10">
        <f t="shared" si="3"/>
        <v>2369.9999999999995</v>
      </c>
      <c r="G30" s="10">
        <f t="shared" si="4"/>
        <v>165.89999999999998</v>
      </c>
      <c r="H30" s="35">
        <f t="shared" si="5"/>
        <v>2535.8999999999996</v>
      </c>
      <c r="I30" s="12"/>
    </row>
    <row r="31" spans="1:9" ht="15" x14ac:dyDescent="0.25">
      <c r="A31" s="9" t="s">
        <v>126</v>
      </c>
      <c r="B31" s="9" t="s">
        <v>694</v>
      </c>
      <c r="C31" s="9" t="s">
        <v>695</v>
      </c>
      <c r="D31" s="9" t="s">
        <v>696</v>
      </c>
      <c r="E31" s="10">
        <v>2300.5</v>
      </c>
      <c r="F31" s="10"/>
      <c r="G31" s="38"/>
      <c r="H31" s="30"/>
      <c r="I31" s="12"/>
    </row>
    <row r="32" spans="1:9" ht="15" x14ac:dyDescent="0.25">
      <c r="A32" s="9" t="s">
        <v>126</v>
      </c>
      <c r="B32" s="9" t="s">
        <v>697</v>
      </c>
      <c r="C32" s="9"/>
      <c r="D32" s="9"/>
      <c r="E32" s="36">
        <v>127479.36</v>
      </c>
      <c r="F32" s="10"/>
      <c r="G32" s="38"/>
      <c r="H32" s="30"/>
      <c r="I32" s="12"/>
    </row>
    <row r="33" spans="1:9" ht="15" x14ac:dyDescent="0.25">
      <c r="A33" s="9" t="s">
        <v>698</v>
      </c>
      <c r="B33" s="9" t="s">
        <v>699</v>
      </c>
      <c r="C33" s="9" t="s">
        <v>700</v>
      </c>
      <c r="D33" s="9" t="s">
        <v>701</v>
      </c>
      <c r="E33" s="10">
        <v>1800</v>
      </c>
      <c r="F33" s="10"/>
      <c r="G33" s="38"/>
      <c r="H33" s="30"/>
      <c r="I33" s="12"/>
    </row>
    <row r="34" spans="1:9" ht="15" x14ac:dyDescent="0.25">
      <c r="A34" s="9" t="s">
        <v>149</v>
      </c>
      <c r="B34" s="9" t="s">
        <v>649</v>
      </c>
      <c r="C34" s="9"/>
      <c r="D34" s="9"/>
      <c r="E34" s="10">
        <v>16132.8</v>
      </c>
      <c r="F34" s="10">
        <f t="shared" ref="F34:F41" si="6">(E34+12)/1.06</f>
        <v>15230.943396226414</v>
      </c>
      <c r="G34" s="10">
        <f t="shared" ref="G34:G41" si="7">F34*7%</f>
        <v>1066.1660377358492</v>
      </c>
      <c r="H34" s="35">
        <f t="shared" ref="H34:H41" si="8">F34+G34</f>
        <v>16297.109433962263</v>
      </c>
      <c r="I34" s="12"/>
    </row>
    <row r="35" spans="1:9" ht="15" x14ac:dyDescent="0.25">
      <c r="A35" s="9" t="s">
        <v>157</v>
      </c>
      <c r="B35" s="9" t="s">
        <v>657</v>
      </c>
      <c r="C35" s="9"/>
      <c r="D35" s="9"/>
      <c r="E35" s="10">
        <v>642</v>
      </c>
      <c r="F35" s="10">
        <f t="shared" si="6"/>
        <v>616.98113207547169</v>
      </c>
      <c r="G35" s="10">
        <f t="shared" si="7"/>
        <v>43.188679245283019</v>
      </c>
      <c r="H35" s="35">
        <f t="shared" si="8"/>
        <v>660.16981132075466</v>
      </c>
      <c r="I35" s="12"/>
    </row>
    <row r="36" spans="1:9" ht="15" x14ac:dyDescent="0.25">
      <c r="A36" s="9" t="s">
        <v>160</v>
      </c>
      <c r="B36" s="9" t="s">
        <v>650</v>
      </c>
      <c r="C36" s="9"/>
      <c r="D36" s="9"/>
      <c r="E36" s="10">
        <v>77443.399999999994</v>
      </c>
      <c r="F36" s="10">
        <f t="shared" si="6"/>
        <v>73071.132075471687</v>
      </c>
      <c r="G36" s="10">
        <f t="shared" si="7"/>
        <v>5114.9792452830188</v>
      </c>
      <c r="H36" s="35">
        <f t="shared" si="8"/>
        <v>78186.111320754702</v>
      </c>
      <c r="I36" s="12"/>
    </row>
    <row r="37" spans="1:9" ht="15" x14ac:dyDescent="0.25">
      <c r="A37" s="9" t="s">
        <v>165</v>
      </c>
      <c r="B37" s="9" t="s">
        <v>702</v>
      </c>
      <c r="C37" s="9"/>
      <c r="D37" s="9"/>
      <c r="E37" s="10">
        <v>5792.8</v>
      </c>
      <c r="F37" s="10">
        <f t="shared" si="6"/>
        <v>5476.2264150943392</v>
      </c>
      <c r="G37" s="10">
        <f t="shared" si="7"/>
        <v>383.33584905660376</v>
      </c>
      <c r="H37" s="35">
        <f t="shared" si="8"/>
        <v>5859.5622641509426</v>
      </c>
      <c r="I37" s="12"/>
    </row>
    <row r="38" spans="1:9" ht="15" x14ac:dyDescent="0.25">
      <c r="A38" s="57" t="s">
        <v>703</v>
      </c>
      <c r="B38" s="57" t="s">
        <v>689</v>
      </c>
      <c r="C38" s="9" t="s">
        <v>704</v>
      </c>
      <c r="D38" s="9" t="s">
        <v>705</v>
      </c>
      <c r="E38" s="62">
        <v>8351.4</v>
      </c>
      <c r="F38" s="10">
        <v>3070</v>
      </c>
      <c r="G38" s="10">
        <f t="shared" si="7"/>
        <v>214.90000000000003</v>
      </c>
      <c r="H38" s="35">
        <f t="shared" si="8"/>
        <v>3284.9</v>
      </c>
      <c r="I38" s="12"/>
    </row>
    <row r="39" spans="1:9" ht="15" x14ac:dyDescent="0.25">
      <c r="A39" s="58"/>
      <c r="B39" s="58"/>
      <c r="C39" s="9" t="s">
        <v>706</v>
      </c>
      <c r="D39" s="9" t="s">
        <v>707</v>
      </c>
      <c r="E39" s="63"/>
      <c r="F39" s="10">
        <v>2060</v>
      </c>
      <c r="G39" s="10">
        <f t="shared" si="7"/>
        <v>144.20000000000002</v>
      </c>
      <c r="H39" s="35">
        <f t="shared" si="8"/>
        <v>2204.1999999999998</v>
      </c>
      <c r="I39" s="12"/>
    </row>
    <row r="40" spans="1:9" ht="15" x14ac:dyDescent="0.25">
      <c r="A40" s="59"/>
      <c r="B40" s="59"/>
      <c r="C40" s="9" t="s">
        <v>708</v>
      </c>
      <c r="D40" s="9" t="s">
        <v>691</v>
      </c>
      <c r="E40" s="64"/>
      <c r="F40" s="10">
        <v>2760</v>
      </c>
      <c r="G40" s="10">
        <f t="shared" si="7"/>
        <v>193.20000000000002</v>
      </c>
      <c r="H40" s="35">
        <f t="shared" si="8"/>
        <v>2953.2</v>
      </c>
      <c r="I40" s="12"/>
    </row>
    <row r="41" spans="1:9" ht="15" x14ac:dyDescent="0.25">
      <c r="A41" s="9" t="s">
        <v>172</v>
      </c>
      <c r="B41" s="9" t="s">
        <v>681</v>
      </c>
      <c r="C41" s="9" t="s">
        <v>709</v>
      </c>
      <c r="D41" s="9" t="s">
        <v>710</v>
      </c>
      <c r="E41" s="10">
        <v>5408</v>
      </c>
      <c r="F41" s="10">
        <f t="shared" si="6"/>
        <v>5113.2075471698108</v>
      </c>
      <c r="G41" s="10">
        <f t="shared" si="7"/>
        <v>357.92452830188677</v>
      </c>
      <c r="H41" s="35">
        <f t="shared" si="8"/>
        <v>5471.132075471698</v>
      </c>
      <c r="I41" s="12"/>
    </row>
    <row r="42" spans="1:9" ht="15" x14ac:dyDescent="0.25">
      <c r="A42" s="9" t="s">
        <v>177</v>
      </c>
      <c r="B42" s="9" t="s">
        <v>661</v>
      </c>
      <c r="C42" s="9" t="s">
        <v>711</v>
      </c>
      <c r="D42" s="9" t="s">
        <v>712</v>
      </c>
      <c r="E42" s="10">
        <v>9335.75</v>
      </c>
      <c r="F42" s="10"/>
      <c r="G42" s="10"/>
      <c r="H42" s="35"/>
      <c r="I42" s="12"/>
    </row>
    <row r="43" spans="1:9" ht="15" x14ac:dyDescent="0.25">
      <c r="A43" s="9" t="s">
        <v>177</v>
      </c>
      <c r="B43" s="9" t="s">
        <v>713</v>
      </c>
      <c r="C43" s="9" t="s">
        <v>714</v>
      </c>
      <c r="D43" s="9" t="s">
        <v>715</v>
      </c>
      <c r="E43" s="10">
        <v>39811.199999999997</v>
      </c>
      <c r="F43" s="10"/>
      <c r="G43" s="10"/>
      <c r="H43" s="35"/>
      <c r="I43" s="12"/>
    </row>
    <row r="44" spans="1:9" ht="15" x14ac:dyDescent="0.25">
      <c r="A44" s="9" t="s">
        <v>716</v>
      </c>
      <c r="B44" s="9" t="s">
        <v>655</v>
      </c>
      <c r="C44" s="9" t="s">
        <v>717</v>
      </c>
      <c r="D44" s="9" t="s">
        <v>718</v>
      </c>
      <c r="E44" s="10">
        <v>17366.099999999999</v>
      </c>
      <c r="F44" s="10">
        <f t="shared" ref="F44" si="9">(E44+12)/1.06</f>
        <v>16394.433962264149</v>
      </c>
      <c r="G44" s="10">
        <f t="shared" ref="G44" si="10">F44*7%</f>
        <v>1147.6103773584905</v>
      </c>
      <c r="H44" s="35">
        <f t="shared" ref="H44" si="11">F44+G44</f>
        <v>17542.04433962264</v>
      </c>
      <c r="I44" s="12"/>
    </row>
    <row r="45" spans="1:9" ht="15" x14ac:dyDescent="0.25">
      <c r="A45" s="9" t="s">
        <v>719</v>
      </c>
      <c r="B45" s="9" t="s">
        <v>661</v>
      </c>
      <c r="C45" s="9" t="s">
        <v>720</v>
      </c>
      <c r="D45" s="9" t="s">
        <v>721</v>
      </c>
      <c r="E45" s="10">
        <v>8527.9</v>
      </c>
      <c r="F45" s="10"/>
      <c r="G45" s="10"/>
      <c r="H45" s="35"/>
      <c r="I45" s="12"/>
    </row>
    <row r="46" spans="1:9" ht="15" x14ac:dyDescent="0.25">
      <c r="A46" s="9" t="s">
        <v>719</v>
      </c>
      <c r="B46" s="9" t="s">
        <v>650</v>
      </c>
      <c r="C46" s="9"/>
      <c r="D46" s="9"/>
      <c r="E46" s="36">
        <v>33402</v>
      </c>
      <c r="F46" s="10">
        <f t="shared" ref="F46" si="12">(E46+12)/1.06</f>
        <v>31522.641509433961</v>
      </c>
      <c r="G46" s="10">
        <f t="shared" ref="G46" si="13">F46*7%</f>
        <v>2206.5849056603774</v>
      </c>
      <c r="H46" s="35">
        <f t="shared" ref="H46" si="14">F46+G46</f>
        <v>33729.226415094337</v>
      </c>
      <c r="I46" s="12"/>
    </row>
    <row r="47" spans="1:9" ht="15" x14ac:dyDescent="0.25">
      <c r="A47" s="9" t="s">
        <v>580</v>
      </c>
      <c r="B47" s="9" t="s">
        <v>722</v>
      </c>
      <c r="C47" s="9" t="s">
        <v>723</v>
      </c>
      <c r="D47" s="9" t="s">
        <v>724</v>
      </c>
      <c r="E47" s="10">
        <v>22400</v>
      </c>
      <c r="F47" s="10"/>
      <c r="G47" s="10"/>
      <c r="H47" s="35"/>
      <c r="I47" s="12"/>
    </row>
    <row r="48" spans="1:9" ht="15" x14ac:dyDescent="0.25">
      <c r="A48" s="9" t="s">
        <v>204</v>
      </c>
      <c r="B48" s="9" t="s">
        <v>725</v>
      </c>
      <c r="C48" s="9"/>
      <c r="D48" s="9"/>
      <c r="E48" s="10">
        <v>71387</v>
      </c>
      <c r="F48" s="10"/>
      <c r="G48" s="10"/>
      <c r="H48" s="35"/>
      <c r="I48" s="12"/>
    </row>
    <row r="49" spans="1:9" ht="15" x14ac:dyDescent="0.25">
      <c r="A49" s="9" t="s">
        <v>204</v>
      </c>
      <c r="B49" s="9" t="s">
        <v>697</v>
      </c>
      <c r="C49" s="9"/>
      <c r="D49" s="9"/>
      <c r="E49" s="10">
        <v>175254.95</v>
      </c>
      <c r="F49" s="10"/>
      <c r="G49" s="10"/>
      <c r="H49" s="35"/>
      <c r="I49" s="12"/>
    </row>
    <row r="50" spans="1:9" ht="15" x14ac:dyDescent="0.25">
      <c r="A50" s="9" t="s">
        <v>209</v>
      </c>
      <c r="B50" s="9" t="s">
        <v>649</v>
      </c>
      <c r="C50" s="9"/>
      <c r="D50" s="9"/>
      <c r="E50" s="10">
        <v>2204.8000000000002</v>
      </c>
      <c r="F50" s="10"/>
      <c r="G50" s="10"/>
      <c r="H50" s="35"/>
      <c r="I50" s="12"/>
    </row>
    <row r="51" spans="1:9" ht="15" x14ac:dyDescent="0.25">
      <c r="A51" s="9" t="s">
        <v>726</v>
      </c>
      <c r="B51" s="9" t="s">
        <v>727</v>
      </c>
      <c r="C51" s="9"/>
      <c r="D51" s="9"/>
      <c r="E51" s="10">
        <v>18904.89</v>
      </c>
      <c r="F51" s="10"/>
      <c r="G51" s="10"/>
      <c r="H51" s="35"/>
      <c r="I51" s="12"/>
    </row>
    <row r="52" spans="1:9" ht="15" x14ac:dyDescent="0.25">
      <c r="A52" s="9" t="s">
        <v>223</v>
      </c>
      <c r="B52" s="9" t="s">
        <v>657</v>
      </c>
      <c r="C52" s="9" t="s">
        <v>728</v>
      </c>
      <c r="D52" s="9" t="s">
        <v>729</v>
      </c>
      <c r="E52" s="10">
        <v>19767.5</v>
      </c>
      <c r="F52" s="10"/>
      <c r="G52" s="10"/>
      <c r="H52" s="35"/>
      <c r="I52" s="12"/>
    </row>
    <row r="53" spans="1:9" ht="15" x14ac:dyDescent="0.25">
      <c r="A53" s="9" t="s">
        <v>226</v>
      </c>
      <c r="B53" s="9" t="s">
        <v>730</v>
      </c>
      <c r="C53" s="9"/>
      <c r="D53" s="9"/>
      <c r="E53" s="10">
        <v>137909.51999999999</v>
      </c>
      <c r="F53" s="10"/>
      <c r="G53" s="10"/>
      <c r="H53" s="35"/>
      <c r="I53" s="12"/>
    </row>
    <row r="54" spans="1:9" ht="15" x14ac:dyDescent="0.25">
      <c r="A54" s="13" t="s">
        <v>226</v>
      </c>
      <c r="B54" s="13"/>
      <c r="C54" s="13"/>
      <c r="D54" s="13"/>
      <c r="E54" s="14">
        <v>28600</v>
      </c>
      <c r="F54" s="14"/>
      <c r="G54" s="14"/>
      <c r="H54" s="39"/>
      <c r="I54" s="17"/>
    </row>
    <row r="55" spans="1:9" ht="15" x14ac:dyDescent="0.25">
      <c r="A55" s="9" t="s">
        <v>237</v>
      </c>
      <c r="B55" s="9" t="s">
        <v>657</v>
      </c>
      <c r="C55" s="9" t="s">
        <v>731</v>
      </c>
      <c r="D55" s="9" t="s">
        <v>732</v>
      </c>
      <c r="E55" s="10">
        <v>802.5</v>
      </c>
      <c r="F55" s="10"/>
      <c r="G55" s="10"/>
      <c r="H55" s="35"/>
      <c r="I55" s="12" t="s">
        <v>733</v>
      </c>
    </row>
    <row r="56" spans="1:9" ht="15" x14ac:dyDescent="0.25">
      <c r="A56" s="9" t="s">
        <v>734</v>
      </c>
      <c r="B56" s="9" t="s">
        <v>735</v>
      </c>
      <c r="C56" s="9" t="s">
        <v>736</v>
      </c>
      <c r="D56" s="9" t="s">
        <v>737</v>
      </c>
      <c r="E56" s="10">
        <v>14449.2</v>
      </c>
      <c r="F56" s="10"/>
      <c r="G56" s="10"/>
      <c r="H56" s="35"/>
      <c r="I56" s="12"/>
    </row>
    <row r="57" spans="1:9" ht="15" x14ac:dyDescent="0.25">
      <c r="A57" s="9" t="s">
        <v>599</v>
      </c>
      <c r="B57" s="9" t="s">
        <v>681</v>
      </c>
      <c r="C57" s="9" t="s">
        <v>738</v>
      </c>
      <c r="D57" s="9" t="s">
        <v>710</v>
      </c>
      <c r="E57" s="10">
        <v>9235.2000000000007</v>
      </c>
      <c r="F57" s="10"/>
      <c r="G57" s="10"/>
      <c r="H57" s="35"/>
      <c r="I57" s="12"/>
    </row>
    <row r="58" spans="1:9" ht="15" x14ac:dyDescent="0.25">
      <c r="A58" s="9" t="s">
        <v>602</v>
      </c>
      <c r="B58" s="9" t="s">
        <v>730</v>
      </c>
      <c r="C58" s="9"/>
      <c r="D58" s="9"/>
      <c r="E58" s="10">
        <v>159439.6</v>
      </c>
      <c r="F58" s="10"/>
      <c r="G58" s="10"/>
      <c r="H58" s="35"/>
      <c r="I58" s="12"/>
    </row>
    <row r="59" spans="1:9" ht="15" x14ac:dyDescent="0.25">
      <c r="A59" s="9" t="s">
        <v>254</v>
      </c>
      <c r="B59" s="9" t="s">
        <v>697</v>
      </c>
      <c r="C59" s="9"/>
      <c r="D59" s="9"/>
      <c r="E59" s="36">
        <v>92205.16</v>
      </c>
      <c r="F59" s="10"/>
      <c r="G59" s="10"/>
      <c r="H59" s="35"/>
      <c r="I59" s="12"/>
    </row>
    <row r="60" spans="1:9" ht="15" x14ac:dyDescent="0.25">
      <c r="A60" s="9" t="s">
        <v>260</v>
      </c>
      <c r="B60" s="9" t="s">
        <v>649</v>
      </c>
      <c r="C60" s="9"/>
      <c r="D60" s="9"/>
      <c r="E60" s="10">
        <v>9703.2000000000007</v>
      </c>
      <c r="F60" s="10">
        <f t="shared" ref="F60" si="15">(E60+12)/1.06</f>
        <v>9165.2830188679254</v>
      </c>
      <c r="G60" s="10">
        <f t="shared" ref="G60" si="16">F60*7%</f>
        <v>641.56981132075487</v>
      </c>
      <c r="H60" s="35">
        <f t="shared" ref="H60" si="17">F60+G60</f>
        <v>9806.8528301886799</v>
      </c>
      <c r="I60" s="12"/>
    </row>
    <row r="61" spans="1:9" ht="15" x14ac:dyDescent="0.25">
      <c r="A61" s="9" t="s">
        <v>269</v>
      </c>
      <c r="B61" s="9" t="s">
        <v>739</v>
      </c>
      <c r="C61" s="9"/>
      <c r="D61" s="9"/>
      <c r="E61" s="10">
        <v>14042.98</v>
      </c>
      <c r="F61" s="10"/>
      <c r="G61" s="10"/>
      <c r="H61" s="35"/>
      <c r="I61" s="12"/>
    </row>
    <row r="62" spans="1:9" ht="15" x14ac:dyDescent="0.25">
      <c r="A62" s="9" t="s">
        <v>275</v>
      </c>
      <c r="B62" s="9" t="s">
        <v>730</v>
      </c>
      <c r="C62" s="9"/>
      <c r="D62" s="9"/>
      <c r="E62" s="10">
        <v>51612.4</v>
      </c>
      <c r="F62" s="10"/>
      <c r="G62" s="10"/>
      <c r="H62" s="35"/>
      <c r="I62" s="12"/>
    </row>
    <row r="63" spans="1:9" ht="15" x14ac:dyDescent="0.25">
      <c r="A63" s="9" t="s">
        <v>740</v>
      </c>
      <c r="B63" s="9" t="s">
        <v>657</v>
      </c>
      <c r="C63" s="9" t="s">
        <v>741</v>
      </c>
      <c r="D63" s="9" t="s">
        <v>742</v>
      </c>
      <c r="E63" s="10">
        <v>26200</v>
      </c>
      <c r="F63" s="10"/>
      <c r="G63" s="10"/>
      <c r="H63" s="35"/>
      <c r="I63" s="12"/>
    </row>
    <row r="64" spans="1:9" ht="15" x14ac:dyDescent="0.25">
      <c r="A64" s="9" t="s">
        <v>740</v>
      </c>
      <c r="B64" s="9" t="s">
        <v>657</v>
      </c>
      <c r="C64" s="9" t="s">
        <v>743</v>
      </c>
      <c r="D64" s="9" t="s">
        <v>744</v>
      </c>
      <c r="E64" s="10">
        <v>10129.5</v>
      </c>
      <c r="F64" s="10"/>
      <c r="G64" s="10"/>
      <c r="H64" s="35"/>
      <c r="I64" s="12"/>
    </row>
    <row r="65" spans="1:9" ht="15" x14ac:dyDescent="0.25">
      <c r="A65" s="9" t="s">
        <v>280</v>
      </c>
      <c r="B65" s="9" t="s">
        <v>658</v>
      </c>
      <c r="C65" s="9"/>
      <c r="D65" s="9"/>
      <c r="E65" s="10">
        <v>3016</v>
      </c>
      <c r="F65" s="10"/>
      <c r="G65" s="10"/>
      <c r="H65" s="35"/>
      <c r="I65" s="12" t="s">
        <v>659</v>
      </c>
    </row>
    <row r="66" spans="1:9" ht="15" x14ac:dyDescent="0.25">
      <c r="A66" s="9" t="s">
        <v>290</v>
      </c>
      <c r="B66" s="9" t="s">
        <v>697</v>
      </c>
      <c r="C66" s="9"/>
      <c r="D66" s="9"/>
      <c r="E66" s="10">
        <v>10388</v>
      </c>
      <c r="F66" s="10"/>
      <c r="G66" s="10"/>
      <c r="H66" s="35"/>
      <c r="I66" s="12"/>
    </row>
    <row r="67" spans="1:9" ht="15" x14ac:dyDescent="0.25">
      <c r="A67" s="9" t="s">
        <v>290</v>
      </c>
      <c r="B67" s="9" t="s">
        <v>745</v>
      </c>
      <c r="C67" s="9" t="s">
        <v>746</v>
      </c>
      <c r="D67" s="9" t="s">
        <v>747</v>
      </c>
      <c r="E67" s="10">
        <v>9550</v>
      </c>
      <c r="F67" s="10"/>
      <c r="G67" s="10"/>
      <c r="H67" s="35"/>
      <c r="I67" s="12"/>
    </row>
    <row r="68" spans="1:9" ht="15" x14ac:dyDescent="0.25">
      <c r="A68" s="9" t="s">
        <v>290</v>
      </c>
      <c r="B68" s="9" t="s">
        <v>748</v>
      </c>
      <c r="C68" s="9" t="s">
        <v>749</v>
      </c>
      <c r="D68" s="9" t="s">
        <v>750</v>
      </c>
      <c r="E68" s="10">
        <v>9110.4</v>
      </c>
      <c r="F68" s="10"/>
      <c r="G68" s="10"/>
      <c r="H68" s="35"/>
      <c r="I68" s="12" t="s">
        <v>751</v>
      </c>
    </row>
    <row r="69" spans="1:9" ht="15" x14ac:dyDescent="0.25">
      <c r="A69" s="9" t="s">
        <v>752</v>
      </c>
      <c r="B69" s="9" t="s">
        <v>753</v>
      </c>
      <c r="C69" s="9"/>
      <c r="D69" s="9"/>
      <c r="E69" s="10">
        <v>2000</v>
      </c>
      <c r="F69" s="10"/>
      <c r="G69" s="10"/>
      <c r="H69" s="35"/>
      <c r="I69" s="12" t="s">
        <v>754</v>
      </c>
    </row>
    <row r="70" spans="1:9" ht="15" x14ac:dyDescent="0.25">
      <c r="A70" s="9" t="s">
        <v>755</v>
      </c>
      <c r="B70" s="9" t="s">
        <v>756</v>
      </c>
      <c r="C70" s="9" t="s">
        <v>757</v>
      </c>
      <c r="D70" s="40" t="s">
        <v>758</v>
      </c>
      <c r="E70" s="10">
        <v>67146.710000000006</v>
      </c>
      <c r="F70" s="10"/>
      <c r="G70" s="10"/>
      <c r="H70" s="35"/>
      <c r="I70" s="12"/>
    </row>
    <row r="71" spans="1:9" ht="15" x14ac:dyDescent="0.25">
      <c r="A71" s="9" t="s">
        <v>755</v>
      </c>
      <c r="B71" s="9" t="s">
        <v>756</v>
      </c>
      <c r="C71" s="9" t="s">
        <v>759</v>
      </c>
      <c r="D71" s="40" t="s">
        <v>758</v>
      </c>
      <c r="E71" s="10">
        <v>46500</v>
      </c>
      <c r="F71" s="10"/>
      <c r="G71" s="10"/>
      <c r="H71" s="35"/>
      <c r="I71" s="12"/>
    </row>
    <row r="72" spans="1:9" ht="15" x14ac:dyDescent="0.25">
      <c r="A72" s="9" t="s">
        <v>760</v>
      </c>
      <c r="B72" s="9" t="s">
        <v>730</v>
      </c>
      <c r="C72" s="9"/>
      <c r="D72" s="9"/>
      <c r="E72" s="10">
        <v>59532</v>
      </c>
      <c r="F72" s="10"/>
      <c r="G72" s="10"/>
      <c r="H72" s="35"/>
      <c r="I72" s="12"/>
    </row>
    <row r="73" spans="1:9" ht="15" x14ac:dyDescent="0.25">
      <c r="A73" s="9" t="s">
        <v>315</v>
      </c>
      <c r="B73" s="9" t="s">
        <v>739</v>
      </c>
      <c r="C73" s="9"/>
      <c r="D73" s="9"/>
      <c r="E73" s="10">
        <v>24957.49</v>
      </c>
      <c r="F73" s="10"/>
      <c r="G73" s="10"/>
      <c r="H73" s="35"/>
      <c r="I73" s="12"/>
    </row>
    <row r="74" spans="1:9" ht="15" x14ac:dyDescent="0.25">
      <c r="A74" s="9" t="s">
        <v>315</v>
      </c>
      <c r="B74" s="9" t="s">
        <v>739</v>
      </c>
      <c r="C74" s="9"/>
      <c r="D74" s="9"/>
      <c r="E74" s="10">
        <v>3573.8</v>
      </c>
      <c r="F74" s="10"/>
      <c r="G74" s="10"/>
      <c r="H74" s="35"/>
      <c r="I74" s="12"/>
    </row>
    <row r="75" spans="1:9" ht="15" x14ac:dyDescent="0.25">
      <c r="A75" s="9" t="s">
        <v>315</v>
      </c>
      <c r="B75" s="9" t="s">
        <v>761</v>
      </c>
      <c r="C75" s="9" t="s">
        <v>762</v>
      </c>
      <c r="D75" s="9" t="s">
        <v>763</v>
      </c>
      <c r="E75" s="10">
        <v>5296.5</v>
      </c>
      <c r="F75" s="10"/>
      <c r="G75" s="10"/>
      <c r="H75" s="35"/>
      <c r="I75" s="12"/>
    </row>
    <row r="76" spans="1:9" ht="15" x14ac:dyDescent="0.25">
      <c r="A76" s="9" t="s">
        <v>318</v>
      </c>
      <c r="B76" s="9" t="s">
        <v>697</v>
      </c>
      <c r="C76" s="9"/>
      <c r="D76" s="9"/>
      <c r="E76" s="10">
        <v>57038.6</v>
      </c>
      <c r="F76" s="10"/>
      <c r="G76" s="10"/>
      <c r="H76" s="35"/>
      <c r="I76" s="12"/>
    </row>
    <row r="77" spans="1:9" ht="15" x14ac:dyDescent="0.25">
      <c r="A77" s="9" t="s">
        <v>764</v>
      </c>
      <c r="B77" s="9" t="s">
        <v>765</v>
      </c>
      <c r="C77" s="9"/>
      <c r="D77" s="9"/>
      <c r="E77" s="10">
        <v>5803.2</v>
      </c>
      <c r="F77" s="10"/>
      <c r="G77" s="10"/>
      <c r="H77" s="35"/>
      <c r="I77" s="12"/>
    </row>
    <row r="78" spans="1:9" ht="15" x14ac:dyDescent="0.25">
      <c r="A78" s="9" t="s">
        <v>319</v>
      </c>
      <c r="B78" s="9" t="s">
        <v>699</v>
      </c>
      <c r="C78" s="9" t="s">
        <v>766</v>
      </c>
      <c r="D78" s="9" t="s">
        <v>767</v>
      </c>
      <c r="E78" s="10">
        <v>3000</v>
      </c>
      <c r="F78" s="10"/>
      <c r="G78" s="10"/>
      <c r="H78" s="35"/>
      <c r="I78" s="12"/>
    </row>
    <row r="79" spans="1:9" ht="15" x14ac:dyDescent="0.25">
      <c r="A79" s="9" t="s">
        <v>323</v>
      </c>
      <c r="B79" s="9" t="s">
        <v>663</v>
      </c>
      <c r="C79" s="9" t="s">
        <v>768</v>
      </c>
      <c r="D79" s="9" t="s">
        <v>769</v>
      </c>
      <c r="E79" s="10">
        <v>11021</v>
      </c>
      <c r="F79" s="10"/>
      <c r="G79" s="10"/>
      <c r="H79" s="35"/>
      <c r="I79" s="12"/>
    </row>
    <row r="80" spans="1:9" ht="15" x14ac:dyDescent="0.25">
      <c r="A80" s="9" t="s">
        <v>323</v>
      </c>
      <c r="B80" s="9" t="s">
        <v>655</v>
      </c>
      <c r="C80" s="9" t="s">
        <v>770</v>
      </c>
      <c r="D80" s="9" t="s">
        <v>771</v>
      </c>
      <c r="E80" s="10">
        <v>3164</v>
      </c>
      <c r="F80" s="10"/>
      <c r="G80" s="10"/>
      <c r="H80" s="35"/>
      <c r="I80" s="12"/>
    </row>
    <row r="81" spans="1:9" ht="15" x14ac:dyDescent="0.25">
      <c r="A81" s="9" t="s">
        <v>772</v>
      </c>
      <c r="B81" s="9" t="s">
        <v>681</v>
      </c>
      <c r="C81" s="9"/>
      <c r="D81" s="9"/>
      <c r="E81" s="10">
        <v>57469.18</v>
      </c>
      <c r="F81" s="10"/>
      <c r="G81" s="10"/>
      <c r="H81" s="35"/>
      <c r="I81" s="12"/>
    </row>
    <row r="82" spans="1:9" ht="15" x14ac:dyDescent="0.25">
      <c r="A82" s="9" t="s">
        <v>773</v>
      </c>
      <c r="B82" s="9" t="s">
        <v>730</v>
      </c>
      <c r="C82" s="9"/>
      <c r="D82" s="9"/>
      <c r="E82" s="10">
        <v>123139.84</v>
      </c>
      <c r="F82" s="10"/>
      <c r="G82" s="10"/>
      <c r="H82" s="35"/>
      <c r="I82" s="12"/>
    </row>
    <row r="83" spans="1:9" ht="15" x14ac:dyDescent="0.25">
      <c r="A83" s="9" t="s">
        <v>348</v>
      </c>
      <c r="B83" s="9" t="s">
        <v>774</v>
      </c>
      <c r="C83" s="9"/>
      <c r="D83" s="9"/>
      <c r="E83" s="10">
        <v>7519.2</v>
      </c>
      <c r="F83" s="10"/>
      <c r="G83" s="10"/>
      <c r="H83" s="35"/>
      <c r="I83" s="12"/>
    </row>
    <row r="84" spans="1:9" ht="15" x14ac:dyDescent="0.25">
      <c r="A84" s="9" t="s">
        <v>361</v>
      </c>
      <c r="B84" s="9" t="s">
        <v>657</v>
      </c>
      <c r="C84" s="9" t="s">
        <v>775</v>
      </c>
      <c r="D84" s="9" t="s">
        <v>776</v>
      </c>
      <c r="E84" s="10">
        <v>1900</v>
      </c>
      <c r="F84" s="10"/>
      <c r="G84" s="10"/>
      <c r="H84" s="35"/>
      <c r="I84" s="12"/>
    </row>
    <row r="85" spans="1:9" ht="15" x14ac:dyDescent="0.25">
      <c r="A85" s="9" t="s">
        <v>361</v>
      </c>
      <c r="B85" s="9" t="s">
        <v>657</v>
      </c>
      <c r="C85" s="9" t="s">
        <v>777</v>
      </c>
      <c r="D85" s="9" t="s">
        <v>778</v>
      </c>
      <c r="E85" s="10">
        <v>27900</v>
      </c>
      <c r="F85" s="10"/>
      <c r="G85" s="10"/>
      <c r="H85" s="35"/>
      <c r="I85" s="12"/>
    </row>
    <row r="86" spans="1:9" ht="15" x14ac:dyDescent="0.25">
      <c r="A86" s="9" t="s">
        <v>361</v>
      </c>
      <c r="B86" s="9" t="s">
        <v>779</v>
      </c>
      <c r="C86" s="9" t="s">
        <v>780</v>
      </c>
      <c r="D86" s="9" t="s">
        <v>781</v>
      </c>
      <c r="E86" s="10">
        <v>12239.95</v>
      </c>
      <c r="F86" s="10"/>
      <c r="G86" s="10"/>
      <c r="H86" s="35"/>
      <c r="I86" s="12"/>
    </row>
    <row r="87" spans="1:9" ht="15" x14ac:dyDescent="0.25">
      <c r="A87" s="9" t="s">
        <v>782</v>
      </c>
      <c r="B87" s="9" t="s">
        <v>663</v>
      </c>
      <c r="C87" s="9" t="s">
        <v>783</v>
      </c>
      <c r="D87" s="9" t="s">
        <v>784</v>
      </c>
      <c r="E87" s="10">
        <v>4387</v>
      </c>
      <c r="F87" s="10"/>
      <c r="G87" s="10"/>
      <c r="H87" s="35"/>
      <c r="I87" s="12"/>
    </row>
    <row r="88" spans="1:9" ht="15" x14ac:dyDescent="0.25">
      <c r="A88" s="9" t="s">
        <v>785</v>
      </c>
      <c r="B88" s="9" t="s">
        <v>786</v>
      </c>
      <c r="C88" s="9" t="s">
        <v>787</v>
      </c>
      <c r="D88" s="9" t="s">
        <v>788</v>
      </c>
      <c r="E88" s="10">
        <v>31030</v>
      </c>
      <c r="F88" s="10"/>
      <c r="G88" s="10"/>
      <c r="H88" s="35"/>
      <c r="I88" s="12"/>
    </row>
    <row r="89" spans="1:9" ht="15" x14ac:dyDescent="0.25">
      <c r="A89" s="9" t="s">
        <v>785</v>
      </c>
      <c r="B89" s="9" t="s">
        <v>789</v>
      </c>
      <c r="C89" s="9" t="s">
        <v>790</v>
      </c>
      <c r="D89" s="9" t="s">
        <v>791</v>
      </c>
      <c r="E89" s="10">
        <v>5761.6</v>
      </c>
      <c r="F89" s="10"/>
      <c r="G89" s="10"/>
      <c r="H89" s="35"/>
      <c r="I89" s="12"/>
    </row>
    <row r="90" spans="1:9" ht="15" x14ac:dyDescent="0.25">
      <c r="A90" s="9" t="s">
        <v>792</v>
      </c>
      <c r="B90" s="9" t="s">
        <v>793</v>
      </c>
      <c r="C90" s="9" t="s">
        <v>794</v>
      </c>
      <c r="D90" s="9" t="s">
        <v>795</v>
      </c>
      <c r="E90" s="10">
        <v>10325.5</v>
      </c>
      <c r="F90" s="10"/>
      <c r="G90" s="10"/>
      <c r="H90" s="35"/>
      <c r="I90" s="12"/>
    </row>
    <row r="91" spans="1:9" ht="15" x14ac:dyDescent="0.25">
      <c r="A91" s="9" t="s">
        <v>792</v>
      </c>
      <c r="B91" s="9" t="s">
        <v>796</v>
      </c>
      <c r="C91" s="9" t="s">
        <v>797</v>
      </c>
      <c r="D91" s="9" t="s">
        <v>798</v>
      </c>
      <c r="E91" s="10">
        <v>1926</v>
      </c>
      <c r="F91" s="10"/>
      <c r="G91" s="10"/>
      <c r="H91" s="35"/>
      <c r="I91" s="12"/>
    </row>
    <row r="92" spans="1:9" ht="15" x14ac:dyDescent="0.25">
      <c r="A92" s="9" t="s">
        <v>370</v>
      </c>
      <c r="B92" s="9" t="s">
        <v>650</v>
      </c>
      <c r="C92" s="9"/>
      <c r="D92" s="9"/>
      <c r="E92" s="10">
        <v>214703.12</v>
      </c>
      <c r="F92" s="10"/>
      <c r="G92" s="10"/>
      <c r="H92" s="35"/>
      <c r="I92" s="12"/>
    </row>
    <row r="93" spans="1:9" ht="15" x14ac:dyDescent="0.25">
      <c r="A93" s="9" t="s">
        <v>387</v>
      </c>
      <c r="B93" s="9" t="s">
        <v>799</v>
      </c>
      <c r="C93" s="9" t="s">
        <v>800</v>
      </c>
      <c r="D93" s="9" t="s">
        <v>801</v>
      </c>
      <c r="E93" s="10">
        <v>83000.009999999995</v>
      </c>
      <c r="F93" s="10"/>
      <c r="G93" s="10"/>
      <c r="H93" s="35"/>
      <c r="I93" s="12"/>
    </row>
    <row r="94" spans="1:9" ht="15" x14ac:dyDescent="0.25">
      <c r="A94" s="9" t="s">
        <v>387</v>
      </c>
      <c r="B94" s="9" t="s">
        <v>802</v>
      </c>
      <c r="C94" s="9" t="s">
        <v>803</v>
      </c>
      <c r="D94" s="9" t="s">
        <v>804</v>
      </c>
      <c r="E94" s="10">
        <v>17400</v>
      </c>
      <c r="F94" s="10"/>
      <c r="G94" s="10"/>
      <c r="H94" s="35"/>
      <c r="I94" s="12"/>
    </row>
    <row r="95" spans="1:9" ht="15" x14ac:dyDescent="0.25">
      <c r="A95" s="9" t="s">
        <v>387</v>
      </c>
      <c r="B95" s="9" t="s">
        <v>697</v>
      </c>
      <c r="C95" s="9"/>
      <c r="D95" s="9"/>
      <c r="E95" s="10">
        <v>90962.36</v>
      </c>
      <c r="F95" s="10"/>
      <c r="G95" s="10"/>
      <c r="H95" s="35"/>
      <c r="I95" s="12"/>
    </row>
    <row r="96" spans="1:9" ht="15" x14ac:dyDescent="0.25">
      <c r="A96" s="9" t="s">
        <v>805</v>
      </c>
      <c r="B96" s="9" t="s">
        <v>806</v>
      </c>
      <c r="C96" s="9" t="s">
        <v>807</v>
      </c>
      <c r="D96" s="9" t="s">
        <v>808</v>
      </c>
      <c r="E96" s="10">
        <v>14402.2</v>
      </c>
      <c r="F96" s="10"/>
      <c r="G96" s="10"/>
      <c r="H96" s="35"/>
      <c r="I96" s="12"/>
    </row>
    <row r="97" spans="1:9" ht="15" x14ac:dyDescent="0.25">
      <c r="A97" s="9" t="s">
        <v>805</v>
      </c>
      <c r="B97" s="9" t="s">
        <v>682</v>
      </c>
      <c r="C97" s="9"/>
      <c r="D97" s="9"/>
      <c r="E97" s="10">
        <v>2724.8</v>
      </c>
      <c r="F97" s="10"/>
      <c r="G97" s="10"/>
      <c r="H97" s="35"/>
      <c r="I97" s="12"/>
    </row>
    <row r="98" spans="1:9" ht="15" x14ac:dyDescent="0.25">
      <c r="A98" s="9" t="s">
        <v>809</v>
      </c>
      <c r="B98" s="9" t="s">
        <v>810</v>
      </c>
      <c r="C98" s="9" t="s">
        <v>811</v>
      </c>
      <c r="D98" s="9" t="s">
        <v>812</v>
      </c>
      <c r="E98" s="10">
        <v>428</v>
      </c>
      <c r="F98" s="10"/>
      <c r="G98" s="10"/>
      <c r="H98" s="35"/>
      <c r="I98" s="12"/>
    </row>
    <row r="99" spans="1:9" ht="15" x14ac:dyDescent="0.25">
      <c r="A99" s="9" t="s">
        <v>809</v>
      </c>
      <c r="B99" s="9" t="s">
        <v>648</v>
      </c>
      <c r="C99" s="9"/>
      <c r="D99" s="9"/>
      <c r="E99" s="10">
        <v>16844.419999999998</v>
      </c>
      <c r="F99" s="10"/>
      <c r="G99" s="10"/>
      <c r="H99" s="35"/>
      <c r="I99" s="12"/>
    </row>
    <row r="100" spans="1:9" ht="15" x14ac:dyDescent="0.25">
      <c r="A100" s="9" t="s">
        <v>813</v>
      </c>
      <c r="B100" s="9" t="s">
        <v>650</v>
      </c>
      <c r="C100" s="9"/>
      <c r="D100" s="9"/>
      <c r="E100" s="10">
        <v>168413.25</v>
      </c>
      <c r="F100" s="10"/>
      <c r="G100" s="10"/>
      <c r="H100" s="35"/>
      <c r="I100" s="12"/>
    </row>
    <row r="101" spans="1:9" ht="15" x14ac:dyDescent="0.25">
      <c r="A101" s="9" t="s">
        <v>400</v>
      </c>
      <c r="B101" s="9" t="s">
        <v>649</v>
      </c>
      <c r="C101" s="9"/>
      <c r="D101" s="9"/>
      <c r="E101" s="10">
        <v>64583.8</v>
      </c>
      <c r="F101" s="10"/>
      <c r="G101" s="10"/>
      <c r="H101" s="35"/>
      <c r="I101" s="12"/>
    </row>
    <row r="102" spans="1:9" ht="15" x14ac:dyDescent="0.25">
      <c r="A102" s="9" t="s">
        <v>400</v>
      </c>
      <c r="B102" s="9" t="s">
        <v>814</v>
      </c>
      <c r="C102" s="9"/>
      <c r="D102" s="9"/>
      <c r="E102" s="10">
        <v>2912</v>
      </c>
      <c r="F102" s="10"/>
      <c r="G102" s="10"/>
      <c r="H102" s="35"/>
      <c r="I102" s="12" t="s">
        <v>815</v>
      </c>
    </row>
    <row r="103" spans="1:9" ht="15" x14ac:dyDescent="0.25">
      <c r="A103" s="9" t="s">
        <v>413</v>
      </c>
      <c r="B103" s="9" t="s">
        <v>816</v>
      </c>
      <c r="C103" s="9" t="s">
        <v>817</v>
      </c>
      <c r="D103" s="9" t="s">
        <v>818</v>
      </c>
      <c r="E103" s="10">
        <v>11600</v>
      </c>
      <c r="F103" s="10"/>
      <c r="G103" s="10"/>
      <c r="H103" s="35"/>
      <c r="I103" s="12"/>
    </row>
    <row r="104" spans="1:9" ht="15" x14ac:dyDescent="0.25">
      <c r="A104" s="9" t="s">
        <v>415</v>
      </c>
      <c r="B104" s="9" t="s">
        <v>819</v>
      </c>
      <c r="C104" s="9"/>
      <c r="D104" s="9"/>
      <c r="E104" s="10">
        <v>49216.6</v>
      </c>
      <c r="F104" s="10"/>
      <c r="G104" s="10"/>
      <c r="H104" s="35"/>
      <c r="I104" s="12" t="s">
        <v>815</v>
      </c>
    </row>
    <row r="105" spans="1:9" ht="15" x14ac:dyDescent="0.25">
      <c r="A105" s="9" t="s">
        <v>417</v>
      </c>
      <c r="B105" s="9" t="s">
        <v>735</v>
      </c>
      <c r="C105" s="9"/>
      <c r="D105" s="9"/>
      <c r="E105" s="10">
        <v>5032.3999999999996</v>
      </c>
      <c r="F105" s="10">
        <f t="shared" ref="F105:F136" si="18">(E105+12)/1.06</f>
        <v>4758.867924528301</v>
      </c>
      <c r="G105" s="10">
        <f t="shared" ref="G105:G144" si="19">F105*7%</f>
        <v>333.12075471698108</v>
      </c>
      <c r="H105" s="35">
        <f t="shared" ref="H105:H144" si="20">F105+G105</f>
        <v>5091.9886792452817</v>
      </c>
      <c r="I105" s="12"/>
    </row>
    <row r="106" spans="1:9" ht="15" x14ac:dyDescent="0.25">
      <c r="A106" s="9" t="s">
        <v>430</v>
      </c>
      <c r="B106" s="9" t="s">
        <v>650</v>
      </c>
      <c r="C106" s="9"/>
      <c r="D106" s="9"/>
      <c r="E106" s="10">
        <v>153792.4</v>
      </c>
      <c r="F106" s="10">
        <f t="shared" si="18"/>
        <v>145098.49056603771</v>
      </c>
      <c r="G106" s="10">
        <f t="shared" si="19"/>
        <v>10156.89433962264</v>
      </c>
      <c r="H106" s="35">
        <f t="shared" si="20"/>
        <v>155255.38490566035</v>
      </c>
      <c r="I106" s="12"/>
    </row>
    <row r="107" spans="1:9" ht="15" x14ac:dyDescent="0.25">
      <c r="A107" s="9" t="s">
        <v>430</v>
      </c>
      <c r="B107" s="9" t="s">
        <v>820</v>
      </c>
      <c r="C107" s="9"/>
      <c r="D107" s="9"/>
      <c r="E107" s="10">
        <v>3605.9</v>
      </c>
      <c r="F107" s="10">
        <f t="shared" si="18"/>
        <v>3413.1132075471696</v>
      </c>
      <c r="G107" s="10">
        <f t="shared" si="19"/>
        <v>238.91792452830191</v>
      </c>
      <c r="H107" s="35">
        <f t="shared" si="20"/>
        <v>3652.0311320754718</v>
      </c>
      <c r="I107" s="12"/>
    </row>
    <row r="108" spans="1:9" ht="15" x14ac:dyDescent="0.25">
      <c r="A108" s="9" t="s">
        <v>430</v>
      </c>
      <c r="B108" s="9" t="s">
        <v>793</v>
      </c>
      <c r="C108" s="9"/>
      <c r="D108" s="9"/>
      <c r="E108" s="10">
        <v>3124.4</v>
      </c>
      <c r="F108" s="10">
        <f t="shared" si="18"/>
        <v>2958.867924528302</v>
      </c>
      <c r="G108" s="10">
        <f t="shared" si="19"/>
        <v>207.12075471698117</v>
      </c>
      <c r="H108" s="35">
        <f t="shared" si="20"/>
        <v>3165.988679245283</v>
      </c>
      <c r="I108" s="12"/>
    </row>
    <row r="109" spans="1:9" ht="15" x14ac:dyDescent="0.25">
      <c r="A109" s="13" t="s">
        <v>821</v>
      </c>
      <c r="B109" s="13" t="s">
        <v>822</v>
      </c>
      <c r="C109" s="13"/>
      <c r="D109" s="13"/>
      <c r="E109" s="14">
        <v>16068.02</v>
      </c>
      <c r="F109" s="10">
        <f t="shared" si="18"/>
        <v>15169.830188679245</v>
      </c>
      <c r="G109" s="10">
        <f t="shared" si="19"/>
        <v>1061.8881132075473</v>
      </c>
      <c r="H109" s="35">
        <f t="shared" si="20"/>
        <v>16231.718301886793</v>
      </c>
      <c r="I109" s="12"/>
    </row>
    <row r="110" spans="1:9" ht="15" x14ac:dyDescent="0.25">
      <c r="A110" s="9" t="s">
        <v>823</v>
      </c>
      <c r="B110" s="9" t="s">
        <v>824</v>
      </c>
      <c r="C110" s="9"/>
      <c r="D110" s="9"/>
      <c r="E110" s="10">
        <v>61302.8</v>
      </c>
      <c r="F110" s="10">
        <f t="shared" si="18"/>
        <v>57844.150943396227</v>
      </c>
      <c r="G110" s="10">
        <f t="shared" si="19"/>
        <v>4049.0905660377362</v>
      </c>
      <c r="H110" s="35">
        <f t="shared" si="20"/>
        <v>61893.241509433967</v>
      </c>
      <c r="I110" s="12"/>
    </row>
    <row r="111" spans="1:9" ht="15" x14ac:dyDescent="0.25">
      <c r="A111" s="9" t="s">
        <v>823</v>
      </c>
      <c r="B111" s="9" t="s">
        <v>697</v>
      </c>
      <c r="C111" s="9"/>
      <c r="D111" s="9"/>
      <c r="E111" s="10">
        <v>163397.22</v>
      </c>
      <c r="F111" s="10">
        <f t="shared" si="18"/>
        <v>154159.64150943395</v>
      </c>
      <c r="G111" s="10">
        <f t="shared" si="19"/>
        <v>10791.174905660377</v>
      </c>
      <c r="H111" s="35">
        <f t="shared" si="20"/>
        <v>164950.81641509433</v>
      </c>
      <c r="I111" s="12"/>
    </row>
    <row r="112" spans="1:9" ht="15" x14ac:dyDescent="0.25">
      <c r="A112" s="9" t="s">
        <v>438</v>
      </c>
      <c r="B112" s="9" t="s">
        <v>825</v>
      </c>
      <c r="C112" s="9" t="s">
        <v>826</v>
      </c>
      <c r="D112" s="9" t="s">
        <v>827</v>
      </c>
      <c r="E112" s="10">
        <v>39700.959999999999</v>
      </c>
      <c r="F112" s="10">
        <f t="shared" si="18"/>
        <v>37465.056603773584</v>
      </c>
      <c r="G112" s="10">
        <f t="shared" si="19"/>
        <v>2622.5539622641513</v>
      </c>
      <c r="H112" s="35">
        <f t="shared" si="20"/>
        <v>40087.610566037736</v>
      </c>
      <c r="I112" s="12"/>
    </row>
    <row r="113" spans="1:9" ht="15" x14ac:dyDescent="0.25">
      <c r="A113" s="9" t="s">
        <v>447</v>
      </c>
      <c r="B113" s="9" t="s">
        <v>649</v>
      </c>
      <c r="C113" s="9"/>
      <c r="D113" s="9"/>
      <c r="E113" s="10">
        <v>15773.39</v>
      </c>
      <c r="F113" s="10">
        <f t="shared" si="18"/>
        <v>14891.877358490565</v>
      </c>
      <c r="G113" s="10">
        <f t="shared" si="19"/>
        <v>1042.4314150943396</v>
      </c>
      <c r="H113" s="35">
        <f t="shared" si="20"/>
        <v>15934.308773584904</v>
      </c>
      <c r="I113" s="12"/>
    </row>
    <row r="114" spans="1:9" ht="15" x14ac:dyDescent="0.25">
      <c r="A114" s="9" t="s">
        <v>828</v>
      </c>
      <c r="B114" s="9" t="s">
        <v>829</v>
      </c>
      <c r="C114" s="9" t="s">
        <v>830</v>
      </c>
      <c r="D114" s="9" t="s">
        <v>831</v>
      </c>
      <c r="E114" s="10">
        <v>18500</v>
      </c>
      <c r="F114" s="10">
        <f t="shared" si="18"/>
        <v>17464.150943396224</v>
      </c>
      <c r="G114" s="10">
        <f t="shared" si="19"/>
        <v>1222.4905660377358</v>
      </c>
      <c r="H114" s="35">
        <f t="shared" si="20"/>
        <v>18686.641509433961</v>
      </c>
      <c r="I114" s="12" t="s">
        <v>832</v>
      </c>
    </row>
    <row r="115" spans="1:9" ht="15" x14ac:dyDescent="0.25">
      <c r="A115" s="9" t="s">
        <v>453</v>
      </c>
      <c r="B115" s="9" t="s">
        <v>697</v>
      </c>
      <c r="C115" s="9"/>
      <c r="D115" s="9"/>
      <c r="E115" s="10">
        <v>9116</v>
      </c>
      <c r="F115" s="10">
        <f t="shared" si="18"/>
        <v>8611.3207547169804</v>
      </c>
      <c r="G115" s="10">
        <f t="shared" si="19"/>
        <v>602.79245283018872</v>
      </c>
      <c r="H115" s="35">
        <f t="shared" si="20"/>
        <v>9214.1132075471687</v>
      </c>
      <c r="I115" s="12"/>
    </row>
    <row r="116" spans="1:9" ht="15" x14ac:dyDescent="0.25">
      <c r="A116" s="9" t="s">
        <v>454</v>
      </c>
      <c r="B116" s="9" t="s">
        <v>793</v>
      </c>
      <c r="C116" s="9" t="s">
        <v>833</v>
      </c>
      <c r="D116" s="9" t="s">
        <v>834</v>
      </c>
      <c r="E116" s="10">
        <v>9448.1</v>
      </c>
      <c r="F116" s="10">
        <f t="shared" si="18"/>
        <v>8924.6226415094334</v>
      </c>
      <c r="G116" s="10">
        <f t="shared" si="19"/>
        <v>624.72358490566035</v>
      </c>
      <c r="H116" s="35">
        <f t="shared" si="20"/>
        <v>9549.346226415093</v>
      </c>
      <c r="I116" s="12"/>
    </row>
    <row r="117" spans="1:9" ht="15" x14ac:dyDescent="0.25">
      <c r="A117" s="9" t="s">
        <v>835</v>
      </c>
      <c r="B117" s="9" t="s">
        <v>836</v>
      </c>
      <c r="C117" s="9"/>
      <c r="D117" s="9"/>
      <c r="E117" s="10">
        <v>47733.47</v>
      </c>
      <c r="F117" s="10">
        <f t="shared" si="18"/>
        <v>45042.89622641509</v>
      </c>
      <c r="G117" s="10">
        <f t="shared" si="19"/>
        <v>3153.0027358490565</v>
      </c>
      <c r="H117" s="35">
        <f t="shared" si="20"/>
        <v>48195.898962264146</v>
      </c>
      <c r="I117" s="12" t="s">
        <v>837</v>
      </c>
    </row>
    <row r="118" spans="1:9" ht="15" x14ac:dyDescent="0.25">
      <c r="A118" s="9" t="s">
        <v>467</v>
      </c>
      <c r="B118" s="9" t="s">
        <v>650</v>
      </c>
      <c r="C118" s="9"/>
      <c r="D118" s="9"/>
      <c r="E118" s="10">
        <v>224913.47</v>
      </c>
      <c r="F118" s="10">
        <f t="shared" si="18"/>
        <v>212193.83962264151</v>
      </c>
      <c r="G118" s="10">
        <f t="shared" si="19"/>
        <v>14853.568773584906</v>
      </c>
      <c r="H118" s="35">
        <f t="shared" si="20"/>
        <v>227047.40839622641</v>
      </c>
      <c r="I118" s="12"/>
    </row>
    <row r="119" spans="1:9" ht="15" x14ac:dyDescent="0.25">
      <c r="A119" s="9" t="s">
        <v>467</v>
      </c>
      <c r="B119" s="9" t="s">
        <v>838</v>
      </c>
      <c r="C119" s="9" t="s">
        <v>839</v>
      </c>
      <c r="D119" s="9" t="s">
        <v>840</v>
      </c>
      <c r="E119" s="10">
        <v>12763.74</v>
      </c>
      <c r="F119" s="10">
        <f t="shared" si="18"/>
        <v>12052.584905660377</v>
      </c>
      <c r="G119" s="10">
        <f t="shared" si="19"/>
        <v>843.68094339622644</v>
      </c>
      <c r="H119" s="35">
        <f t="shared" si="20"/>
        <v>12896.265849056603</v>
      </c>
      <c r="I119" s="12"/>
    </row>
    <row r="120" spans="1:9" ht="15" x14ac:dyDescent="0.25">
      <c r="A120" s="9" t="s">
        <v>467</v>
      </c>
      <c r="B120" s="9" t="s">
        <v>841</v>
      </c>
      <c r="C120" s="9" t="s">
        <v>842</v>
      </c>
      <c r="D120" s="9" t="s">
        <v>843</v>
      </c>
      <c r="E120" s="10">
        <v>642</v>
      </c>
      <c r="F120" s="10">
        <f t="shared" si="18"/>
        <v>616.98113207547169</v>
      </c>
      <c r="G120" s="10">
        <f t="shared" si="19"/>
        <v>43.188679245283019</v>
      </c>
      <c r="H120" s="35">
        <f t="shared" si="20"/>
        <v>660.16981132075466</v>
      </c>
      <c r="I120" s="12" t="s">
        <v>844</v>
      </c>
    </row>
    <row r="121" spans="1:9" ht="15" x14ac:dyDescent="0.25">
      <c r="A121" s="9" t="s">
        <v>845</v>
      </c>
      <c r="B121" s="9" t="s">
        <v>846</v>
      </c>
      <c r="C121" s="9" t="s">
        <v>847</v>
      </c>
      <c r="D121" s="9" t="s">
        <v>848</v>
      </c>
      <c r="E121" s="10">
        <v>374.5</v>
      </c>
      <c r="F121" s="10">
        <f t="shared" si="18"/>
        <v>364.62264150943395</v>
      </c>
      <c r="G121" s="10">
        <f t="shared" si="19"/>
        <v>25.523584905660378</v>
      </c>
      <c r="H121" s="35">
        <f t="shared" si="20"/>
        <v>390.1462264150943</v>
      </c>
      <c r="I121" s="12"/>
    </row>
    <row r="122" spans="1:9" ht="15" x14ac:dyDescent="0.25">
      <c r="A122" s="9" t="s">
        <v>845</v>
      </c>
      <c r="B122" s="9" t="s">
        <v>849</v>
      </c>
      <c r="C122" s="9" t="s">
        <v>850</v>
      </c>
      <c r="D122" s="9" t="s">
        <v>851</v>
      </c>
      <c r="E122" s="10">
        <v>3400.8</v>
      </c>
      <c r="F122" s="10">
        <f t="shared" si="18"/>
        <v>3219.6226415094338</v>
      </c>
      <c r="G122" s="10">
        <f t="shared" si="19"/>
        <v>225.37358490566038</v>
      </c>
      <c r="H122" s="35">
        <f t="shared" si="20"/>
        <v>3444.996226415094</v>
      </c>
      <c r="I122" s="12"/>
    </row>
    <row r="123" spans="1:9" ht="15" x14ac:dyDescent="0.25">
      <c r="A123" s="9" t="s">
        <v>470</v>
      </c>
      <c r="B123" s="9" t="s">
        <v>852</v>
      </c>
      <c r="C123" s="9" t="s">
        <v>853</v>
      </c>
      <c r="D123" s="9" t="s">
        <v>854</v>
      </c>
      <c r="E123" s="10">
        <v>19244.349999999999</v>
      </c>
      <c r="F123" s="10">
        <f t="shared" si="18"/>
        <v>18166.367924528298</v>
      </c>
      <c r="G123" s="10">
        <f t="shared" si="19"/>
        <v>1271.6457547169809</v>
      </c>
      <c r="H123" s="35">
        <f t="shared" si="20"/>
        <v>19438.013679245279</v>
      </c>
      <c r="I123" s="12" t="s">
        <v>855</v>
      </c>
    </row>
    <row r="124" spans="1:9" ht="15" x14ac:dyDescent="0.25">
      <c r="A124" s="9" t="s">
        <v>856</v>
      </c>
      <c r="B124" s="9" t="s">
        <v>857</v>
      </c>
      <c r="C124" s="9" t="s">
        <v>858</v>
      </c>
      <c r="D124" s="9" t="s">
        <v>859</v>
      </c>
      <c r="E124" s="10">
        <v>3120</v>
      </c>
      <c r="F124" s="10">
        <f t="shared" si="18"/>
        <v>2954.7169811320755</v>
      </c>
      <c r="G124" s="10">
        <f t="shared" si="19"/>
        <v>206.83018867924531</v>
      </c>
      <c r="H124" s="35">
        <f t="shared" si="20"/>
        <v>3161.5471698113206</v>
      </c>
      <c r="I124" s="12"/>
    </row>
    <row r="125" spans="1:9" ht="15" x14ac:dyDescent="0.25">
      <c r="A125" s="9" t="s">
        <v>856</v>
      </c>
      <c r="B125" s="9" t="s">
        <v>857</v>
      </c>
      <c r="C125" s="9" t="s">
        <v>860</v>
      </c>
      <c r="D125" s="9" t="s">
        <v>861</v>
      </c>
      <c r="E125" s="10">
        <v>21863.38</v>
      </c>
      <c r="F125" s="10">
        <f t="shared" si="18"/>
        <v>20637.150943396227</v>
      </c>
      <c r="G125" s="10">
        <f t="shared" si="19"/>
        <v>1444.6005660377361</v>
      </c>
      <c r="H125" s="35">
        <f t="shared" si="20"/>
        <v>22081.751509433965</v>
      </c>
      <c r="I125" s="12"/>
    </row>
    <row r="126" spans="1:9" ht="15" x14ac:dyDescent="0.25">
      <c r="A126" s="9" t="s">
        <v>862</v>
      </c>
      <c r="B126" s="9" t="s">
        <v>697</v>
      </c>
      <c r="C126" s="9"/>
      <c r="D126" s="9"/>
      <c r="E126" s="10">
        <v>6553.8</v>
      </c>
      <c r="F126" s="10">
        <f t="shared" si="18"/>
        <v>6194.1509433962265</v>
      </c>
      <c r="G126" s="10">
        <f t="shared" si="19"/>
        <v>433.59056603773587</v>
      </c>
      <c r="H126" s="35">
        <f t="shared" si="20"/>
        <v>6627.7415094339622</v>
      </c>
      <c r="I126" s="12"/>
    </row>
    <row r="127" spans="1:9" ht="15" x14ac:dyDescent="0.25">
      <c r="A127" s="9" t="s">
        <v>477</v>
      </c>
      <c r="B127" s="9" t="s">
        <v>650</v>
      </c>
      <c r="C127" s="9"/>
      <c r="D127" s="9"/>
      <c r="E127" s="10">
        <v>63079.23</v>
      </c>
      <c r="F127" s="10">
        <f t="shared" si="18"/>
        <v>59520.028301886792</v>
      </c>
      <c r="G127" s="10">
        <f t="shared" si="19"/>
        <v>4166.4019811320759</v>
      </c>
      <c r="H127" s="35">
        <f t="shared" si="20"/>
        <v>63686.430283018868</v>
      </c>
      <c r="I127" s="12"/>
    </row>
    <row r="128" spans="1:9" ht="15" x14ac:dyDescent="0.25">
      <c r="A128" s="9" t="s">
        <v>477</v>
      </c>
      <c r="B128" s="9" t="s">
        <v>682</v>
      </c>
      <c r="C128" s="9"/>
      <c r="D128" s="9"/>
      <c r="E128" s="10">
        <v>642</v>
      </c>
      <c r="F128" s="10">
        <f t="shared" si="18"/>
        <v>616.98113207547169</v>
      </c>
      <c r="G128" s="10">
        <f t="shared" si="19"/>
        <v>43.188679245283019</v>
      </c>
      <c r="H128" s="35">
        <f t="shared" si="20"/>
        <v>660.16981132075466</v>
      </c>
      <c r="I128" s="12" t="s">
        <v>863</v>
      </c>
    </row>
    <row r="129" spans="1:9" ht="15" x14ac:dyDescent="0.25">
      <c r="A129" s="9" t="s">
        <v>482</v>
      </c>
      <c r="B129" s="9" t="s">
        <v>765</v>
      </c>
      <c r="C129" s="9"/>
      <c r="D129" s="9"/>
      <c r="E129" s="10">
        <v>49951.199999999997</v>
      </c>
      <c r="F129" s="10">
        <f t="shared" si="18"/>
        <v>47135.094339622636</v>
      </c>
      <c r="G129" s="10">
        <f t="shared" si="19"/>
        <v>3299.4566037735849</v>
      </c>
      <c r="H129" s="35">
        <f t="shared" si="20"/>
        <v>50434.550943396222</v>
      </c>
      <c r="I129" s="12"/>
    </row>
    <row r="130" spans="1:9" ht="15" x14ac:dyDescent="0.25">
      <c r="A130" s="9" t="s">
        <v>864</v>
      </c>
      <c r="B130" s="9" t="s">
        <v>649</v>
      </c>
      <c r="C130" s="9"/>
      <c r="D130" s="9" t="s">
        <v>865</v>
      </c>
      <c r="E130" s="10">
        <v>6762.4</v>
      </c>
      <c r="F130" s="10">
        <f t="shared" si="18"/>
        <v>6390.9433962264147</v>
      </c>
      <c r="G130" s="10">
        <f t="shared" si="19"/>
        <v>447.36603773584909</v>
      </c>
      <c r="H130" s="35">
        <f t="shared" si="20"/>
        <v>6838.3094339622639</v>
      </c>
      <c r="I130" s="12" t="s">
        <v>866</v>
      </c>
    </row>
    <row r="131" spans="1:9" ht="15" x14ac:dyDescent="0.25">
      <c r="A131" s="9" t="s">
        <v>486</v>
      </c>
      <c r="B131" s="9" t="s">
        <v>697</v>
      </c>
      <c r="C131" s="9"/>
      <c r="D131" s="9"/>
      <c r="E131" s="10">
        <v>242297.72</v>
      </c>
      <c r="F131" s="10">
        <f t="shared" si="18"/>
        <v>228594.0754716981</v>
      </c>
      <c r="G131" s="10">
        <f t="shared" si="19"/>
        <v>16001.585283018869</v>
      </c>
      <c r="H131" s="35">
        <f t="shared" si="20"/>
        <v>244595.66075471698</v>
      </c>
      <c r="I131" s="12"/>
    </row>
    <row r="132" spans="1:9" ht="15" x14ac:dyDescent="0.25">
      <c r="A132" s="9" t="s">
        <v>867</v>
      </c>
      <c r="B132" s="9" t="s">
        <v>655</v>
      </c>
      <c r="C132" s="9" t="s">
        <v>868</v>
      </c>
      <c r="D132" s="9" t="s">
        <v>718</v>
      </c>
      <c r="E132" s="10">
        <v>4001.8</v>
      </c>
      <c r="F132" s="10">
        <f t="shared" si="18"/>
        <v>3786.6037735849059</v>
      </c>
      <c r="G132" s="10">
        <f t="shared" si="19"/>
        <v>265.06226415094346</v>
      </c>
      <c r="H132" s="35">
        <f t="shared" si="20"/>
        <v>4051.6660377358494</v>
      </c>
      <c r="I132" s="12"/>
    </row>
    <row r="133" spans="1:9" ht="15" x14ac:dyDescent="0.25">
      <c r="A133" s="9" t="s">
        <v>495</v>
      </c>
      <c r="B133" s="9" t="s">
        <v>649</v>
      </c>
      <c r="C133" s="9"/>
      <c r="D133" s="9"/>
      <c r="E133" s="10">
        <v>2641.6</v>
      </c>
      <c r="F133" s="10">
        <f t="shared" si="18"/>
        <v>2503.3962264150941</v>
      </c>
      <c r="G133" s="10">
        <f t="shared" si="19"/>
        <v>175.23773584905661</v>
      </c>
      <c r="H133" s="35">
        <f t="shared" si="20"/>
        <v>2678.6339622641508</v>
      </c>
      <c r="I133" s="12"/>
    </row>
    <row r="134" spans="1:9" ht="15" x14ac:dyDescent="0.25">
      <c r="A134" s="9" t="s">
        <v>495</v>
      </c>
      <c r="B134" s="9" t="s">
        <v>869</v>
      </c>
      <c r="C134" s="9" t="s">
        <v>870</v>
      </c>
      <c r="D134" s="9" t="s">
        <v>871</v>
      </c>
      <c r="E134" s="36">
        <v>2900</v>
      </c>
      <c r="F134" s="10"/>
      <c r="G134" s="10"/>
      <c r="H134" s="35"/>
      <c r="I134" s="12"/>
    </row>
    <row r="135" spans="1:9" ht="15" x14ac:dyDescent="0.25">
      <c r="A135" s="9" t="s">
        <v>872</v>
      </c>
      <c r="B135" s="9" t="s">
        <v>841</v>
      </c>
      <c r="C135" s="9" t="s">
        <v>873</v>
      </c>
      <c r="D135" s="9" t="s">
        <v>843</v>
      </c>
      <c r="E135" s="10">
        <v>24793.599999999999</v>
      </c>
      <c r="F135" s="10">
        <f t="shared" si="18"/>
        <v>23401.509433962263</v>
      </c>
      <c r="G135" s="10">
        <f t="shared" si="19"/>
        <v>1638.1056603773586</v>
      </c>
      <c r="H135" s="35">
        <f t="shared" si="20"/>
        <v>25039.615094339621</v>
      </c>
      <c r="I135" s="12" t="s">
        <v>844</v>
      </c>
    </row>
    <row r="136" spans="1:9" ht="15" x14ac:dyDescent="0.25">
      <c r="A136" s="9" t="s">
        <v>872</v>
      </c>
      <c r="B136" s="9" t="s">
        <v>689</v>
      </c>
      <c r="C136" s="9" t="s">
        <v>874</v>
      </c>
      <c r="D136" s="9" t="s">
        <v>875</v>
      </c>
      <c r="E136" s="10">
        <v>49808</v>
      </c>
      <c r="F136" s="10">
        <f t="shared" si="18"/>
        <v>47000</v>
      </c>
      <c r="G136" s="10">
        <f t="shared" si="19"/>
        <v>3290.0000000000005</v>
      </c>
      <c r="H136" s="35">
        <f t="shared" si="20"/>
        <v>50290</v>
      </c>
      <c r="I136" s="12"/>
    </row>
    <row r="137" spans="1:9" ht="15" x14ac:dyDescent="0.25">
      <c r="A137" s="50" t="s">
        <v>496</v>
      </c>
      <c r="B137" s="50" t="s">
        <v>689</v>
      </c>
      <c r="C137" s="9" t="s">
        <v>876</v>
      </c>
      <c r="D137" s="9" t="s">
        <v>877</v>
      </c>
      <c r="E137" s="65">
        <v>49521.8</v>
      </c>
      <c r="F137" s="10">
        <v>5730</v>
      </c>
      <c r="G137" s="10">
        <f t="shared" si="19"/>
        <v>401.1</v>
      </c>
      <c r="H137" s="35">
        <f t="shared" si="20"/>
        <v>6131.1</v>
      </c>
      <c r="I137" s="12"/>
    </row>
    <row r="138" spans="1:9" ht="15" x14ac:dyDescent="0.25">
      <c r="A138" s="54"/>
      <c r="B138" s="54"/>
      <c r="C138" s="9" t="s">
        <v>878</v>
      </c>
      <c r="D138" s="9" t="s">
        <v>879</v>
      </c>
      <c r="E138" s="65"/>
      <c r="F138" s="10">
        <v>2270</v>
      </c>
      <c r="G138" s="10">
        <f t="shared" si="19"/>
        <v>158.9</v>
      </c>
      <c r="H138" s="35">
        <f t="shared" si="20"/>
        <v>2428.9</v>
      </c>
      <c r="I138" s="12"/>
    </row>
    <row r="139" spans="1:9" ht="15" x14ac:dyDescent="0.25">
      <c r="A139" s="54"/>
      <c r="B139" s="54"/>
      <c r="C139" s="9" t="s">
        <v>880</v>
      </c>
      <c r="D139" s="9" t="s">
        <v>881</v>
      </c>
      <c r="E139" s="65"/>
      <c r="F139" s="10">
        <v>2270</v>
      </c>
      <c r="G139" s="10">
        <f t="shared" si="19"/>
        <v>158.9</v>
      </c>
      <c r="H139" s="35">
        <f t="shared" si="20"/>
        <v>2428.9</v>
      </c>
      <c r="I139" s="12"/>
    </row>
    <row r="140" spans="1:9" ht="15" x14ac:dyDescent="0.25">
      <c r="A140" s="54"/>
      <c r="B140" s="54"/>
      <c r="C140" s="9" t="s">
        <v>882</v>
      </c>
      <c r="D140" s="9" t="s">
        <v>883</v>
      </c>
      <c r="E140" s="65"/>
      <c r="F140" s="10">
        <v>2270</v>
      </c>
      <c r="G140" s="10">
        <f t="shared" si="19"/>
        <v>158.9</v>
      </c>
      <c r="H140" s="35">
        <f t="shared" si="20"/>
        <v>2428.9</v>
      </c>
      <c r="I140" s="12"/>
    </row>
    <row r="141" spans="1:9" ht="15" x14ac:dyDescent="0.25">
      <c r="A141" s="54"/>
      <c r="B141" s="54"/>
      <c r="C141" s="9" t="s">
        <v>884</v>
      </c>
      <c r="D141" s="9" t="s">
        <v>885</v>
      </c>
      <c r="E141" s="65"/>
      <c r="F141" s="10">
        <v>4880</v>
      </c>
      <c r="G141" s="10">
        <f t="shared" si="19"/>
        <v>341.6</v>
      </c>
      <c r="H141" s="35">
        <f t="shared" si="20"/>
        <v>5221.6000000000004</v>
      </c>
      <c r="I141" s="12"/>
    </row>
    <row r="142" spans="1:9" ht="15" x14ac:dyDescent="0.25">
      <c r="A142" s="54"/>
      <c r="B142" s="54"/>
      <c r="C142" s="9" t="s">
        <v>886</v>
      </c>
      <c r="D142" s="9" t="s">
        <v>887</v>
      </c>
      <c r="E142" s="65"/>
      <c r="F142" s="10">
        <v>10490</v>
      </c>
      <c r="G142" s="10">
        <f t="shared" si="19"/>
        <v>734.30000000000007</v>
      </c>
      <c r="H142" s="35">
        <f t="shared" si="20"/>
        <v>11224.3</v>
      </c>
      <c r="I142" s="12"/>
    </row>
    <row r="143" spans="1:9" ht="15" x14ac:dyDescent="0.25">
      <c r="A143" s="54"/>
      <c r="B143" s="54"/>
      <c r="C143" s="9" t="s">
        <v>888</v>
      </c>
      <c r="D143" s="9" t="s">
        <v>889</v>
      </c>
      <c r="E143" s="65"/>
      <c r="F143" s="10">
        <v>2470</v>
      </c>
      <c r="G143" s="10">
        <f t="shared" si="19"/>
        <v>172.9</v>
      </c>
      <c r="H143" s="35">
        <f t="shared" si="20"/>
        <v>2642.9</v>
      </c>
      <c r="I143" s="12"/>
    </row>
    <row r="144" spans="1:9" ht="15" x14ac:dyDescent="0.25">
      <c r="A144" s="51"/>
      <c r="B144" s="51"/>
      <c r="C144" s="9" t="s">
        <v>890</v>
      </c>
      <c r="D144" s="9" t="s">
        <v>891</v>
      </c>
      <c r="E144" s="65"/>
      <c r="F144" s="10">
        <v>16350</v>
      </c>
      <c r="G144" s="10">
        <f t="shared" si="19"/>
        <v>1144.5</v>
      </c>
      <c r="H144" s="35">
        <f t="shared" si="20"/>
        <v>17494.5</v>
      </c>
      <c r="I144" s="12"/>
    </row>
    <row r="145" spans="1:9" ht="15" x14ac:dyDescent="0.25">
      <c r="A145" s="9" t="s">
        <v>496</v>
      </c>
      <c r="B145" s="9" t="s">
        <v>892</v>
      </c>
      <c r="C145" s="9" t="s">
        <v>893</v>
      </c>
      <c r="D145" s="9" t="s">
        <v>894</v>
      </c>
      <c r="E145" s="10">
        <v>3400</v>
      </c>
      <c r="F145" s="10"/>
      <c r="G145" s="10"/>
      <c r="H145" s="35"/>
      <c r="I145" s="12" t="s">
        <v>895</v>
      </c>
    </row>
    <row r="146" spans="1:9" ht="15" x14ac:dyDescent="0.25">
      <c r="A146" s="9" t="s">
        <v>496</v>
      </c>
      <c r="B146" s="41" t="s">
        <v>896</v>
      </c>
      <c r="C146" s="9" t="s">
        <v>897</v>
      </c>
      <c r="D146" s="9" t="s">
        <v>898</v>
      </c>
      <c r="E146" s="10">
        <v>37949.599999999999</v>
      </c>
      <c r="F146" s="10"/>
      <c r="G146" s="10"/>
      <c r="H146" s="35"/>
      <c r="I146" s="12"/>
    </row>
    <row r="147" spans="1:9" ht="15" x14ac:dyDescent="0.25">
      <c r="A147" s="9" t="s">
        <v>496</v>
      </c>
      <c r="B147" s="9" t="s">
        <v>657</v>
      </c>
      <c r="C147" s="9" t="s">
        <v>899</v>
      </c>
      <c r="D147" s="9" t="s">
        <v>900</v>
      </c>
      <c r="E147" s="10">
        <v>3962.5</v>
      </c>
      <c r="F147" s="10"/>
      <c r="G147" s="10"/>
      <c r="H147" s="35"/>
      <c r="I147" s="12"/>
    </row>
    <row r="148" spans="1:9" ht="15" x14ac:dyDescent="0.25">
      <c r="A148" s="9" t="s">
        <v>497</v>
      </c>
      <c r="B148" s="9" t="s">
        <v>849</v>
      </c>
      <c r="C148" s="9" t="s">
        <v>901</v>
      </c>
      <c r="D148" s="9" t="s">
        <v>902</v>
      </c>
      <c r="E148" s="10">
        <v>3640</v>
      </c>
      <c r="F148" s="10"/>
      <c r="G148" s="10"/>
      <c r="H148" s="35"/>
      <c r="I148" s="12"/>
    </row>
    <row r="149" spans="1:9" ht="15" x14ac:dyDescent="0.25">
      <c r="A149" s="9" t="s">
        <v>903</v>
      </c>
      <c r="B149" s="9" t="s">
        <v>904</v>
      </c>
      <c r="C149" s="9" t="s">
        <v>905</v>
      </c>
      <c r="D149" s="9" t="s">
        <v>906</v>
      </c>
      <c r="E149" s="10">
        <v>1498</v>
      </c>
      <c r="F149" s="10"/>
      <c r="G149" s="10"/>
      <c r="H149" s="35"/>
      <c r="I149" s="12"/>
    </row>
    <row r="150" spans="1:9" ht="15" x14ac:dyDescent="0.25">
      <c r="A150" s="9" t="s">
        <v>499</v>
      </c>
      <c r="B150" s="9" t="s">
        <v>730</v>
      </c>
      <c r="C150" s="9"/>
      <c r="D150" s="9"/>
      <c r="E150" s="10">
        <v>133190</v>
      </c>
      <c r="F150" s="10"/>
      <c r="G150" s="10"/>
      <c r="H150" s="35"/>
      <c r="I150" s="12"/>
    </row>
    <row r="151" spans="1:9" ht="15" x14ac:dyDescent="0.25">
      <c r="A151" s="9" t="s">
        <v>507</v>
      </c>
      <c r="B151" s="9" t="s">
        <v>739</v>
      </c>
      <c r="C151" s="9"/>
      <c r="D151" s="9"/>
      <c r="E151" s="10">
        <v>2321.9</v>
      </c>
      <c r="F151" s="10"/>
      <c r="G151" s="10"/>
      <c r="H151" s="35"/>
      <c r="I151" s="12"/>
    </row>
    <row r="152" spans="1:9" ht="15" x14ac:dyDescent="0.25">
      <c r="A152" s="50" t="s">
        <v>907</v>
      </c>
      <c r="B152" s="50" t="s">
        <v>689</v>
      </c>
      <c r="C152" s="9" t="s">
        <v>908</v>
      </c>
      <c r="D152" s="9" t="s">
        <v>691</v>
      </c>
      <c r="E152" s="52">
        <v>10015.6</v>
      </c>
      <c r="F152" s="10">
        <v>2220</v>
      </c>
      <c r="G152" s="10">
        <f t="shared" ref="G152:G156" si="21">F152*7%</f>
        <v>155.4</v>
      </c>
      <c r="H152" s="35">
        <f t="shared" ref="H152:H156" si="22">F152+G152</f>
        <v>2375.4</v>
      </c>
      <c r="I152" s="61">
        <f>SUM(H152:H156)</f>
        <v>10122.200000000001</v>
      </c>
    </row>
    <row r="153" spans="1:9" ht="15" x14ac:dyDescent="0.25">
      <c r="A153" s="54"/>
      <c r="B153" s="54"/>
      <c r="C153" s="9" t="s">
        <v>909</v>
      </c>
      <c r="D153" s="9" t="s">
        <v>910</v>
      </c>
      <c r="E153" s="55"/>
      <c r="F153" s="10">
        <v>2140</v>
      </c>
      <c r="G153" s="10">
        <f t="shared" si="21"/>
        <v>149.80000000000001</v>
      </c>
      <c r="H153" s="35">
        <f t="shared" si="22"/>
        <v>2289.8000000000002</v>
      </c>
      <c r="I153" s="61"/>
    </row>
    <row r="154" spans="1:9" ht="15" x14ac:dyDescent="0.25">
      <c r="A154" s="54"/>
      <c r="B154" s="54"/>
      <c r="C154" s="9" t="s">
        <v>911</v>
      </c>
      <c r="D154" s="9" t="s">
        <v>707</v>
      </c>
      <c r="E154" s="55"/>
      <c r="F154" s="10">
        <v>1630</v>
      </c>
      <c r="G154" s="10">
        <f t="shared" si="21"/>
        <v>114.10000000000001</v>
      </c>
      <c r="H154" s="35">
        <f t="shared" si="22"/>
        <v>1744.1</v>
      </c>
      <c r="I154" s="61"/>
    </row>
    <row r="155" spans="1:9" ht="15" x14ac:dyDescent="0.25">
      <c r="A155" s="54"/>
      <c r="B155" s="54"/>
      <c r="C155" s="9" t="s">
        <v>912</v>
      </c>
      <c r="D155" s="9" t="s">
        <v>693</v>
      </c>
      <c r="E155" s="55"/>
      <c r="F155" s="10">
        <v>2170</v>
      </c>
      <c r="G155" s="10">
        <f t="shared" si="21"/>
        <v>151.9</v>
      </c>
      <c r="H155" s="35">
        <f t="shared" si="22"/>
        <v>2321.9</v>
      </c>
      <c r="I155" s="61"/>
    </row>
    <row r="156" spans="1:9" ht="15" x14ac:dyDescent="0.25">
      <c r="A156" s="51"/>
      <c r="B156" s="51"/>
      <c r="C156" s="9" t="s">
        <v>913</v>
      </c>
      <c r="D156" s="9" t="s">
        <v>705</v>
      </c>
      <c r="E156" s="53"/>
      <c r="F156" s="10">
        <v>1300</v>
      </c>
      <c r="G156" s="10">
        <f t="shared" si="21"/>
        <v>91.000000000000014</v>
      </c>
      <c r="H156" s="35">
        <f t="shared" si="22"/>
        <v>1391</v>
      </c>
      <c r="I156" s="61"/>
    </row>
    <row r="157" spans="1:9" ht="15" x14ac:dyDescent="0.25">
      <c r="A157" s="9" t="s">
        <v>537</v>
      </c>
      <c r="B157" s="18" t="s">
        <v>824</v>
      </c>
      <c r="C157" s="9"/>
      <c r="D157" s="9"/>
      <c r="E157" s="42">
        <v>20135</v>
      </c>
      <c r="F157" s="10"/>
      <c r="G157" s="10"/>
      <c r="H157" s="35"/>
      <c r="I157" s="43"/>
    </row>
    <row r="158" spans="1:9" ht="15" x14ac:dyDescent="0.25">
      <c r="A158" s="9" t="s">
        <v>537</v>
      </c>
      <c r="B158" s="9" t="s">
        <v>739</v>
      </c>
      <c r="C158" s="9"/>
      <c r="D158" s="9"/>
      <c r="E158" s="10">
        <v>8400.01</v>
      </c>
      <c r="F158" s="10"/>
      <c r="G158" s="10"/>
      <c r="H158" s="35"/>
      <c r="I158" s="12"/>
    </row>
    <row r="159" spans="1:9" ht="15" x14ac:dyDescent="0.25">
      <c r="A159" s="9" t="s">
        <v>914</v>
      </c>
      <c r="B159" s="9" t="s">
        <v>730</v>
      </c>
      <c r="C159" s="9"/>
      <c r="D159" s="9"/>
      <c r="E159" s="10">
        <v>142581.88</v>
      </c>
      <c r="F159" s="10"/>
      <c r="G159" s="10"/>
      <c r="H159" s="35"/>
      <c r="I159" s="12"/>
    </row>
    <row r="160" spans="1:9" ht="15" x14ac:dyDescent="0.25">
      <c r="A160" s="9" t="s">
        <v>914</v>
      </c>
      <c r="B160" s="9" t="s">
        <v>915</v>
      </c>
      <c r="C160" s="9" t="s">
        <v>916</v>
      </c>
      <c r="D160" s="9" t="s">
        <v>917</v>
      </c>
      <c r="E160" s="10">
        <v>9900</v>
      </c>
      <c r="F160" s="10"/>
      <c r="G160" s="10"/>
      <c r="H160" s="35"/>
      <c r="I160" s="12"/>
    </row>
    <row r="161" spans="1:9" ht="15" x14ac:dyDescent="0.25">
      <c r="A161" s="9" t="s">
        <v>918</v>
      </c>
      <c r="B161" s="9" t="s">
        <v>697</v>
      </c>
      <c r="C161" s="9"/>
      <c r="D161" s="9"/>
      <c r="E161" s="10">
        <v>79428.67</v>
      </c>
      <c r="F161" s="10"/>
      <c r="G161" s="10"/>
      <c r="H161" s="35"/>
      <c r="I161" s="12"/>
    </row>
    <row r="162" spans="1:9" ht="15" x14ac:dyDescent="0.25">
      <c r="A162" s="9" t="s">
        <v>561</v>
      </c>
      <c r="B162" s="9" t="s">
        <v>919</v>
      </c>
      <c r="C162" s="9" t="s">
        <v>920</v>
      </c>
      <c r="D162" s="9" t="s">
        <v>715</v>
      </c>
      <c r="E162" s="10">
        <v>7671.9</v>
      </c>
      <c r="F162" s="10"/>
      <c r="G162" s="10"/>
      <c r="H162" s="35"/>
      <c r="I162" s="12"/>
    </row>
    <row r="163" spans="1:9" ht="15" x14ac:dyDescent="0.25">
      <c r="A163" s="9" t="s">
        <v>921</v>
      </c>
      <c r="B163" s="9" t="s">
        <v>922</v>
      </c>
      <c r="C163" s="9" t="s">
        <v>923</v>
      </c>
      <c r="D163" s="9" t="s">
        <v>924</v>
      </c>
      <c r="E163" s="10">
        <v>17794.099999999999</v>
      </c>
      <c r="F163" s="10"/>
      <c r="G163" s="10"/>
      <c r="H163" s="35"/>
      <c r="I163" s="12"/>
    </row>
    <row r="164" spans="1:9" ht="15" x14ac:dyDescent="0.25">
      <c r="A164" s="9" t="s">
        <v>925</v>
      </c>
      <c r="B164" s="9" t="s">
        <v>649</v>
      </c>
      <c r="C164" s="9"/>
      <c r="D164" s="9"/>
      <c r="E164" s="10">
        <v>33009.599999999999</v>
      </c>
      <c r="F164" s="10"/>
      <c r="G164" s="10"/>
      <c r="H164" s="35"/>
      <c r="I164" s="12"/>
    </row>
    <row r="165" spans="1:9" ht="15" x14ac:dyDescent="0.25">
      <c r="A165" s="9" t="s">
        <v>926</v>
      </c>
      <c r="B165" s="9" t="s">
        <v>699</v>
      </c>
      <c r="C165" s="9" t="s">
        <v>927</v>
      </c>
      <c r="D165" s="9" t="s">
        <v>928</v>
      </c>
      <c r="E165" s="10">
        <v>3000</v>
      </c>
      <c r="F165" s="10"/>
      <c r="G165" s="10"/>
      <c r="H165" s="35"/>
      <c r="I165" s="12"/>
    </row>
    <row r="166" spans="1:9" ht="15" x14ac:dyDescent="0.25">
      <c r="A166" s="9" t="s">
        <v>929</v>
      </c>
      <c r="B166" s="9" t="s">
        <v>765</v>
      </c>
      <c r="C166" s="9"/>
      <c r="D166" s="9"/>
      <c r="E166" s="10">
        <v>2121.6</v>
      </c>
      <c r="F166" s="10"/>
      <c r="G166" s="10"/>
      <c r="H166" s="35"/>
      <c r="I166" s="12"/>
    </row>
    <row r="167" spans="1:9" ht="15" x14ac:dyDescent="0.25">
      <c r="A167" s="9" t="s">
        <v>930</v>
      </c>
      <c r="B167" s="9" t="s">
        <v>730</v>
      </c>
      <c r="C167" s="9"/>
      <c r="D167" s="9"/>
      <c r="E167" s="10">
        <v>154036.79999999999</v>
      </c>
      <c r="F167" s="10"/>
      <c r="G167" s="10"/>
      <c r="H167" s="35"/>
      <c r="I167" s="12"/>
    </row>
    <row r="168" spans="1:9" ht="15" x14ac:dyDescent="0.25">
      <c r="A168" s="9" t="s">
        <v>931</v>
      </c>
      <c r="B168" s="9" t="s">
        <v>653</v>
      </c>
      <c r="C168" s="9" t="s">
        <v>932</v>
      </c>
      <c r="D168" s="9" t="s">
        <v>933</v>
      </c>
      <c r="E168" s="10">
        <v>2704</v>
      </c>
      <c r="F168" s="10"/>
      <c r="G168" s="10"/>
      <c r="H168" s="35"/>
      <c r="I168" s="12" t="s">
        <v>934</v>
      </c>
    </row>
    <row r="169" spans="1:9" ht="15" x14ac:dyDescent="0.25">
      <c r="A169" s="9" t="s">
        <v>935</v>
      </c>
      <c r="B169" s="9" t="s">
        <v>820</v>
      </c>
      <c r="C169" s="9"/>
      <c r="D169" s="9"/>
      <c r="E169" s="10">
        <v>11235</v>
      </c>
      <c r="F169" s="10"/>
      <c r="G169" s="10"/>
      <c r="H169" s="35"/>
      <c r="I169" s="12"/>
    </row>
    <row r="170" spans="1:9" ht="15" x14ac:dyDescent="0.25">
      <c r="A170" s="9" t="s">
        <v>936</v>
      </c>
      <c r="B170" s="9" t="s">
        <v>937</v>
      </c>
      <c r="C170" s="9" t="s">
        <v>938</v>
      </c>
      <c r="D170" s="9" t="s">
        <v>939</v>
      </c>
      <c r="E170" s="10">
        <v>25395.51</v>
      </c>
      <c r="F170" s="10"/>
      <c r="G170" s="10"/>
      <c r="H170" s="35"/>
      <c r="I170" s="12"/>
    </row>
    <row r="171" spans="1:9" ht="15" x14ac:dyDescent="0.25">
      <c r="A171" s="9" t="s">
        <v>940</v>
      </c>
      <c r="B171" s="9" t="s">
        <v>941</v>
      </c>
      <c r="C171" s="9" t="s">
        <v>942</v>
      </c>
      <c r="D171" s="9" t="s">
        <v>943</v>
      </c>
      <c r="E171" s="10">
        <v>14321.01</v>
      </c>
      <c r="F171" s="10"/>
      <c r="G171" s="10"/>
      <c r="H171" s="35"/>
      <c r="I171" s="12" t="s">
        <v>944</v>
      </c>
    </row>
    <row r="172" spans="1:9" ht="15" x14ac:dyDescent="0.25">
      <c r="A172" s="9" t="s">
        <v>945</v>
      </c>
      <c r="B172" s="9" t="s">
        <v>730</v>
      </c>
      <c r="C172" s="9"/>
      <c r="D172" s="9"/>
      <c r="E172" s="10">
        <v>82256</v>
      </c>
      <c r="F172" s="10"/>
      <c r="G172" s="10"/>
      <c r="H172" s="35"/>
      <c r="I172" s="12"/>
    </row>
    <row r="173" spans="1:9" ht="15" x14ac:dyDescent="0.25">
      <c r="A173" s="9" t="s">
        <v>945</v>
      </c>
      <c r="B173" s="9" t="s">
        <v>682</v>
      </c>
      <c r="C173" s="9" t="s">
        <v>977</v>
      </c>
      <c r="D173" s="9" t="s">
        <v>978</v>
      </c>
      <c r="E173" s="10">
        <v>2000</v>
      </c>
      <c r="F173" s="10"/>
      <c r="G173" s="10"/>
      <c r="H173" s="35"/>
      <c r="I173" s="12" t="s">
        <v>979</v>
      </c>
    </row>
    <row r="174" spans="1:9" ht="15" x14ac:dyDescent="0.25">
      <c r="A174" s="9" t="s">
        <v>946</v>
      </c>
      <c r="B174" s="9" t="s">
        <v>697</v>
      </c>
      <c r="C174" s="9"/>
      <c r="D174" s="9"/>
      <c r="E174" s="10">
        <v>149397.20000000001</v>
      </c>
      <c r="F174" s="10"/>
      <c r="G174" s="10"/>
      <c r="H174" s="35"/>
      <c r="I174" s="12"/>
    </row>
    <row r="175" spans="1:9" ht="15" x14ac:dyDescent="0.25">
      <c r="A175" s="9" t="s">
        <v>995</v>
      </c>
      <c r="B175" s="9" t="s">
        <v>681</v>
      </c>
      <c r="C175" s="9"/>
      <c r="D175" s="9"/>
      <c r="E175" s="10">
        <v>112000</v>
      </c>
      <c r="F175" s="10"/>
      <c r="G175" s="10"/>
      <c r="H175" s="35"/>
      <c r="I175" s="12"/>
    </row>
    <row r="176" spans="1:9" ht="15" x14ac:dyDescent="0.25">
      <c r="A176" s="9" t="s">
        <v>985</v>
      </c>
      <c r="B176" s="9" t="s">
        <v>682</v>
      </c>
      <c r="C176" s="9" t="s">
        <v>977</v>
      </c>
      <c r="D176" s="9" t="s">
        <v>978</v>
      </c>
      <c r="E176" s="10">
        <v>2149.6</v>
      </c>
      <c r="F176" s="10"/>
      <c r="G176" s="10"/>
      <c r="H176" s="35"/>
      <c r="I176" s="12" t="s">
        <v>996</v>
      </c>
    </row>
    <row r="177" spans="1:9" ht="15" x14ac:dyDescent="0.25">
      <c r="A177" s="9" t="s">
        <v>985</v>
      </c>
      <c r="B177" s="9" t="s">
        <v>677</v>
      </c>
      <c r="C177" s="9" t="s">
        <v>997</v>
      </c>
      <c r="D177" s="9" t="s">
        <v>998</v>
      </c>
      <c r="E177" s="10">
        <v>62339.68</v>
      </c>
      <c r="F177" s="10"/>
      <c r="G177" s="10"/>
      <c r="H177" s="35"/>
      <c r="I177" s="12" t="s">
        <v>999</v>
      </c>
    </row>
    <row r="178" spans="1:9" ht="15" x14ac:dyDescent="0.25">
      <c r="A178" s="9" t="s">
        <v>1000</v>
      </c>
      <c r="B178" s="9" t="s">
        <v>649</v>
      </c>
      <c r="C178" s="9"/>
      <c r="D178" s="9"/>
      <c r="E178" s="10">
        <v>14799.2</v>
      </c>
      <c r="F178" s="10"/>
      <c r="G178" s="10"/>
      <c r="H178" s="35"/>
      <c r="I178" s="12"/>
    </row>
    <row r="179" spans="1:9" ht="15" x14ac:dyDescent="0.25">
      <c r="A179" s="9" t="s">
        <v>1001</v>
      </c>
      <c r="B179" s="9" t="s">
        <v>735</v>
      </c>
      <c r="C179" s="9"/>
      <c r="D179" s="9"/>
      <c r="E179" s="10">
        <v>2205.9</v>
      </c>
      <c r="F179" s="10"/>
      <c r="G179" s="10"/>
      <c r="H179" s="35"/>
      <c r="I179" s="12"/>
    </row>
    <row r="180" spans="1:9" ht="15" x14ac:dyDescent="0.25">
      <c r="A180" s="9" t="s">
        <v>986</v>
      </c>
      <c r="B180" s="9" t="s">
        <v>730</v>
      </c>
      <c r="C180" s="9"/>
      <c r="D180" s="9"/>
      <c r="E180" s="10">
        <v>190930.8</v>
      </c>
      <c r="F180" s="10"/>
      <c r="G180" s="10"/>
      <c r="H180" s="35"/>
      <c r="I180" s="12"/>
    </row>
    <row r="181" spans="1:9" ht="15" x14ac:dyDescent="0.25">
      <c r="A181" s="9" t="s">
        <v>989</v>
      </c>
      <c r="B181" s="9" t="s">
        <v>661</v>
      </c>
      <c r="C181" s="9" t="s">
        <v>1002</v>
      </c>
      <c r="D181" s="9" t="s">
        <v>1003</v>
      </c>
      <c r="E181" s="10">
        <v>4483.3</v>
      </c>
      <c r="F181" s="10"/>
      <c r="G181" s="10"/>
      <c r="H181" s="35"/>
      <c r="I181" s="12" t="s">
        <v>1004</v>
      </c>
    </row>
    <row r="182" spans="1:9" ht="15" x14ac:dyDescent="0.25">
      <c r="A182" s="9" t="s">
        <v>989</v>
      </c>
      <c r="B182" s="9" t="s">
        <v>1005</v>
      </c>
      <c r="C182" s="9" t="s">
        <v>1006</v>
      </c>
      <c r="D182" s="9" t="s">
        <v>1007</v>
      </c>
      <c r="E182" s="10">
        <v>10700</v>
      </c>
      <c r="F182" s="10"/>
      <c r="G182" s="10"/>
      <c r="H182" s="35"/>
      <c r="I182" s="12" t="s">
        <v>1008</v>
      </c>
    </row>
    <row r="183" spans="1:9" ht="15" x14ac:dyDescent="0.25">
      <c r="A183" s="9" t="s">
        <v>994</v>
      </c>
      <c r="B183" s="9" t="s">
        <v>1005</v>
      </c>
      <c r="C183" s="9" t="s">
        <v>1009</v>
      </c>
      <c r="D183" s="9" t="s">
        <v>1010</v>
      </c>
      <c r="E183" s="10">
        <v>856</v>
      </c>
      <c r="F183" s="10"/>
      <c r="G183" s="10"/>
      <c r="H183" s="35"/>
      <c r="I183" s="12" t="s">
        <v>1008</v>
      </c>
    </row>
    <row r="184" spans="1:9" ht="15" x14ac:dyDescent="0.25">
      <c r="A184" s="9" t="s">
        <v>1011</v>
      </c>
      <c r="B184" s="9" t="s">
        <v>697</v>
      </c>
      <c r="C184" s="9"/>
      <c r="D184" s="9"/>
      <c r="E184" s="10">
        <v>121827.99</v>
      </c>
      <c r="F184" s="10"/>
      <c r="G184" s="10"/>
      <c r="H184" s="35"/>
      <c r="I184" s="12"/>
    </row>
    <row r="185" spans="1:9" ht="15" x14ac:dyDescent="0.25">
      <c r="A185" s="9" t="s">
        <v>1012</v>
      </c>
      <c r="B185" s="9" t="s">
        <v>799</v>
      </c>
      <c r="C185" s="9" t="s">
        <v>1013</v>
      </c>
      <c r="D185" s="9" t="s">
        <v>1014</v>
      </c>
      <c r="E185" s="10">
        <v>14500</v>
      </c>
      <c r="F185" s="10"/>
      <c r="G185" s="10"/>
      <c r="H185" s="35"/>
      <c r="I185" s="12"/>
    </row>
    <row r="186" spans="1:9" ht="15" x14ac:dyDescent="0.25">
      <c r="A186" s="9" t="s">
        <v>1012</v>
      </c>
      <c r="B186" s="9" t="s">
        <v>774</v>
      </c>
      <c r="C186" s="9" t="s">
        <v>1015</v>
      </c>
      <c r="D186" s="9" t="s">
        <v>1016</v>
      </c>
      <c r="E186" s="10">
        <v>16000</v>
      </c>
      <c r="F186" s="10"/>
      <c r="G186" s="10"/>
      <c r="H186" s="35"/>
      <c r="I186" s="12"/>
    </row>
    <row r="187" spans="1:9" ht="15" x14ac:dyDescent="0.25">
      <c r="A187" s="9" t="s">
        <v>1030</v>
      </c>
      <c r="B187" s="9" t="s">
        <v>697</v>
      </c>
      <c r="C187" s="9"/>
      <c r="D187" s="9"/>
      <c r="E187" s="10">
        <v>169728.57</v>
      </c>
      <c r="F187" s="10"/>
      <c r="G187" s="10"/>
      <c r="H187" s="35"/>
      <c r="I187" s="12"/>
    </row>
    <row r="188" spans="1:9" ht="15" x14ac:dyDescent="0.25">
      <c r="A188" s="9" t="s">
        <v>1030</v>
      </c>
      <c r="B188" s="9" t="s">
        <v>681</v>
      </c>
      <c r="C188" s="9"/>
      <c r="D188" s="9"/>
      <c r="E188" s="10">
        <v>37662.339999999997</v>
      </c>
      <c r="F188" s="10"/>
      <c r="G188" s="10"/>
      <c r="H188" s="35"/>
      <c r="I188" s="12"/>
    </row>
    <row r="189" spans="1:9" ht="15" x14ac:dyDescent="0.25">
      <c r="A189" s="9" t="s">
        <v>1031</v>
      </c>
      <c r="B189" s="9" t="s">
        <v>650</v>
      </c>
      <c r="C189" s="9"/>
      <c r="D189" s="9"/>
      <c r="E189" s="10">
        <v>141407.43</v>
      </c>
      <c r="F189" s="10"/>
      <c r="G189" s="10"/>
      <c r="H189" s="35"/>
      <c r="I189" s="12"/>
    </row>
    <row r="190" spans="1:9" ht="15" x14ac:dyDescent="0.25">
      <c r="A190" s="9" t="s">
        <v>1031</v>
      </c>
      <c r="B190" s="9" t="s">
        <v>657</v>
      </c>
      <c r="C190" s="9"/>
      <c r="D190" s="9"/>
      <c r="E190" s="10">
        <v>12940</v>
      </c>
      <c r="F190" s="10"/>
      <c r="G190" s="10"/>
      <c r="H190" s="35"/>
      <c r="I190" s="12" t="s">
        <v>1034</v>
      </c>
    </row>
    <row r="191" spans="1:9" ht="15" x14ac:dyDescent="0.25">
      <c r="A191" s="9" t="s">
        <v>1019</v>
      </c>
      <c r="B191" s="9" t="s">
        <v>1032</v>
      </c>
      <c r="C191" s="9"/>
      <c r="D191" s="9"/>
      <c r="E191" s="10">
        <v>7633.6</v>
      </c>
      <c r="F191" s="10"/>
      <c r="G191" s="10"/>
      <c r="H191" s="35"/>
      <c r="I191" s="12"/>
    </row>
    <row r="192" spans="1:9" ht="15" x14ac:dyDescent="0.25">
      <c r="A192" s="9" t="s">
        <v>1027</v>
      </c>
      <c r="B192" s="9" t="s">
        <v>793</v>
      </c>
      <c r="C192" s="9"/>
      <c r="D192" s="9"/>
      <c r="E192" s="10">
        <v>3349.1</v>
      </c>
      <c r="F192" s="10"/>
      <c r="G192" s="10"/>
      <c r="H192" s="35"/>
      <c r="I192" s="12"/>
    </row>
    <row r="193" spans="1:9" ht="15" x14ac:dyDescent="0.25">
      <c r="A193" s="9" t="s">
        <v>1033</v>
      </c>
      <c r="B193" s="9" t="s">
        <v>648</v>
      </c>
      <c r="C193" s="9"/>
      <c r="D193" s="9"/>
      <c r="E193" s="10">
        <v>9381.2000000000007</v>
      </c>
      <c r="F193" s="10"/>
      <c r="G193" s="10"/>
      <c r="H193" s="35"/>
      <c r="I193" s="12"/>
    </row>
    <row r="194" spans="1:9" ht="15" x14ac:dyDescent="0.25">
      <c r="A194" s="9" t="s">
        <v>1043</v>
      </c>
      <c r="B194" s="9" t="s">
        <v>650</v>
      </c>
      <c r="C194" s="9"/>
      <c r="D194" s="9"/>
      <c r="E194" s="10">
        <v>128666</v>
      </c>
      <c r="F194" s="10"/>
      <c r="G194" s="10"/>
      <c r="H194" s="35"/>
      <c r="I194" s="12"/>
    </row>
    <row r="195" spans="1:9" ht="15" x14ac:dyDescent="0.25">
      <c r="A195" s="9" t="s">
        <v>1102</v>
      </c>
      <c r="B195" s="9" t="s">
        <v>1103</v>
      </c>
      <c r="C195" s="9" t="s">
        <v>1104</v>
      </c>
      <c r="D195" s="9" t="s">
        <v>1105</v>
      </c>
      <c r="E195" s="10">
        <v>5820.8</v>
      </c>
      <c r="F195" s="10"/>
      <c r="G195" s="10"/>
      <c r="H195" s="35"/>
      <c r="I195" s="12" t="s">
        <v>1106</v>
      </c>
    </row>
    <row r="196" spans="1:9" ht="15" x14ac:dyDescent="0.25">
      <c r="A196" s="9" t="s">
        <v>1084</v>
      </c>
      <c r="B196" s="9" t="s">
        <v>697</v>
      </c>
      <c r="C196" s="9"/>
      <c r="D196" s="9"/>
      <c r="E196" s="10">
        <v>100618.93</v>
      </c>
      <c r="F196" s="10"/>
      <c r="G196" s="10"/>
      <c r="H196" s="35"/>
      <c r="I196" s="12" t="s">
        <v>1107</v>
      </c>
    </row>
    <row r="197" spans="1:9" ht="15" x14ac:dyDescent="0.25">
      <c r="A197" s="9" t="s">
        <v>1108</v>
      </c>
      <c r="B197" s="9" t="s">
        <v>1109</v>
      </c>
      <c r="C197" s="9" t="s">
        <v>1110</v>
      </c>
      <c r="D197" s="9" t="s">
        <v>1111</v>
      </c>
      <c r="E197" s="10">
        <v>3000</v>
      </c>
      <c r="F197" s="10"/>
      <c r="G197" s="10"/>
      <c r="H197" s="35"/>
      <c r="I197" s="12"/>
    </row>
    <row r="198" spans="1:9" ht="15" x14ac:dyDescent="0.25">
      <c r="A198" s="9" t="s">
        <v>1112</v>
      </c>
      <c r="B198" s="9" t="s">
        <v>650</v>
      </c>
      <c r="C198" s="9"/>
      <c r="D198" s="9"/>
      <c r="E198" s="10">
        <v>128888.49</v>
      </c>
      <c r="F198" s="10"/>
      <c r="G198" s="10"/>
      <c r="H198" s="35"/>
      <c r="I198" s="12"/>
    </row>
    <row r="199" spans="1:9" ht="15" x14ac:dyDescent="0.25">
      <c r="A199" s="9" t="s">
        <v>1113</v>
      </c>
      <c r="B199" s="9" t="s">
        <v>663</v>
      </c>
      <c r="C199" s="9" t="s">
        <v>1114</v>
      </c>
      <c r="D199" s="9" t="s">
        <v>1115</v>
      </c>
      <c r="E199" s="10">
        <v>15450.8</v>
      </c>
      <c r="F199" s="10"/>
      <c r="G199" s="10"/>
      <c r="H199" s="35"/>
      <c r="I199" s="12"/>
    </row>
    <row r="200" spans="1:9" ht="15" x14ac:dyDescent="0.25">
      <c r="A200" s="9" t="s">
        <v>1116</v>
      </c>
      <c r="B200" s="9" t="s">
        <v>1117</v>
      </c>
      <c r="C200" s="9" t="s">
        <v>1118</v>
      </c>
      <c r="D200" s="9" t="s">
        <v>1119</v>
      </c>
      <c r="E200" s="10">
        <v>1800</v>
      </c>
      <c r="F200" s="10"/>
      <c r="G200" s="10"/>
      <c r="H200" s="35"/>
      <c r="I200" s="12"/>
    </row>
    <row r="201" spans="1:9" ht="15" x14ac:dyDescent="0.25">
      <c r="A201" s="9" t="s">
        <v>1116</v>
      </c>
      <c r="B201" s="9" t="s">
        <v>819</v>
      </c>
      <c r="C201" s="9"/>
      <c r="D201" s="9"/>
      <c r="E201" s="10">
        <v>16893.98</v>
      </c>
      <c r="F201" s="10"/>
      <c r="G201" s="10"/>
      <c r="H201" s="35"/>
      <c r="I201" s="12" t="s">
        <v>1120</v>
      </c>
    </row>
    <row r="202" spans="1:9" ht="15" x14ac:dyDescent="0.25">
      <c r="A202" s="9" t="s">
        <v>1116</v>
      </c>
      <c r="B202" s="9" t="s">
        <v>819</v>
      </c>
      <c r="C202" s="9"/>
      <c r="D202" s="9"/>
      <c r="E202" s="10">
        <v>11288.5</v>
      </c>
      <c r="F202" s="10"/>
      <c r="G202" s="10"/>
      <c r="H202" s="35"/>
      <c r="I202" s="12" t="s">
        <v>1120</v>
      </c>
    </row>
    <row r="203" spans="1:9" ht="15" x14ac:dyDescent="0.25">
      <c r="A203" s="9" t="s">
        <v>1090</v>
      </c>
      <c r="B203" s="9" t="s">
        <v>697</v>
      </c>
      <c r="C203" s="9"/>
      <c r="D203" s="9"/>
      <c r="E203" s="10">
        <v>87827.839999999997</v>
      </c>
      <c r="F203" s="10"/>
      <c r="G203" s="10"/>
      <c r="H203" s="35"/>
      <c r="I203" s="12"/>
    </row>
    <row r="204" spans="1:9" ht="15" x14ac:dyDescent="0.25">
      <c r="A204" s="9" t="s">
        <v>1121</v>
      </c>
      <c r="B204" s="9" t="s">
        <v>739</v>
      </c>
      <c r="C204" s="9"/>
      <c r="D204" s="9"/>
      <c r="E204" s="10">
        <v>1583.6</v>
      </c>
      <c r="F204" s="10"/>
      <c r="G204" s="10"/>
      <c r="H204" s="35"/>
      <c r="I204" s="12"/>
    </row>
    <row r="205" spans="1:9" ht="15" x14ac:dyDescent="0.25">
      <c r="A205" s="9" t="s">
        <v>1121</v>
      </c>
      <c r="B205" s="9" t="s">
        <v>739</v>
      </c>
      <c r="C205" s="9"/>
      <c r="D205" s="9"/>
      <c r="E205" s="10">
        <v>2343.3000000000002</v>
      </c>
      <c r="F205" s="10"/>
      <c r="G205" s="10"/>
      <c r="H205" s="35"/>
      <c r="I205" s="12"/>
    </row>
    <row r="206" spans="1:9" ht="15" x14ac:dyDescent="0.25">
      <c r="A206" s="9" t="s">
        <v>1092</v>
      </c>
      <c r="B206" s="9" t="s">
        <v>649</v>
      </c>
      <c r="C206" s="9"/>
      <c r="D206" s="9"/>
      <c r="E206" s="10">
        <v>30404.400000000001</v>
      </c>
      <c r="F206" s="10"/>
      <c r="G206" s="10"/>
      <c r="H206" s="35"/>
      <c r="I206" s="12"/>
    </row>
    <row r="207" spans="1:9" ht="15" x14ac:dyDescent="0.25">
      <c r="A207" s="9" t="s">
        <v>1092</v>
      </c>
      <c r="B207" s="9" t="s">
        <v>648</v>
      </c>
      <c r="C207" s="9"/>
      <c r="D207" s="9"/>
      <c r="E207" s="10">
        <v>6646</v>
      </c>
      <c r="F207" s="10"/>
      <c r="G207" s="10"/>
      <c r="H207" s="35"/>
      <c r="I207" s="12"/>
    </row>
    <row r="208" spans="1:9" ht="15" x14ac:dyDescent="0.25">
      <c r="A208" s="9" t="s">
        <v>1122</v>
      </c>
      <c r="B208" s="9" t="s">
        <v>1123</v>
      </c>
      <c r="C208" s="9" t="s">
        <v>1124</v>
      </c>
      <c r="D208" s="9" t="s">
        <v>859</v>
      </c>
      <c r="E208" s="10">
        <v>2080</v>
      </c>
      <c r="F208" s="10"/>
      <c r="G208" s="10"/>
      <c r="H208" s="35"/>
    </row>
    <row r="209" spans="1:8" ht="15" x14ac:dyDescent="0.25">
      <c r="A209" s="9" t="s">
        <v>1122</v>
      </c>
      <c r="B209" s="9" t="s">
        <v>1125</v>
      </c>
      <c r="C209" s="9" t="s">
        <v>1126</v>
      </c>
      <c r="D209" s="9" t="s">
        <v>1127</v>
      </c>
      <c r="E209" s="36">
        <v>8346</v>
      </c>
      <c r="F209" s="10"/>
      <c r="G209" s="10"/>
      <c r="H209" s="35"/>
    </row>
    <row r="210" spans="1:8" ht="15" x14ac:dyDescent="0.25">
      <c r="A210" s="9" t="s">
        <v>1128</v>
      </c>
      <c r="B210" s="9" t="s">
        <v>1129</v>
      </c>
      <c r="C210" s="9" t="s">
        <v>1130</v>
      </c>
      <c r="D210" s="9" t="s">
        <v>1131</v>
      </c>
      <c r="E210" s="10">
        <v>18596.09</v>
      </c>
      <c r="F210" s="10"/>
      <c r="G210" s="10"/>
      <c r="H210" s="35"/>
    </row>
    <row r="211" spans="1:8" ht="15" x14ac:dyDescent="0.25">
      <c r="A211" s="9" t="s">
        <v>1132</v>
      </c>
      <c r="B211" s="9" t="s">
        <v>1133</v>
      </c>
      <c r="C211" s="9"/>
      <c r="D211" s="9"/>
      <c r="E211" s="10">
        <v>190190.32</v>
      </c>
      <c r="F211" s="10"/>
      <c r="G211" s="10"/>
      <c r="H211" s="35"/>
    </row>
    <row r="212" spans="1:8" ht="15" x14ac:dyDescent="0.25">
      <c r="A212" s="9" t="s">
        <v>1134</v>
      </c>
      <c r="B212" s="45" t="s">
        <v>1135</v>
      </c>
      <c r="C212" s="9" t="s">
        <v>1136</v>
      </c>
      <c r="D212" s="9" t="s">
        <v>1137</v>
      </c>
      <c r="E212" s="46">
        <v>12743.7</v>
      </c>
      <c r="F212" s="10"/>
      <c r="G212" s="10"/>
      <c r="H212" s="35"/>
    </row>
    <row r="213" spans="1:8" ht="15" x14ac:dyDescent="0.25">
      <c r="A213" s="60" t="s">
        <v>1138</v>
      </c>
      <c r="B213" s="50" t="s">
        <v>1139</v>
      </c>
      <c r="C213" s="9" t="s">
        <v>1140</v>
      </c>
      <c r="D213" s="60" t="s">
        <v>1141</v>
      </c>
      <c r="E213" s="52">
        <v>43527.6</v>
      </c>
      <c r="F213" s="10">
        <v>5600</v>
      </c>
      <c r="G213" s="10">
        <f t="shared" ref="G213:G214" si="23">F213*7%</f>
        <v>392.00000000000006</v>
      </c>
      <c r="H213" s="35">
        <f t="shared" ref="H213:H214" si="24">F213+G213</f>
        <v>5992</v>
      </c>
    </row>
    <row r="214" spans="1:8" ht="15" x14ac:dyDescent="0.25">
      <c r="A214" s="60"/>
      <c r="B214" s="51"/>
      <c r="C214" s="9" t="s">
        <v>1142</v>
      </c>
      <c r="D214" s="60"/>
      <c r="E214" s="53"/>
      <c r="F214" s="10">
        <v>35080</v>
      </c>
      <c r="G214" s="10">
        <f t="shared" si="23"/>
        <v>2455.6000000000004</v>
      </c>
      <c r="H214" s="35">
        <f t="shared" si="24"/>
        <v>37535.599999999999</v>
      </c>
    </row>
    <row r="215" spans="1:8" ht="15" x14ac:dyDescent="0.25">
      <c r="A215" s="9" t="s">
        <v>1143</v>
      </c>
      <c r="B215" s="9" t="s">
        <v>697</v>
      </c>
      <c r="C215" s="9"/>
      <c r="D215" s="9"/>
      <c r="E215" s="10">
        <v>44732</v>
      </c>
      <c r="F215" s="10"/>
      <c r="G215" s="10"/>
      <c r="H215" s="35"/>
    </row>
    <row r="216" spans="1:8" ht="15" x14ac:dyDescent="0.25">
      <c r="A216" s="9" t="s">
        <v>1144</v>
      </c>
      <c r="B216" s="9" t="s">
        <v>765</v>
      </c>
      <c r="C216" s="9"/>
      <c r="D216" s="9"/>
      <c r="E216" s="10">
        <v>34050.68</v>
      </c>
      <c r="F216" s="10"/>
      <c r="G216" s="10"/>
      <c r="H216" s="35"/>
    </row>
    <row r="217" spans="1:8" ht="15" x14ac:dyDescent="0.25">
      <c r="A217" s="9" t="s">
        <v>1145</v>
      </c>
      <c r="B217" s="9" t="s">
        <v>1146</v>
      </c>
      <c r="C217" s="9" t="s">
        <v>1147</v>
      </c>
      <c r="D217" s="9" t="s">
        <v>1148</v>
      </c>
      <c r="E217" s="10">
        <v>33950.57</v>
      </c>
      <c r="F217" s="10"/>
      <c r="G217" s="10"/>
      <c r="H217" s="35"/>
    </row>
    <row r="218" spans="1:8" ht="15" x14ac:dyDescent="0.25">
      <c r="A218" s="9" t="s">
        <v>1149</v>
      </c>
      <c r="B218" s="9" t="s">
        <v>650</v>
      </c>
      <c r="C218" s="9"/>
      <c r="D218" s="9"/>
      <c r="E218" s="10">
        <v>144625.76</v>
      </c>
      <c r="F218" s="10"/>
      <c r="G218" s="10"/>
      <c r="H218" s="35"/>
    </row>
    <row r="219" spans="1:8" ht="15" x14ac:dyDescent="0.25">
      <c r="A219" s="9" t="s">
        <v>1149</v>
      </c>
      <c r="B219" s="9" t="s">
        <v>1150</v>
      </c>
      <c r="C219" s="9" t="s">
        <v>1151</v>
      </c>
      <c r="D219" s="9" t="s">
        <v>1152</v>
      </c>
      <c r="E219" s="10">
        <v>3424</v>
      </c>
      <c r="F219" s="10"/>
      <c r="G219" s="10"/>
      <c r="H219" s="35"/>
    </row>
    <row r="220" spans="1:8" ht="15" x14ac:dyDescent="0.25">
      <c r="A220" s="9" t="s">
        <v>1153</v>
      </c>
      <c r="B220" s="9" t="s">
        <v>697</v>
      </c>
      <c r="C220" s="9"/>
      <c r="D220" s="9"/>
      <c r="E220" s="10">
        <v>42230.400000000001</v>
      </c>
      <c r="F220" s="10"/>
      <c r="G220" s="10"/>
      <c r="H220" s="35"/>
    </row>
    <row r="221" spans="1:8" ht="15" x14ac:dyDescent="0.25">
      <c r="A221" s="9" t="s">
        <v>1154</v>
      </c>
      <c r="B221" s="9" t="s">
        <v>1155</v>
      </c>
      <c r="C221" s="9" t="s">
        <v>1156</v>
      </c>
      <c r="D221" s="9" t="s">
        <v>1157</v>
      </c>
      <c r="E221" s="10">
        <v>4500</v>
      </c>
      <c r="F221" s="10"/>
      <c r="G221" s="10"/>
      <c r="H221" s="35"/>
    </row>
    <row r="222" spans="1:8" ht="15" x14ac:dyDescent="0.25">
      <c r="A222" s="57" t="s">
        <v>1158</v>
      </c>
      <c r="B222" s="57" t="s">
        <v>1159</v>
      </c>
      <c r="C222" s="9" t="s">
        <v>1160</v>
      </c>
      <c r="D222" s="9" t="s">
        <v>1161</v>
      </c>
      <c r="E222" s="52">
        <v>24581.65</v>
      </c>
      <c r="F222" s="10">
        <v>20130</v>
      </c>
      <c r="G222" s="10">
        <f t="shared" ref="G222:G223" si="25">F222*7%</f>
        <v>1409.1000000000001</v>
      </c>
      <c r="H222" s="35">
        <f t="shared" ref="H222:H223" si="26">F222+G222</f>
        <v>21539.1</v>
      </c>
    </row>
    <row r="223" spans="1:8" ht="15" x14ac:dyDescent="0.25">
      <c r="A223" s="59"/>
      <c r="B223" s="59"/>
      <c r="C223" s="9" t="s">
        <v>1162</v>
      </c>
      <c r="D223" s="9" t="s">
        <v>1163</v>
      </c>
      <c r="E223" s="53"/>
      <c r="F223" s="10">
        <v>3850</v>
      </c>
      <c r="G223" s="10">
        <f t="shared" si="25"/>
        <v>269.5</v>
      </c>
      <c r="H223" s="35">
        <f t="shared" si="26"/>
        <v>4119.5</v>
      </c>
    </row>
    <row r="224" spans="1:8" ht="15" x14ac:dyDescent="0.25">
      <c r="A224" s="9" t="s">
        <v>1164</v>
      </c>
      <c r="B224" s="9" t="s">
        <v>1165</v>
      </c>
      <c r="C224" s="9" t="s">
        <v>1166</v>
      </c>
      <c r="D224" s="9" t="s">
        <v>900</v>
      </c>
      <c r="E224" s="10">
        <v>642</v>
      </c>
      <c r="F224" s="10"/>
      <c r="G224" s="10"/>
      <c r="H224" s="35"/>
    </row>
    <row r="225" spans="1:8" ht="15" x14ac:dyDescent="0.25">
      <c r="A225" s="9" t="s">
        <v>1164</v>
      </c>
      <c r="B225" s="9" t="s">
        <v>649</v>
      </c>
      <c r="C225" s="9"/>
      <c r="D225" s="9"/>
      <c r="E225" s="10">
        <v>4820</v>
      </c>
      <c r="F225" s="10"/>
      <c r="G225" s="10"/>
      <c r="H225" s="35"/>
    </row>
    <row r="226" spans="1:8" ht="15" x14ac:dyDescent="0.25">
      <c r="A226" s="9" t="s">
        <v>1167</v>
      </c>
      <c r="B226" s="9" t="s">
        <v>1146</v>
      </c>
      <c r="C226" s="9" t="s">
        <v>1168</v>
      </c>
      <c r="D226" s="9" t="s">
        <v>1169</v>
      </c>
      <c r="E226" s="10">
        <v>18355.849999999999</v>
      </c>
      <c r="F226" s="10"/>
      <c r="G226" s="10"/>
      <c r="H226" s="35"/>
    </row>
    <row r="227" spans="1:8" ht="15" x14ac:dyDescent="0.25">
      <c r="A227" s="9" t="s">
        <v>1170</v>
      </c>
      <c r="B227" s="9" t="s">
        <v>655</v>
      </c>
      <c r="C227" s="9" t="s">
        <v>1171</v>
      </c>
      <c r="D227" s="9" t="s">
        <v>771</v>
      </c>
      <c r="E227" s="10">
        <v>22662.6</v>
      </c>
      <c r="F227" s="10"/>
      <c r="G227" s="10"/>
      <c r="H227" s="35"/>
    </row>
    <row r="228" spans="1:8" ht="15" x14ac:dyDescent="0.25">
      <c r="A228" s="9" t="s">
        <v>1172</v>
      </c>
      <c r="B228" s="9" t="s">
        <v>730</v>
      </c>
      <c r="C228" s="9"/>
      <c r="D228" s="9"/>
      <c r="E228" s="10">
        <v>121703.2</v>
      </c>
      <c r="F228" s="10"/>
      <c r="G228" s="10"/>
      <c r="H228" s="35"/>
    </row>
    <row r="229" spans="1:8" ht="15" x14ac:dyDescent="0.25">
      <c r="A229" s="9" t="s">
        <v>1173</v>
      </c>
      <c r="B229" s="9" t="s">
        <v>1174</v>
      </c>
      <c r="C229" s="9" t="s">
        <v>1175</v>
      </c>
      <c r="D229" s="9" t="s">
        <v>1176</v>
      </c>
      <c r="E229" s="10">
        <v>19600</v>
      </c>
      <c r="F229" s="10"/>
      <c r="G229" s="10"/>
      <c r="H229" s="35"/>
    </row>
    <row r="230" spans="1:8" ht="15" x14ac:dyDescent="0.25">
      <c r="A230" s="9" t="s">
        <v>1177</v>
      </c>
      <c r="B230" s="9" t="s">
        <v>1178</v>
      </c>
      <c r="C230" s="9" t="s">
        <v>1179</v>
      </c>
      <c r="D230" s="9" t="s">
        <v>1180</v>
      </c>
      <c r="E230" s="10">
        <v>7400</v>
      </c>
      <c r="F230" s="10"/>
      <c r="G230" s="10"/>
      <c r="H230" s="35"/>
    </row>
    <row r="231" spans="1:8" ht="15" x14ac:dyDescent="0.25">
      <c r="A231" s="9" t="s">
        <v>1177</v>
      </c>
      <c r="B231" s="9" t="s">
        <v>1181</v>
      </c>
      <c r="C231" s="9" t="s">
        <v>1182</v>
      </c>
      <c r="D231" s="9" t="s">
        <v>1183</v>
      </c>
      <c r="E231" s="10">
        <v>1498</v>
      </c>
      <c r="F231" s="10"/>
      <c r="G231" s="10"/>
      <c r="H231" s="35"/>
    </row>
    <row r="232" spans="1:8" ht="15" x14ac:dyDescent="0.25">
      <c r="A232" s="9" t="s">
        <v>1184</v>
      </c>
      <c r="B232" s="9" t="s">
        <v>1185</v>
      </c>
      <c r="C232" s="9" t="s">
        <v>1186</v>
      </c>
      <c r="D232" s="9" t="s">
        <v>1187</v>
      </c>
      <c r="E232" s="10">
        <v>3210</v>
      </c>
      <c r="F232" s="10"/>
      <c r="G232" s="10"/>
      <c r="H232" s="35"/>
    </row>
    <row r="233" spans="1:8" ht="15" x14ac:dyDescent="0.25">
      <c r="A233" s="9" t="s">
        <v>1184</v>
      </c>
      <c r="B233" s="9" t="s">
        <v>663</v>
      </c>
      <c r="C233" s="9" t="s">
        <v>1188</v>
      </c>
      <c r="D233" s="9" t="s">
        <v>1189</v>
      </c>
      <c r="E233" s="10">
        <v>4601</v>
      </c>
      <c r="F233" s="10"/>
      <c r="G233" s="10"/>
      <c r="H233" s="35"/>
    </row>
    <row r="234" spans="1:8" ht="15" x14ac:dyDescent="0.25">
      <c r="A234" s="9" t="s">
        <v>1190</v>
      </c>
      <c r="B234" s="9" t="s">
        <v>681</v>
      </c>
      <c r="C234" s="9" t="s">
        <v>1191</v>
      </c>
      <c r="D234" s="9" t="s">
        <v>1192</v>
      </c>
      <c r="E234" s="10">
        <v>4356.6000000000004</v>
      </c>
      <c r="F234" s="10"/>
      <c r="G234" s="10"/>
      <c r="H234" s="35"/>
    </row>
    <row r="235" spans="1:8" ht="15" x14ac:dyDescent="0.25">
      <c r="A235" s="9" t="s">
        <v>1190</v>
      </c>
      <c r="B235" s="9" t="s">
        <v>1193</v>
      </c>
      <c r="C235" s="9"/>
      <c r="D235" s="9"/>
      <c r="E235" s="10">
        <v>35621.99</v>
      </c>
      <c r="F235" s="10"/>
      <c r="G235" s="10"/>
      <c r="H235" s="35"/>
    </row>
    <row r="236" spans="1:8" ht="15" x14ac:dyDescent="0.25">
      <c r="A236" s="9" t="s">
        <v>1194</v>
      </c>
      <c r="B236" s="9" t="s">
        <v>1195</v>
      </c>
      <c r="C236" s="9" t="s">
        <v>1196</v>
      </c>
      <c r="D236" s="9" t="s">
        <v>1197</v>
      </c>
      <c r="E236" s="10">
        <v>3120</v>
      </c>
      <c r="F236" s="10"/>
      <c r="G236" s="10"/>
      <c r="H236" s="35"/>
    </row>
    <row r="237" spans="1:8" ht="15" x14ac:dyDescent="0.25">
      <c r="A237" s="9" t="s">
        <v>1198</v>
      </c>
      <c r="B237" s="9" t="s">
        <v>682</v>
      </c>
      <c r="C237" s="9"/>
      <c r="D237" s="9"/>
      <c r="E237" s="10">
        <v>13000</v>
      </c>
      <c r="F237" s="10"/>
      <c r="G237" s="10"/>
      <c r="H237" s="35"/>
    </row>
    <row r="238" spans="1:8" ht="15" x14ac:dyDescent="0.25">
      <c r="A238" s="9" t="s">
        <v>1199</v>
      </c>
      <c r="B238" s="9" t="s">
        <v>681</v>
      </c>
      <c r="C238" s="9"/>
      <c r="D238" s="9"/>
      <c r="E238" s="10">
        <v>10600</v>
      </c>
      <c r="F238" s="10"/>
      <c r="G238" s="10"/>
      <c r="H238" s="35"/>
    </row>
    <row r="239" spans="1:8" ht="15" x14ac:dyDescent="0.25">
      <c r="A239" s="9" t="s">
        <v>1200</v>
      </c>
      <c r="B239" s="9" t="s">
        <v>730</v>
      </c>
      <c r="C239" s="9"/>
      <c r="D239" s="9"/>
      <c r="E239" s="10">
        <v>122265.84</v>
      </c>
      <c r="F239" s="10"/>
      <c r="G239" s="10"/>
      <c r="H239" s="35"/>
    </row>
    <row r="240" spans="1:8" ht="15" x14ac:dyDescent="0.25">
      <c r="A240" s="9" t="s">
        <v>1248</v>
      </c>
      <c r="B240" s="9" t="s">
        <v>1193</v>
      </c>
      <c r="C240" s="9" t="s">
        <v>1249</v>
      </c>
      <c r="D240" s="9" t="s">
        <v>1250</v>
      </c>
      <c r="E240" s="10">
        <v>48856.08</v>
      </c>
      <c r="F240" s="10"/>
      <c r="G240" s="10"/>
      <c r="H240" s="35"/>
    </row>
    <row r="241" spans="1:9" ht="15" x14ac:dyDescent="0.25">
      <c r="A241" s="9" t="s">
        <v>1251</v>
      </c>
      <c r="B241" s="9" t="s">
        <v>697</v>
      </c>
      <c r="C241" s="9"/>
      <c r="D241" s="9"/>
      <c r="E241" s="10">
        <v>193583.46</v>
      </c>
      <c r="F241" s="10"/>
      <c r="G241" s="10"/>
      <c r="H241" s="35"/>
    </row>
    <row r="242" spans="1:9" ht="15" x14ac:dyDescent="0.25">
      <c r="A242" s="9" t="s">
        <v>1251</v>
      </c>
      <c r="B242" s="9" t="s">
        <v>765</v>
      </c>
      <c r="C242" s="9"/>
      <c r="D242" s="9"/>
      <c r="E242" s="10">
        <v>36273.360000000001</v>
      </c>
      <c r="F242" s="10"/>
      <c r="G242" s="10"/>
      <c r="H242" s="35"/>
    </row>
    <row r="243" spans="1:9" ht="15" x14ac:dyDescent="0.25">
      <c r="A243" s="9" t="s">
        <v>1252</v>
      </c>
      <c r="B243" s="47" t="s">
        <v>1159</v>
      </c>
      <c r="C243" s="9" t="s">
        <v>1253</v>
      </c>
      <c r="D243" s="9" t="s">
        <v>1254</v>
      </c>
      <c r="E243" s="10">
        <v>2541.25</v>
      </c>
      <c r="F243" s="10"/>
      <c r="G243" s="10"/>
      <c r="H243" s="35"/>
    </row>
    <row r="244" spans="1:9" ht="15" x14ac:dyDescent="0.25">
      <c r="A244" s="9" t="s">
        <v>1255</v>
      </c>
      <c r="B244" s="44" t="s">
        <v>648</v>
      </c>
      <c r="C244" s="9"/>
      <c r="D244" s="9"/>
      <c r="E244" s="10">
        <v>20374</v>
      </c>
      <c r="F244" s="10"/>
      <c r="G244" s="10"/>
      <c r="H244" s="35"/>
    </row>
    <row r="245" spans="1:9" ht="15" x14ac:dyDescent="0.25">
      <c r="A245" s="9" t="s">
        <v>1252</v>
      </c>
      <c r="B245" s="47" t="s">
        <v>1159</v>
      </c>
      <c r="C245" s="9" t="s">
        <v>1253</v>
      </c>
      <c r="D245" s="9" t="s">
        <v>1254</v>
      </c>
      <c r="E245" s="10">
        <v>2541.25</v>
      </c>
      <c r="F245" s="10"/>
      <c r="G245" s="10"/>
      <c r="H245" s="35"/>
      <c r="I245" s="12" t="s">
        <v>1309</v>
      </c>
    </row>
    <row r="246" spans="1:9" ht="15" x14ac:dyDescent="0.25">
      <c r="A246" s="9" t="s">
        <v>1255</v>
      </c>
      <c r="B246" s="44" t="s">
        <v>648</v>
      </c>
      <c r="C246" s="9"/>
      <c r="D246" s="9"/>
      <c r="E246" s="10">
        <v>20374</v>
      </c>
      <c r="F246" s="10"/>
      <c r="G246" s="10"/>
      <c r="H246" s="35"/>
      <c r="I246" s="12"/>
    </row>
    <row r="247" spans="1:9" ht="15" x14ac:dyDescent="0.25">
      <c r="A247" s="9" t="s">
        <v>1275</v>
      </c>
      <c r="B247" s="9" t="s">
        <v>649</v>
      </c>
      <c r="C247" s="9"/>
      <c r="D247" s="9"/>
      <c r="E247" s="10">
        <v>6864</v>
      </c>
      <c r="F247" s="10"/>
      <c r="G247" s="10"/>
      <c r="H247" s="35"/>
      <c r="I247" s="12"/>
    </row>
    <row r="248" spans="1:9" ht="15" x14ac:dyDescent="0.25">
      <c r="A248" s="9" t="s">
        <v>1275</v>
      </c>
      <c r="B248" s="9" t="s">
        <v>682</v>
      </c>
      <c r="C248" s="9"/>
      <c r="D248" s="9"/>
      <c r="E248" s="10">
        <v>6056.2</v>
      </c>
      <c r="F248" s="10"/>
      <c r="G248" s="10"/>
      <c r="H248" s="35"/>
      <c r="I248" s="12"/>
    </row>
    <row r="249" spans="1:9" ht="15" x14ac:dyDescent="0.25">
      <c r="A249" s="9" t="s">
        <v>1276</v>
      </c>
      <c r="B249" s="9" t="s">
        <v>793</v>
      </c>
      <c r="C249" s="9"/>
      <c r="D249" s="9"/>
      <c r="E249" s="10">
        <v>3381.2</v>
      </c>
      <c r="F249" s="10"/>
      <c r="G249" s="10"/>
      <c r="H249" s="35"/>
      <c r="I249" s="12"/>
    </row>
    <row r="250" spans="1:9" ht="15" x14ac:dyDescent="0.25">
      <c r="A250" s="9" t="s">
        <v>1276</v>
      </c>
      <c r="B250" s="9" t="s">
        <v>774</v>
      </c>
      <c r="C250" s="9"/>
      <c r="D250" s="9"/>
      <c r="E250" s="10">
        <v>44736.93</v>
      </c>
      <c r="F250" s="10"/>
      <c r="G250" s="10"/>
      <c r="H250" s="35"/>
      <c r="I250" s="12"/>
    </row>
    <row r="251" spans="1:9" ht="15" x14ac:dyDescent="0.25">
      <c r="A251" s="9" t="s">
        <v>1284</v>
      </c>
      <c r="B251" s="9" t="s">
        <v>1310</v>
      </c>
      <c r="C251" s="9"/>
      <c r="D251" s="9"/>
      <c r="E251" s="10">
        <v>38426.75</v>
      </c>
      <c r="F251" s="10"/>
      <c r="G251" s="10"/>
      <c r="H251" s="35"/>
      <c r="I251" s="12"/>
    </row>
    <row r="252" spans="1:9" ht="15" x14ac:dyDescent="0.25">
      <c r="A252" s="9" t="s">
        <v>1287</v>
      </c>
      <c r="B252" s="9" t="s">
        <v>730</v>
      </c>
      <c r="C252" s="9"/>
      <c r="D252" s="9"/>
      <c r="E252" s="10">
        <v>183133.54</v>
      </c>
      <c r="F252" s="10"/>
      <c r="G252" s="10"/>
      <c r="H252" s="35"/>
      <c r="I252" s="12"/>
    </row>
    <row r="253" spans="1:9" ht="15" x14ac:dyDescent="0.25">
      <c r="A253" s="9" t="s">
        <v>1288</v>
      </c>
      <c r="B253" s="9" t="s">
        <v>1311</v>
      </c>
      <c r="C253" s="9" t="s">
        <v>1312</v>
      </c>
      <c r="D253" s="9" t="s">
        <v>1313</v>
      </c>
      <c r="E253" s="10">
        <v>59921.02</v>
      </c>
      <c r="F253" s="10"/>
      <c r="G253" s="10"/>
      <c r="H253" s="35"/>
      <c r="I253" s="12"/>
    </row>
    <row r="254" spans="1:9" ht="15" x14ac:dyDescent="0.25">
      <c r="A254" s="9" t="s">
        <v>1288</v>
      </c>
      <c r="B254" s="9" t="s">
        <v>1314</v>
      </c>
      <c r="C254" s="9" t="s">
        <v>1315</v>
      </c>
      <c r="D254" s="9" t="s">
        <v>1316</v>
      </c>
      <c r="E254" s="10">
        <v>46397.15</v>
      </c>
      <c r="F254" s="10"/>
      <c r="G254" s="10"/>
      <c r="H254" s="35"/>
      <c r="I254" s="12" t="s">
        <v>1317</v>
      </c>
    </row>
    <row r="255" spans="1:9" ht="30" x14ac:dyDescent="0.25">
      <c r="A255" s="9" t="s">
        <v>1318</v>
      </c>
      <c r="B255" s="9" t="s">
        <v>774</v>
      </c>
      <c r="C255" s="9" t="s">
        <v>1319</v>
      </c>
      <c r="D255" s="9" t="s">
        <v>1320</v>
      </c>
      <c r="E255" s="10">
        <v>25000</v>
      </c>
      <c r="F255" s="10"/>
      <c r="G255" s="10"/>
      <c r="H255" s="35"/>
      <c r="I255" s="48" t="s">
        <v>1321</v>
      </c>
    </row>
    <row r="256" spans="1:9" ht="15" x14ac:dyDescent="0.25">
      <c r="A256" s="9" t="s">
        <v>1296</v>
      </c>
      <c r="B256" s="9" t="s">
        <v>1322</v>
      </c>
      <c r="C256" s="9" t="s">
        <v>1323</v>
      </c>
      <c r="D256" s="9" t="s">
        <v>1324</v>
      </c>
      <c r="E256" s="10">
        <v>2054.4</v>
      </c>
      <c r="F256" s="10"/>
      <c r="G256" s="10"/>
      <c r="H256" s="35"/>
      <c r="I256" s="12"/>
    </row>
    <row r="257" spans="1:9" ht="15" x14ac:dyDescent="0.25">
      <c r="A257" s="9" t="s">
        <v>1325</v>
      </c>
      <c r="B257" s="9" t="s">
        <v>1326</v>
      </c>
      <c r="C257" s="9" t="s">
        <v>1327</v>
      </c>
      <c r="D257" s="9" t="s">
        <v>1328</v>
      </c>
      <c r="E257" s="10">
        <v>11400</v>
      </c>
      <c r="F257" s="10"/>
      <c r="G257" s="10"/>
      <c r="H257" s="35"/>
      <c r="I257" s="12"/>
    </row>
    <row r="258" spans="1:9" ht="15" x14ac:dyDescent="0.25">
      <c r="A258" s="9" t="s">
        <v>1329</v>
      </c>
      <c r="B258" s="9" t="s">
        <v>1129</v>
      </c>
      <c r="C258" s="9" t="s">
        <v>1330</v>
      </c>
      <c r="D258" s="9" t="s">
        <v>1331</v>
      </c>
      <c r="E258" s="10">
        <v>6850.5</v>
      </c>
      <c r="F258" s="10"/>
      <c r="G258" s="10"/>
      <c r="H258" s="35"/>
      <c r="I258" s="12" t="s">
        <v>1332</v>
      </c>
    </row>
    <row r="259" spans="1:9" ht="15" x14ac:dyDescent="0.25">
      <c r="A259" s="9" t="s">
        <v>1333</v>
      </c>
      <c r="B259" s="9" t="s">
        <v>730</v>
      </c>
      <c r="C259" s="9"/>
      <c r="D259" s="9"/>
      <c r="E259" s="10">
        <v>156132.67000000001</v>
      </c>
      <c r="F259" s="10"/>
      <c r="G259" s="10"/>
      <c r="H259" s="35"/>
      <c r="I259" s="12"/>
    </row>
    <row r="260" spans="1:9" ht="15" x14ac:dyDescent="0.25">
      <c r="A260" s="9" t="s">
        <v>1334</v>
      </c>
      <c r="B260" s="9" t="s">
        <v>697</v>
      </c>
      <c r="C260" s="9"/>
      <c r="D260" s="9"/>
      <c r="E260" s="10">
        <v>90000.14</v>
      </c>
      <c r="F260" s="10"/>
      <c r="G260" s="10"/>
      <c r="H260" s="35"/>
      <c r="I260" s="12"/>
    </row>
    <row r="261" spans="1:9" ht="15" x14ac:dyDescent="0.25">
      <c r="A261" s="9" t="s">
        <v>1335</v>
      </c>
      <c r="B261" s="9" t="s">
        <v>765</v>
      </c>
      <c r="C261" s="9"/>
      <c r="D261" s="9"/>
      <c r="E261" s="10">
        <v>22197.5</v>
      </c>
      <c r="F261" s="10"/>
      <c r="G261" s="10"/>
      <c r="H261" s="35"/>
      <c r="I261" s="12"/>
    </row>
    <row r="262" spans="1:9" ht="15" x14ac:dyDescent="0.25">
      <c r="A262" s="9" t="s">
        <v>1339</v>
      </c>
      <c r="B262" s="9" t="s">
        <v>649</v>
      </c>
      <c r="C262" s="9"/>
      <c r="D262" s="9"/>
      <c r="E262" s="10">
        <v>47470.3</v>
      </c>
      <c r="F262" s="10"/>
      <c r="G262" s="10"/>
      <c r="H262" s="35"/>
      <c r="I262" s="12"/>
    </row>
    <row r="263" spans="1:9" ht="15" x14ac:dyDescent="0.25">
      <c r="A263" s="9" t="s">
        <v>1378</v>
      </c>
      <c r="B263" s="9" t="s">
        <v>1379</v>
      </c>
      <c r="C263" s="9" t="s">
        <v>1380</v>
      </c>
      <c r="D263" s="9" t="s">
        <v>1381</v>
      </c>
      <c r="E263" s="10">
        <v>428</v>
      </c>
      <c r="F263" s="10"/>
      <c r="G263" s="10"/>
      <c r="H263" s="35"/>
      <c r="I263" s="12" t="s">
        <v>1382</v>
      </c>
    </row>
    <row r="264" spans="1:9" ht="15" x14ac:dyDescent="0.25">
      <c r="A264" s="9" t="s">
        <v>1383</v>
      </c>
      <c r="B264" s="9" t="s">
        <v>1384</v>
      </c>
      <c r="C264" s="9" t="s">
        <v>1385</v>
      </c>
      <c r="D264" s="9" t="s">
        <v>1386</v>
      </c>
      <c r="E264" s="10">
        <v>6955</v>
      </c>
      <c r="F264" s="10"/>
      <c r="G264" s="10"/>
      <c r="H264" s="35"/>
      <c r="I264" s="12" t="s">
        <v>1387</v>
      </c>
    </row>
    <row r="265" spans="1:9" ht="15" x14ac:dyDescent="0.25">
      <c r="A265" s="9" t="s">
        <v>1388</v>
      </c>
      <c r="B265" s="9" t="s">
        <v>735</v>
      </c>
      <c r="C265" s="9"/>
      <c r="D265" s="9"/>
      <c r="E265" s="10">
        <v>3372.2</v>
      </c>
      <c r="F265" s="10"/>
      <c r="G265" s="10"/>
      <c r="H265" s="35"/>
      <c r="I265" s="12"/>
    </row>
    <row r="266" spans="1:9" ht="15" x14ac:dyDescent="0.25">
      <c r="A266" s="9" t="s">
        <v>1389</v>
      </c>
      <c r="B266" s="9" t="s">
        <v>730</v>
      </c>
      <c r="C266" s="9"/>
      <c r="D266" s="9"/>
      <c r="E266" s="10">
        <v>125695.12</v>
      </c>
      <c r="F266" s="10"/>
      <c r="G266" s="10"/>
      <c r="H266" s="35"/>
      <c r="I266" s="12"/>
    </row>
    <row r="267" spans="1:9" ht="15" x14ac:dyDescent="0.25">
      <c r="A267" s="9" t="s">
        <v>1390</v>
      </c>
      <c r="B267" s="9" t="s">
        <v>1391</v>
      </c>
      <c r="C267" s="9" t="s">
        <v>1392</v>
      </c>
      <c r="D267" s="9" t="s">
        <v>1393</v>
      </c>
      <c r="E267" s="10">
        <v>10625.1</v>
      </c>
      <c r="F267" s="10"/>
      <c r="G267" s="10"/>
      <c r="H267" s="35"/>
      <c r="I267" s="12"/>
    </row>
    <row r="268" spans="1:9" ht="15" x14ac:dyDescent="0.25">
      <c r="A268" s="9" t="s">
        <v>1394</v>
      </c>
      <c r="B268" s="9" t="s">
        <v>661</v>
      </c>
      <c r="C268" s="9" t="s">
        <v>1395</v>
      </c>
      <c r="D268" s="9" t="s">
        <v>1396</v>
      </c>
      <c r="E268" s="36">
        <v>90764.3</v>
      </c>
      <c r="F268" s="10">
        <f>(E268)/1.04</f>
        <v>87273.36538461539</v>
      </c>
      <c r="G268" s="10">
        <f>F268*7%</f>
        <v>6109.1355769230777</v>
      </c>
      <c r="H268" s="3">
        <f>F268+G268</f>
        <v>93382.500961538462</v>
      </c>
      <c r="I268" s="12" t="s">
        <v>1397</v>
      </c>
    </row>
    <row r="269" spans="1:9" ht="15" x14ac:dyDescent="0.25">
      <c r="A269" s="9" t="s">
        <v>1394</v>
      </c>
      <c r="B269" s="9" t="s">
        <v>765</v>
      </c>
      <c r="C269" s="9"/>
      <c r="D269" s="9"/>
      <c r="E269" s="10">
        <v>7263.48</v>
      </c>
      <c r="F269" s="10"/>
      <c r="G269" s="10"/>
      <c r="H269" s="35"/>
      <c r="I269" s="12"/>
    </row>
    <row r="270" spans="1:9" ht="15" x14ac:dyDescent="0.25">
      <c r="A270" s="9" t="s">
        <v>1354</v>
      </c>
      <c r="B270" s="9" t="s">
        <v>697</v>
      </c>
      <c r="C270" s="9"/>
      <c r="D270" s="9"/>
      <c r="E270" s="10">
        <v>258762.59</v>
      </c>
      <c r="F270" s="10"/>
      <c r="G270" s="10"/>
      <c r="H270" s="35"/>
      <c r="I270" s="12"/>
    </row>
    <row r="271" spans="1:9" ht="15" x14ac:dyDescent="0.25">
      <c r="A271" s="9" t="s">
        <v>1354</v>
      </c>
      <c r="B271" s="9" t="s">
        <v>658</v>
      </c>
      <c r="C271" s="9"/>
      <c r="D271" s="9"/>
      <c r="E271" s="10">
        <v>13107.5</v>
      </c>
      <c r="F271" s="10"/>
      <c r="G271" s="10"/>
      <c r="H271" s="35"/>
      <c r="I271" s="12" t="s">
        <v>1120</v>
      </c>
    </row>
    <row r="272" spans="1:9" ht="15" x14ac:dyDescent="0.25">
      <c r="A272" s="9" t="s">
        <v>1359</v>
      </c>
      <c r="B272" s="9" t="s">
        <v>1398</v>
      </c>
      <c r="C272" s="9"/>
      <c r="D272" s="9"/>
      <c r="E272" s="10">
        <v>14173.12</v>
      </c>
      <c r="F272" s="10"/>
      <c r="G272" s="10"/>
      <c r="H272" s="35"/>
      <c r="I272" s="12"/>
    </row>
    <row r="273" spans="1:9" ht="15" x14ac:dyDescent="0.25">
      <c r="A273" s="9" t="s">
        <v>1359</v>
      </c>
      <c r="B273" s="9" t="s">
        <v>730</v>
      </c>
      <c r="C273" s="9"/>
      <c r="D273" s="9"/>
      <c r="E273" s="10">
        <v>185852.48</v>
      </c>
      <c r="F273" s="10"/>
      <c r="G273" s="10"/>
      <c r="H273" s="35"/>
      <c r="I273" s="12"/>
    </row>
    <row r="274" spans="1:9" ht="15" x14ac:dyDescent="0.25">
      <c r="A274" s="9" t="s">
        <v>1364</v>
      </c>
      <c r="B274" s="9" t="s">
        <v>663</v>
      </c>
      <c r="C274" s="9" t="s">
        <v>1399</v>
      </c>
      <c r="D274" s="9" t="s">
        <v>1400</v>
      </c>
      <c r="E274" s="10">
        <v>4601</v>
      </c>
      <c r="F274" s="10"/>
      <c r="G274" s="10"/>
      <c r="H274" s="35"/>
      <c r="I274" s="12"/>
    </row>
    <row r="275" spans="1:9" ht="15" x14ac:dyDescent="0.25">
      <c r="A275" s="57" t="s">
        <v>1401</v>
      </c>
      <c r="B275" s="57" t="s">
        <v>689</v>
      </c>
      <c r="C275" s="9" t="s">
        <v>1402</v>
      </c>
      <c r="D275" s="9" t="s">
        <v>1403</v>
      </c>
      <c r="E275" s="52">
        <v>80480.160000000003</v>
      </c>
      <c r="F275" s="10">
        <v>20500</v>
      </c>
      <c r="G275" s="10">
        <f>F275*7%</f>
        <v>1435.0000000000002</v>
      </c>
      <c r="H275" s="3">
        <f>F275+G275</f>
        <v>21935</v>
      </c>
      <c r="I275" s="12"/>
    </row>
    <row r="276" spans="1:9" ht="15" x14ac:dyDescent="0.25">
      <c r="A276" s="58"/>
      <c r="B276" s="58"/>
      <c r="C276" s="9" t="s">
        <v>1404</v>
      </c>
      <c r="D276" s="9" t="s">
        <v>1405</v>
      </c>
      <c r="E276" s="55"/>
      <c r="F276" s="10">
        <v>12150</v>
      </c>
      <c r="G276" s="10">
        <f t="shared" ref="G276:G280" si="27">F276*7%</f>
        <v>850.50000000000011</v>
      </c>
      <c r="H276" s="3">
        <f t="shared" ref="H276:H280" si="28">F276+G276</f>
        <v>13000.5</v>
      </c>
      <c r="I276" s="12"/>
    </row>
    <row r="277" spans="1:9" ht="15" x14ac:dyDescent="0.25">
      <c r="A277" s="58"/>
      <c r="B277" s="58"/>
      <c r="C277" s="9" t="s">
        <v>1406</v>
      </c>
      <c r="D277" s="9" t="s">
        <v>1407</v>
      </c>
      <c r="E277" s="55"/>
      <c r="F277" s="10">
        <v>10880</v>
      </c>
      <c r="G277" s="10">
        <f t="shared" si="27"/>
        <v>761.6</v>
      </c>
      <c r="H277" s="3">
        <f t="shared" si="28"/>
        <v>11641.6</v>
      </c>
      <c r="I277" s="12"/>
    </row>
    <row r="278" spans="1:9" ht="15" x14ac:dyDescent="0.25">
      <c r="A278" s="58"/>
      <c r="B278" s="58"/>
      <c r="C278" s="9" t="s">
        <v>1408</v>
      </c>
      <c r="D278" s="9" t="s">
        <v>1409</v>
      </c>
      <c r="E278" s="55"/>
      <c r="F278" s="10">
        <v>13120</v>
      </c>
      <c r="G278" s="10">
        <f t="shared" si="27"/>
        <v>918.40000000000009</v>
      </c>
      <c r="H278" s="3">
        <f t="shared" si="28"/>
        <v>14038.4</v>
      </c>
      <c r="I278" s="12"/>
    </row>
    <row r="279" spans="1:9" ht="15" x14ac:dyDescent="0.25">
      <c r="A279" s="58"/>
      <c r="B279" s="58"/>
      <c r="C279" s="9" t="s">
        <v>1410</v>
      </c>
      <c r="D279" s="9" t="s">
        <v>1411</v>
      </c>
      <c r="E279" s="55"/>
      <c r="F279" s="10">
        <v>9460</v>
      </c>
      <c r="G279" s="10">
        <f t="shared" si="27"/>
        <v>662.2</v>
      </c>
      <c r="H279" s="3">
        <f t="shared" si="28"/>
        <v>10122.200000000001</v>
      </c>
      <c r="I279" s="12"/>
    </row>
    <row r="280" spans="1:9" ht="15" x14ac:dyDescent="0.25">
      <c r="A280" s="59"/>
      <c r="B280" s="59"/>
      <c r="C280" s="9" t="s">
        <v>1412</v>
      </c>
      <c r="D280" s="9" t="s">
        <v>1413</v>
      </c>
      <c r="E280" s="53"/>
      <c r="F280" s="10">
        <v>9826</v>
      </c>
      <c r="G280" s="10">
        <f t="shared" si="27"/>
        <v>687.82</v>
      </c>
      <c r="H280" s="3">
        <f t="shared" si="28"/>
        <v>10513.82</v>
      </c>
      <c r="I280" s="12"/>
    </row>
    <row r="281" spans="1:9" ht="15" x14ac:dyDescent="0.25">
      <c r="A281" s="9" t="s">
        <v>1440</v>
      </c>
      <c r="B281" s="9" t="s">
        <v>730</v>
      </c>
      <c r="C281" s="9"/>
      <c r="D281" s="9"/>
      <c r="E281" s="10">
        <v>100684.8</v>
      </c>
      <c r="F281" s="10"/>
      <c r="G281" s="10"/>
      <c r="H281" s="35"/>
    </row>
    <row r="282" spans="1:9" ht="15" x14ac:dyDescent="0.25">
      <c r="A282" s="9" t="s">
        <v>1441</v>
      </c>
      <c r="B282" s="9" t="s">
        <v>1442</v>
      </c>
      <c r="C282" s="9" t="s">
        <v>1443</v>
      </c>
      <c r="D282" s="9" t="s">
        <v>1444</v>
      </c>
      <c r="E282" s="10">
        <v>2140</v>
      </c>
      <c r="F282" s="10"/>
      <c r="G282" s="10"/>
      <c r="H282" s="35"/>
    </row>
    <row r="283" spans="1:9" ht="15" x14ac:dyDescent="0.25">
      <c r="A283" s="9" t="s">
        <v>1441</v>
      </c>
      <c r="B283" s="9" t="s">
        <v>663</v>
      </c>
      <c r="C283" s="9" t="s">
        <v>1445</v>
      </c>
      <c r="D283" s="9" t="s">
        <v>1446</v>
      </c>
      <c r="E283" s="10">
        <v>4750.8</v>
      </c>
      <c r="F283" s="10"/>
      <c r="G283" s="10"/>
      <c r="H283" s="35"/>
    </row>
    <row r="284" spans="1:9" ht="15" x14ac:dyDescent="0.25">
      <c r="A284" s="9" t="s">
        <v>1415</v>
      </c>
      <c r="B284" s="9" t="s">
        <v>697</v>
      </c>
      <c r="C284" s="9"/>
      <c r="D284" s="9"/>
      <c r="E284" s="10">
        <v>16928.2</v>
      </c>
      <c r="F284" s="10"/>
      <c r="G284" s="10"/>
      <c r="H284" s="35"/>
    </row>
    <row r="285" spans="1:9" ht="15" x14ac:dyDescent="0.25">
      <c r="A285" s="9" t="s">
        <v>1447</v>
      </c>
      <c r="B285" s="9" t="s">
        <v>739</v>
      </c>
      <c r="C285" s="9"/>
      <c r="D285" s="9"/>
      <c r="E285" s="10">
        <v>2086.5</v>
      </c>
      <c r="F285" s="10"/>
      <c r="G285" s="10"/>
      <c r="H285" s="35"/>
    </row>
    <row r="286" spans="1:9" ht="15" x14ac:dyDescent="0.25">
      <c r="A286" s="9" t="s">
        <v>1430</v>
      </c>
      <c r="B286" s="9" t="s">
        <v>1448</v>
      </c>
      <c r="C286" s="9" t="s">
        <v>1449</v>
      </c>
      <c r="D286" s="9" t="s">
        <v>1450</v>
      </c>
      <c r="E286" s="10">
        <v>32732.29</v>
      </c>
      <c r="F286" s="10">
        <f>(E286)/1.06</f>
        <v>30879.518867924529</v>
      </c>
      <c r="G286" s="10">
        <f>F286*7%</f>
        <v>2161.5663207547173</v>
      </c>
      <c r="H286" s="3">
        <f>F286+G286</f>
        <v>33041.085188679244</v>
      </c>
    </row>
    <row r="287" spans="1:9" ht="15" x14ac:dyDescent="0.25">
      <c r="A287" s="9" t="s">
        <v>1433</v>
      </c>
      <c r="B287" s="9" t="s">
        <v>697</v>
      </c>
      <c r="C287" s="9"/>
      <c r="D287" s="9"/>
      <c r="E287" s="10">
        <v>23841.08</v>
      </c>
      <c r="F287" s="10">
        <f>(E287)/1.06</f>
        <v>22491.584905660377</v>
      </c>
      <c r="G287" s="10">
        <f>F287*7%</f>
        <v>1574.4109433962265</v>
      </c>
      <c r="H287" s="3">
        <f>F287+G287</f>
        <v>24065.995849056602</v>
      </c>
    </row>
    <row r="288" spans="1:9" ht="15" x14ac:dyDescent="0.25">
      <c r="A288" s="9" t="s">
        <v>1433</v>
      </c>
      <c r="B288" s="9" t="s">
        <v>658</v>
      </c>
      <c r="C288" s="9"/>
      <c r="D288" s="9"/>
      <c r="E288" s="10">
        <v>7098.1</v>
      </c>
      <c r="F288" s="10"/>
      <c r="G288" s="10"/>
      <c r="H288" s="3"/>
    </row>
    <row r="289" spans="1:9" ht="15" x14ac:dyDescent="0.25">
      <c r="A289" s="9" t="s">
        <v>1451</v>
      </c>
      <c r="B289" s="9" t="s">
        <v>650</v>
      </c>
      <c r="C289" s="9"/>
      <c r="D289" s="9"/>
      <c r="E289" s="10">
        <v>113320.8</v>
      </c>
      <c r="F289" s="10"/>
      <c r="G289" s="10"/>
      <c r="H289" s="35"/>
    </row>
    <row r="290" spans="1:9" ht="15" x14ac:dyDescent="0.25">
      <c r="A290" s="9" t="s">
        <v>1452</v>
      </c>
      <c r="B290" s="9" t="s">
        <v>1453</v>
      </c>
      <c r="C290" s="9" t="s">
        <v>1454</v>
      </c>
      <c r="D290" s="9" t="s">
        <v>1455</v>
      </c>
      <c r="E290" s="10">
        <v>535</v>
      </c>
      <c r="F290" s="10"/>
      <c r="G290" s="10"/>
      <c r="H290" s="35"/>
    </row>
    <row r="291" spans="1:9" ht="15" x14ac:dyDescent="0.25">
      <c r="A291" s="9" t="s">
        <v>1456</v>
      </c>
      <c r="B291" s="9" t="s">
        <v>1193</v>
      </c>
      <c r="C291" s="9" t="s">
        <v>1457</v>
      </c>
      <c r="D291" s="9" t="s">
        <v>1458</v>
      </c>
      <c r="E291" s="10">
        <v>10795.2</v>
      </c>
      <c r="F291" s="10"/>
      <c r="G291" s="10"/>
      <c r="H291" s="35"/>
    </row>
    <row r="292" spans="1:9" ht="15" x14ac:dyDescent="0.25">
      <c r="A292" s="9" t="s">
        <v>1439</v>
      </c>
      <c r="B292" s="9" t="s">
        <v>697</v>
      </c>
      <c r="C292" s="9"/>
      <c r="D292" s="9"/>
      <c r="E292" s="10">
        <v>123066</v>
      </c>
      <c r="F292" s="10"/>
      <c r="G292" s="10"/>
      <c r="H292" s="35"/>
    </row>
    <row r="293" spans="1:9" ht="15" x14ac:dyDescent="0.25">
      <c r="A293" s="9" t="s">
        <v>1439</v>
      </c>
      <c r="B293" s="9" t="s">
        <v>765</v>
      </c>
      <c r="C293" s="9"/>
      <c r="D293" s="9"/>
      <c r="E293" s="10">
        <v>2200</v>
      </c>
      <c r="F293" s="10"/>
      <c r="G293" s="10"/>
      <c r="H293" s="35"/>
    </row>
    <row r="294" spans="1:9" ht="15" x14ac:dyDescent="0.25">
      <c r="A294" s="9" t="s">
        <v>1467</v>
      </c>
      <c r="B294" s="9" t="s">
        <v>650</v>
      </c>
      <c r="C294" s="9"/>
      <c r="D294" s="9"/>
      <c r="E294" s="10">
        <v>82443.199999999997</v>
      </c>
      <c r="F294" s="10"/>
      <c r="G294" s="10"/>
      <c r="H294" s="35"/>
      <c r="I294" s="12"/>
    </row>
    <row r="295" spans="1:9" ht="15" x14ac:dyDescent="0.25">
      <c r="A295" s="9" t="s">
        <v>1467</v>
      </c>
      <c r="B295" s="9" t="s">
        <v>799</v>
      </c>
      <c r="C295" s="9" t="s">
        <v>1505</v>
      </c>
      <c r="D295" s="9" t="s">
        <v>1506</v>
      </c>
      <c r="E295" s="10">
        <v>2700</v>
      </c>
      <c r="F295" s="10"/>
      <c r="G295" s="10"/>
      <c r="H295" s="35"/>
      <c r="I295" s="12"/>
    </row>
    <row r="296" spans="1:9" ht="15" x14ac:dyDescent="0.25">
      <c r="A296" s="9" t="s">
        <v>1467</v>
      </c>
      <c r="B296" s="41" t="s">
        <v>1507</v>
      </c>
      <c r="C296" s="9" t="s">
        <v>1508</v>
      </c>
      <c r="D296" s="9" t="s">
        <v>1509</v>
      </c>
      <c r="E296" s="10">
        <v>6216.7</v>
      </c>
      <c r="F296" s="10"/>
      <c r="G296" s="10"/>
      <c r="H296" s="35"/>
      <c r="I296" s="12"/>
    </row>
    <row r="297" spans="1:9" ht="15" x14ac:dyDescent="0.25">
      <c r="A297" s="9" t="s">
        <v>1510</v>
      </c>
      <c r="B297" s="9" t="s">
        <v>663</v>
      </c>
      <c r="C297" s="9" t="s">
        <v>1511</v>
      </c>
      <c r="D297" s="9" t="s">
        <v>1512</v>
      </c>
      <c r="E297" s="36">
        <v>4815</v>
      </c>
      <c r="F297" s="10"/>
      <c r="G297" s="10"/>
      <c r="H297" s="35"/>
      <c r="I297" s="12"/>
    </row>
    <row r="298" spans="1:9" ht="15" x14ac:dyDescent="0.25">
      <c r="A298" s="9" t="s">
        <v>1510</v>
      </c>
      <c r="B298" s="9" t="s">
        <v>663</v>
      </c>
      <c r="C298" s="9" t="s">
        <v>1513</v>
      </c>
      <c r="D298" s="9" t="s">
        <v>1514</v>
      </c>
      <c r="E298" s="36">
        <v>4815</v>
      </c>
      <c r="F298" s="10"/>
      <c r="G298" s="10"/>
      <c r="H298" s="35"/>
      <c r="I298" s="12"/>
    </row>
    <row r="299" spans="1:9" ht="15" x14ac:dyDescent="0.25">
      <c r="A299" s="9" t="s">
        <v>1515</v>
      </c>
      <c r="B299" s="9" t="s">
        <v>663</v>
      </c>
      <c r="C299" s="9" t="s">
        <v>1516</v>
      </c>
      <c r="D299" s="9" t="s">
        <v>1517</v>
      </c>
      <c r="E299" s="10">
        <v>4815</v>
      </c>
      <c r="F299" s="10"/>
      <c r="G299" s="10"/>
      <c r="H299" s="35"/>
      <c r="I299" s="12"/>
    </row>
    <row r="300" spans="1:9" ht="15" x14ac:dyDescent="0.25">
      <c r="A300" s="9" t="s">
        <v>1515</v>
      </c>
      <c r="B300" s="9" t="s">
        <v>649</v>
      </c>
      <c r="C300" s="9"/>
      <c r="D300" s="9"/>
      <c r="E300" s="10">
        <v>21636.799999999999</v>
      </c>
      <c r="F300" s="10"/>
      <c r="G300" s="10"/>
      <c r="H300" s="35"/>
      <c r="I300" s="12"/>
    </row>
    <row r="301" spans="1:9" ht="15" x14ac:dyDescent="0.25">
      <c r="A301" s="9" t="s">
        <v>1498</v>
      </c>
      <c r="B301" s="9" t="s">
        <v>681</v>
      </c>
      <c r="C301" s="9"/>
      <c r="D301" s="9"/>
      <c r="E301" s="10">
        <v>36600</v>
      </c>
      <c r="F301" s="10"/>
      <c r="G301" s="10"/>
      <c r="H301" s="35"/>
      <c r="I301" s="12"/>
    </row>
    <row r="302" spans="1:9" ht="15" x14ac:dyDescent="0.25">
      <c r="A302" s="9" t="s">
        <v>1498</v>
      </c>
      <c r="B302" s="9" t="s">
        <v>1518</v>
      </c>
      <c r="C302" s="9" t="s">
        <v>1519</v>
      </c>
      <c r="D302" s="9" t="s">
        <v>1520</v>
      </c>
      <c r="E302" s="10">
        <v>4035</v>
      </c>
      <c r="F302" s="10"/>
      <c r="G302" s="10"/>
      <c r="H302" s="35"/>
      <c r="I302" s="12"/>
    </row>
    <row r="303" spans="1:9" ht="15" x14ac:dyDescent="0.25">
      <c r="A303" s="9" t="s">
        <v>1498</v>
      </c>
      <c r="B303" s="9" t="s">
        <v>1521</v>
      </c>
      <c r="C303" s="9"/>
      <c r="D303" s="9"/>
      <c r="E303" s="10">
        <v>8340.7999999999993</v>
      </c>
      <c r="F303" s="10"/>
      <c r="G303" s="10"/>
      <c r="H303" s="35"/>
      <c r="I303" s="12"/>
    </row>
    <row r="304" spans="1:9" ht="15" x14ac:dyDescent="0.25">
      <c r="A304" s="9" t="s">
        <v>1498</v>
      </c>
      <c r="B304" s="9" t="s">
        <v>663</v>
      </c>
      <c r="C304" s="9" t="s">
        <v>1522</v>
      </c>
      <c r="D304" s="9" t="s">
        <v>1523</v>
      </c>
      <c r="E304" s="10">
        <v>4815</v>
      </c>
      <c r="F304" s="10"/>
      <c r="G304" s="10"/>
      <c r="H304" s="35"/>
      <c r="I304" s="12"/>
    </row>
    <row r="305" spans="1:9" ht="15" x14ac:dyDescent="0.25">
      <c r="A305" s="9" t="s">
        <v>1498</v>
      </c>
      <c r="B305" s="9" t="s">
        <v>663</v>
      </c>
      <c r="C305" s="9" t="s">
        <v>1524</v>
      </c>
      <c r="D305" s="9" t="s">
        <v>1525</v>
      </c>
      <c r="E305" s="10">
        <v>4815</v>
      </c>
      <c r="F305" s="10"/>
      <c r="G305" s="10"/>
      <c r="H305" s="35"/>
      <c r="I305" s="12"/>
    </row>
    <row r="306" spans="1:9" ht="15" x14ac:dyDescent="0.25">
      <c r="A306" s="50" t="s">
        <v>1526</v>
      </c>
      <c r="B306" s="50" t="s">
        <v>663</v>
      </c>
      <c r="C306" s="9" t="s">
        <v>1527</v>
      </c>
      <c r="D306" s="9" t="s">
        <v>1528</v>
      </c>
      <c r="E306" s="52">
        <v>14445</v>
      </c>
      <c r="F306" s="10"/>
      <c r="G306" s="10"/>
      <c r="H306" s="35"/>
      <c r="I306" s="12"/>
    </row>
    <row r="307" spans="1:9" ht="15" x14ac:dyDescent="0.25">
      <c r="A307" s="54"/>
      <c r="B307" s="54"/>
      <c r="C307" s="9" t="s">
        <v>1529</v>
      </c>
      <c r="D307" s="9" t="s">
        <v>1530</v>
      </c>
      <c r="E307" s="55"/>
      <c r="F307" s="10"/>
      <c r="G307" s="10"/>
      <c r="H307" s="35"/>
      <c r="I307" s="12"/>
    </row>
    <row r="308" spans="1:9" ht="15" x14ac:dyDescent="0.25">
      <c r="A308" s="51"/>
      <c r="B308" s="51"/>
      <c r="C308" s="9" t="s">
        <v>1531</v>
      </c>
      <c r="D308" s="9" t="s">
        <v>1532</v>
      </c>
      <c r="E308" s="53"/>
      <c r="F308" s="10"/>
      <c r="G308" s="10"/>
      <c r="H308" s="35"/>
      <c r="I308" s="12"/>
    </row>
    <row r="309" spans="1:9" ht="15" x14ac:dyDescent="0.25">
      <c r="A309" s="9" t="s">
        <v>1471</v>
      </c>
      <c r="B309" s="9" t="s">
        <v>1533</v>
      </c>
      <c r="C309" s="9" t="s">
        <v>1534</v>
      </c>
      <c r="D309" s="9" t="s">
        <v>1535</v>
      </c>
      <c r="E309" s="10">
        <v>4264</v>
      </c>
      <c r="F309" s="10"/>
      <c r="G309" s="10"/>
      <c r="H309" s="35"/>
      <c r="I309" s="12"/>
    </row>
    <row r="310" spans="1:9" ht="15" x14ac:dyDescent="0.25">
      <c r="A310" s="9" t="s">
        <v>1536</v>
      </c>
      <c r="B310" s="9" t="s">
        <v>1133</v>
      </c>
      <c r="C310" s="9"/>
      <c r="D310" s="9"/>
      <c r="E310" s="10">
        <v>123503.42</v>
      </c>
      <c r="F310" s="10"/>
      <c r="G310" s="10"/>
      <c r="H310" s="35"/>
      <c r="I310" s="12"/>
    </row>
    <row r="311" spans="1:9" ht="15" x14ac:dyDescent="0.25">
      <c r="A311" s="9" t="s">
        <v>1536</v>
      </c>
      <c r="B311" s="9" t="s">
        <v>1537</v>
      </c>
      <c r="C311" s="9" t="s">
        <v>1538</v>
      </c>
      <c r="D311" s="9" t="s">
        <v>1539</v>
      </c>
      <c r="E311" s="10">
        <v>642</v>
      </c>
      <c r="F311" s="10"/>
      <c r="G311" s="10"/>
      <c r="H311" s="35"/>
      <c r="I311" s="12"/>
    </row>
    <row r="312" spans="1:9" ht="15" x14ac:dyDescent="0.25">
      <c r="A312" s="50" t="s">
        <v>1536</v>
      </c>
      <c r="B312" s="50" t="s">
        <v>689</v>
      </c>
      <c r="C312" s="9" t="s">
        <v>1540</v>
      </c>
      <c r="D312" s="9" t="s">
        <v>881</v>
      </c>
      <c r="E312" s="52">
        <v>44595.98</v>
      </c>
      <c r="F312" s="10">
        <v>23720</v>
      </c>
      <c r="G312" s="10">
        <f>F312*7%</f>
        <v>1660.4</v>
      </c>
      <c r="H312" s="3">
        <f>F312+G312</f>
        <v>25380.400000000001</v>
      </c>
      <c r="I312" s="12"/>
    </row>
    <row r="313" spans="1:9" ht="15" x14ac:dyDescent="0.25">
      <c r="A313" s="54"/>
      <c r="B313" s="54"/>
      <c r="C313" s="9" t="s">
        <v>1541</v>
      </c>
      <c r="D313" s="9" t="s">
        <v>883</v>
      </c>
      <c r="E313" s="55"/>
      <c r="F313" s="10">
        <v>3650</v>
      </c>
      <c r="G313" s="10">
        <f t="shared" ref="G313:G314" si="29">F313*7%</f>
        <v>255.50000000000003</v>
      </c>
      <c r="H313" s="3">
        <f t="shared" ref="H313:H314" si="30">F313+G313</f>
        <v>3905.5</v>
      </c>
      <c r="I313" s="12"/>
    </row>
    <row r="314" spans="1:9" ht="15" x14ac:dyDescent="0.25">
      <c r="A314" s="51"/>
      <c r="B314" s="51"/>
      <c r="C314" s="9" t="s">
        <v>1542</v>
      </c>
      <c r="D314" s="9" t="s">
        <v>875</v>
      </c>
      <c r="E314" s="53"/>
      <c r="F314" s="10">
        <v>14713</v>
      </c>
      <c r="G314" s="10">
        <f t="shared" si="29"/>
        <v>1029.9100000000001</v>
      </c>
      <c r="H314" s="3">
        <f t="shared" si="30"/>
        <v>15742.91</v>
      </c>
      <c r="I314" s="12"/>
    </row>
    <row r="315" spans="1:9" ht="15" x14ac:dyDescent="0.25">
      <c r="A315" s="9" t="s">
        <v>1481</v>
      </c>
      <c r="B315" s="9" t="s">
        <v>1543</v>
      </c>
      <c r="C315" s="9" t="s">
        <v>1544</v>
      </c>
      <c r="D315" s="9" t="s">
        <v>1545</v>
      </c>
      <c r="E315" s="10">
        <v>7265.3</v>
      </c>
      <c r="F315" s="10"/>
      <c r="G315" s="10"/>
      <c r="H315" s="35"/>
      <c r="I315" s="12"/>
    </row>
    <row r="316" spans="1:9" ht="15" x14ac:dyDescent="0.25">
      <c r="A316" s="50" t="s">
        <v>1546</v>
      </c>
      <c r="B316" s="50" t="s">
        <v>689</v>
      </c>
      <c r="C316" s="9" t="s">
        <v>1547</v>
      </c>
      <c r="D316" s="9" t="s">
        <v>889</v>
      </c>
      <c r="E316" s="52">
        <v>33425.699999999997</v>
      </c>
      <c r="F316" s="10">
        <v>16855</v>
      </c>
      <c r="G316" s="10">
        <f>F316*7%</f>
        <v>1179.8500000000001</v>
      </c>
      <c r="H316" s="3">
        <f>F316+G316</f>
        <v>18034.849999999999</v>
      </c>
      <c r="I316" s="12"/>
    </row>
    <row r="317" spans="1:9" ht="15" x14ac:dyDescent="0.25">
      <c r="A317" s="54"/>
      <c r="B317" s="54"/>
      <c r="C317" s="9" t="s">
        <v>1548</v>
      </c>
      <c r="D317" s="9" t="s">
        <v>879</v>
      </c>
      <c r="E317" s="55"/>
      <c r="F317" s="10">
        <v>10420</v>
      </c>
      <c r="G317" s="10">
        <f>F317*7%</f>
        <v>729.40000000000009</v>
      </c>
      <c r="H317" s="3">
        <f>F317+G317</f>
        <v>11149.4</v>
      </c>
      <c r="I317" s="12"/>
    </row>
    <row r="318" spans="1:9" ht="15" x14ac:dyDescent="0.25">
      <c r="A318" s="51"/>
      <c r="B318" s="51"/>
      <c r="C318" s="9" t="s">
        <v>1549</v>
      </c>
      <c r="D318" s="9" t="s">
        <v>885</v>
      </c>
      <c r="E318" s="53"/>
      <c r="F318" s="10">
        <v>4270</v>
      </c>
      <c r="G318" s="10">
        <f>F318*7%</f>
        <v>298.90000000000003</v>
      </c>
      <c r="H318" s="3">
        <f>F318+G318</f>
        <v>4568.8999999999996</v>
      </c>
      <c r="I318" s="12"/>
    </row>
    <row r="319" spans="1:9" ht="15" x14ac:dyDescent="0.25">
      <c r="A319" s="9" t="s">
        <v>1546</v>
      </c>
      <c r="B319" s="9" t="s">
        <v>699</v>
      </c>
      <c r="C319" s="9"/>
      <c r="D319" s="9"/>
      <c r="E319" s="10">
        <v>1800</v>
      </c>
      <c r="F319" s="10"/>
      <c r="G319" s="10"/>
      <c r="H319" s="35"/>
      <c r="I319" s="12"/>
    </row>
    <row r="320" spans="1:9" ht="15" x14ac:dyDescent="0.25">
      <c r="A320" s="9" t="s">
        <v>1490</v>
      </c>
      <c r="B320" s="9" t="s">
        <v>697</v>
      </c>
      <c r="C320" s="9"/>
      <c r="D320" s="9"/>
      <c r="E320" s="36">
        <v>93007.41</v>
      </c>
      <c r="F320" s="10"/>
      <c r="G320" s="10"/>
      <c r="H320" s="35"/>
      <c r="I320" s="12"/>
    </row>
    <row r="321" spans="1:9" ht="15" x14ac:dyDescent="0.25">
      <c r="A321" s="9" t="s">
        <v>1550</v>
      </c>
      <c r="B321" s="9" t="s">
        <v>699</v>
      </c>
      <c r="C321" s="9"/>
      <c r="D321" s="9"/>
      <c r="E321" s="10">
        <v>26000</v>
      </c>
      <c r="F321" s="10"/>
      <c r="G321" s="10"/>
      <c r="H321" s="35"/>
      <c r="I321" s="12"/>
    </row>
    <row r="322" spans="1:9" ht="15" x14ac:dyDescent="0.25">
      <c r="A322" s="9" t="s">
        <v>1550</v>
      </c>
      <c r="B322" s="9" t="s">
        <v>857</v>
      </c>
      <c r="C322" s="9" t="s">
        <v>1551</v>
      </c>
      <c r="D322" s="9" t="s">
        <v>1552</v>
      </c>
      <c r="E322" s="10">
        <v>28655.89</v>
      </c>
      <c r="F322" s="10"/>
      <c r="G322" s="10"/>
      <c r="H322" s="35"/>
      <c r="I322" s="12"/>
    </row>
    <row r="323" spans="1:9" ht="15" x14ac:dyDescent="0.25">
      <c r="A323" s="9" t="s">
        <v>1553</v>
      </c>
      <c r="B323" s="9" t="s">
        <v>649</v>
      </c>
      <c r="C323" s="9"/>
      <c r="D323" s="9"/>
      <c r="E323" s="10">
        <v>58604.800000000003</v>
      </c>
      <c r="F323" s="10"/>
      <c r="G323" s="10"/>
      <c r="H323" s="35"/>
      <c r="I323" s="12"/>
    </row>
    <row r="324" spans="1:9" ht="15" x14ac:dyDescent="0.25">
      <c r="A324" s="9" t="s">
        <v>1553</v>
      </c>
      <c r="B324" s="9" t="s">
        <v>793</v>
      </c>
      <c r="C324" s="9"/>
      <c r="D324" s="9"/>
      <c r="E324" s="10">
        <v>8645.6</v>
      </c>
      <c r="F324" s="10"/>
      <c r="G324" s="10"/>
      <c r="H324" s="35"/>
      <c r="I324" s="12"/>
    </row>
    <row r="325" spans="1:9" ht="15" x14ac:dyDescent="0.25">
      <c r="A325" s="9" t="s">
        <v>1554</v>
      </c>
      <c r="B325" s="9" t="s">
        <v>1555</v>
      </c>
      <c r="C325" s="9" t="s">
        <v>1556</v>
      </c>
      <c r="D325" s="9" t="s">
        <v>1557</v>
      </c>
      <c r="E325" s="10">
        <v>9543.33</v>
      </c>
      <c r="F325" s="10"/>
      <c r="G325" s="10"/>
      <c r="H325" s="35"/>
      <c r="I325" s="12"/>
    </row>
    <row r="326" spans="1:9" ht="15" x14ac:dyDescent="0.25">
      <c r="A326" s="9" t="s">
        <v>1558</v>
      </c>
      <c r="B326" s="9" t="s">
        <v>1559</v>
      </c>
      <c r="C326" s="9"/>
      <c r="D326" s="9"/>
      <c r="E326" s="10">
        <v>2111.1999999999998</v>
      </c>
      <c r="F326" s="10"/>
      <c r="G326" s="10"/>
      <c r="H326" s="35"/>
      <c r="I326" s="12"/>
    </row>
    <row r="327" spans="1:9" ht="15" x14ac:dyDescent="0.25">
      <c r="A327" s="9" t="s">
        <v>1560</v>
      </c>
      <c r="B327" s="9" t="s">
        <v>1561</v>
      </c>
      <c r="C327" s="9" t="s">
        <v>1562</v>
      </c>
      <c r="D327" s="9" t="s">
        <v>924</v>
      </c>
      <c r="E327" s="10">
        <v>54626.16</v>
      </c>
      <c r="F327" s="10"/>
      <c r="G327" s="10"/>
      <c r="H327" s="35"/>
      <c r="I327" s="12"/>
    </row>
    <row r="328" spans="1:9" ht="15" x14ac:dyDescent="0.25">
      <c r="A328" s="9" t="s">
        <v>1560</v>
      </c>
      <c r="B328" s="9" t="s">
        <v>765</v>
      </c>
      <c r="C328" s="9"/>
      <c r="D328" s="9"/>
      <c r="E328" s="10">
        <v>6905.6</v>
      </c>
      <c r="F328" s="10"/>
      <c r="G328" s="10"/>
      <c r="H328" s="35"/>
      <c r="I328" s="12"/>
    </row>
    <row r="329" spans="1:9" ht="15" x14ac:dyDescent="0.25">
      <c r="A329" s="9" t="s">
        <v>1563</v>
      </c>
      <c r="B329" s="9" t="s">
        <v>730</v>
      </c>
      <c r="C329" s="9"/>
      <c r="D329" s="9"/>
      <c r="E329" s="10">
        <v>28425.599999999999</v>
      </c>
      <c r="F329" s="10"/>
      <c r="G329" s="10"/>
      <c r="H329" s="35"/>
      <c r="I329" s="12"/>
    </row>
    <row r="330" spans="1:9" ht="15" x14ac:dyDescent="0.25">
      <c r="A330" s="9" t="s">
        <v>1564</v>
      </c>
      <c r="B330" s="9" t="s">
        <v>1565</v>
      </c>
      <c r="C330" s="9" t="s">
        <v>1566</v>
      </c>
      <c r="D330" s="9" t="s">
        <v>1567</v>
      </c>
      <c r="E330" s="10">
        <v>3300</v>
      </c>
      <c r="F330" s="10"/>
      <c r="G330" s="10"/>
      <c r="H330" s="35"/>
      <c r="I330" s="12"/>
    </row>
    <row r="331" spans="1:9" ht="15" x14ac:dyDescent="0.25">
      <c r="A331" s="9" t="s">
        <v>1568</v>
      </c>
      <c r="B331" s="9" t="s">
        <v>689</v>
      </c>
      <c r="C331" s="9" t="s">
        <v>1569</v>
      </c>
      <c r="D331" s="9" t="s">
        <v>910</v>
      </c>
      <c r="E331" s="10">
        <v>34915</v>
      </c>
      <c r="F331" s="10">
        <f>(E331+12)/1.06</f>
        <v>32950</v>
      </c>
      <c r="G331" s="10">
        <f>F331*7%</f>
        <v>2306.5</v>
      </c>
      <c r="H331" s="3">
        <f>F331+G331</f>
        <v>35256.5</v>
      </c>
      <c r="I331" s="12"/>
    </row>
    <row r="332" spans="1:9" ht="15" x14ac:dyDescent="0.25">
      <c r="A332" s="9" t="s">
        <v>1570</v>
      </c>
      <c r="B332" s="9" t="s">
        <v>689</v>
      </c>
      <c r="C332" s="9" t="s">
        <v>1571</v>
      </c>
      <c r="D332" s="9" t="s">
        <v>693</v>
      </c>
      <c r="E332" s="10">
        <v>27293.599999999999</v>
      </c>
      <c r="F332" s="10">
        <f>(E332+12)/1.06</f>
        <v>25759.999999999996</v>
      </c>
      <c r="G332" s="10">
        <f>F332*7%</f>
        <v>1803.1999999999998</v>
      </c>
      <c r="H332" s="3">
        <f>F332+G332</f>
        <v>27563.199999999997</v>
      </c>
      <c r="I332" s="12"/>
    </row>
    <row r="333" spans="1:9" ht="15" x14ac:dyDescent="0.25">
      <c r="A333" s="9" t="s">
        <v>1570</v>
      </c>
      <c r="B333" s="9" t="s">
        <v>681</v>
      </c>
      <c r="C333" s="9"/>
      <c r="D333" s="9"/>
      <c r="E333" s="10">
        <v>10600</v>
      </c>
      <c r="F333" s="10"/>
      <c r="G333" s="10"/>
      <c r="H333" s="35"/>
      <c r="I333" s="12"/>
    </row>
    <row r="334" spans="1:9" ht="15" x14ac:dyDescent="0.25">
      <c r="A334" s="9" t="s">
        <v>1570</v>
      </c>
      <c r="B334" s="9" t="s">
        <v>1150</v>
      </c>
      <c r="C334" s="9" t="s">
        <v>1572</v>
      </c>
      <c r="D334" s="9" t="s">
        <v>1573</v>
      </c>
      <c r="E334" s="10">
        <v>11440</v>
      </c>
      <c r="F334" s="10"/>
      <c r="G334" s="10"/>
      <c r="H334" s="35"/>
      <c r="I334" s="12"/>
    </row>
    <row r="335" spans="1:9" ht="15" x14ac:dyDescent="0.25">
      <c r="A335" s="9" t="s">
        <v>1574</v>
      </c>
      <c r="B335" s="9" t="s">
        <v>735</v>
      </c>
      <c r="C335" s="9"/>
      <c r="D335" s="9"/>
      <c r="E335" s="10">
        <v>19264.22</v>
      </c>
      <c r="F335" s="10"/>
      <c r="G335" s="10"/>
      <c r="H335" s="35"/>
      <c r="I335" s="12"/>
    </row>
    <row r="336" spans="1:9" ht="15" x14ac:dyDescent="0.25">
      <c r="A336" s="9" t="s">
        <v>1575</v>
      </c>
      <c r="B336" s="9" t="s">
        <v>1576</v>
      </c>
      <c r="C336" s="9" t="s">
        <v>1577</v>
      </c>
      <c r="D336" s="9" t="s">
        <v>1578</v>
      </c>
      <c r="E336" s="10">
        <v>21060</v>
      </c>
      <c r="F336" s="10"/>
      <c r="G336" s="10"/>
      <c r="H336" s="35"/>
      <c r="I336" s="12"/>
    </row>
    <row r="337" spans="1:9" ht="15" x14ac:dyDescent="0.25">
      <c r="A337" s="9" t="s">
        <v>1575</v>
      </c>
      <c r="B337" s="9" t="s">
        <v>1398</v>
      </c>
      <c r="C337" s="9"/>
      <c r="D337" s="9"/>
      <c r="E337" s="10">
        <v>26400</v>
      </c>
      <c r="F337" s="10"/>
      <c r="G337" s="10"/>
      <c r="H337" s="35"/>
      <c r="I337" s="12"/>
    </row>
    <row r="338" spans="1:9" ht="15" x14ac:dyDescent="0.25">
      <c r="A338" s="9" t="s">
        <v>1575</v>
      </c>
      <c r="B338" s="9" t="s">
        <v>793</v>
      </c>
      <c r="C338" s="9"/>
      <c r="D338" s="9"/>
      <c r="E338" s="10">
        <v>2493.1</v>
      </c>
      <c r="F338" s="10"/>
      <c r="G338" s="10"/>
      <c r="H338" s="35"/>
      <c r="I338" s="12"/>
    </row>
    <row r="339" spans="1:9" ht="15" x14ac:dyDescent="0.25">
      <c r="A339" s="9" t="s">
        <v>1579</v>
      </c>
      <c r="B339" s="9" t="s">
        <v>1580</v>
      </c>
      <c r="C339" s="9"/>
      <c r="D339" s="9"/>
      <c r="E339" s="10">
        <v>14385.6</v>
      </c>
      <c r="F339" s="10"/>
      <c r="G339" s="10"/>
      <c r="H339" s="35"/>
      <c r="I339" s="12" t="s">
        <v>815</v>
      </c>
    </row>
    <row r="340" spans="1:9" ht="15" x14ac:dyDescent="0.25">
      <c r="A340" s="9" t="s">
        <v>1579</v>
      </c>
      <c r="B340" s="9" t="s">
        <v>1311</v>
      </c>
      <c r="C340" s="9" t="s">
        <v>1581</v>
      </c>
      <c r="D340" s="9" t="s">
        <v>1582</v>
      </c>
      <c r="E340" s="10">
        <v>1716</v>
      </c>
      <c r="F340" s="10"/>
      <c r="G340" s="10"/>
      <c r="H340" s="35"/>
      <c r="I340" s="12"/>
    </row>
    <row r="341" spans="1:9" ht="15" x14ac:dyDescent="0.25">
      <c r="A341" s="50" t="s">
        <v>1583</v>
      </c>
      <c r="B341" s="50" t="s">
        <v>689</v>
      </c>
      <c r="C341" s="9" t="s">
        <v>1584</v>
      </c>
      <c r="D341" s="9" t="s">
        <v>891</v>
      </c>
      <c r="E341" s="52">
        <v>9835.4</v>
      </c>
      <c r="F341" s="10">
        <v>2780</v>
      </c>
      <c r="G341" s="10">
        <f>F341*7%</f>
        <v>194.60000000000002</v>
      </c>
      <c r="H341" s="3">
        <f>F341+G341</f>
        <v>2974.6</v>
      </c>
      <c r="I341" s="12"/>
    </row>
    <row r="342" spans="1:9" ht="15" x14ac:dyDescent="0.25">
      <c r="A342" s="54"/>
      <c r="B342" s="54"/>
      <c r="C342" s="9" t="s">
        <v>1585</v>
      </c>
      <c r="D342" s="9" t="s">
        <v>877</v>
      </c>
      <c r="E342" s="55"/>
      <c r="F342" s="10">
        <v>2940</v>
      </c>
      <c r="G342" s="10">
        <f t="shared" ref="G342:G343" si="31">F342*7%</f>
        <v>205.8</v>
      </c>
      <c r="H342" s="3">
        <f t="shared" ref="H342:H343" si="32">F342+G342</f>
        <v>3145.8</v>
      </c>
      <c r="I342" s="12"/>
    </row>
    <row r="343" spans="1:9" ht="15" x14ac:dyDescent="0.25">
      <c r="A343" s="51"/>
      <c r="B343" s="51"/>
      <c r="C343" s="9" t="s">
        <v>1586</v>
      </c>
      <c r="D343" s="9" t="s">
        <v>887</v>
      </c>
      <c r="E343" s="53"/>
      <c r="F343" s="10">
        <v>3570</v>
      </c>
      <c r="G343" s="10">
        <f t="shared" si="31"/>
        <v>249.90000000000003</v>
      </c>
      <c r="H343" s="3">
        <f t="shared" si="32"/>
        <v>3819.9</v>
      </c>
      <c r="I343" s="12"/>
    </row>
    <row r="344" spans="1:9" ht="15" x14ac:dyDescent="0.25">
      <c r="A344" s="9" t="s">
        <v>1583</v>
      </c>
      <c r="B344" s="9" t="s">
        <v>658</v>
      </c>
      <c r="C344" s="9"/>
      <c r="D344" s="9"/>
      <c r="E344" s="10">
        <v>3103</v>
      </c>
      <c r="F344" s="10">
        <f>(E344+12)/1.06</f>
        <v>2938.6792452830186</v>
      </c>
      <c r="G344" s="10">
        <f>F344*7%</f>
        <v>205.70754716981133</v>
      </c>
      <c r="H344" s="3">
        <f>F344+G344</f>
        <v>3144.3867924528299</v>
      </c>
      <c r="I344" s="12"/>
    </row>
    <row r="345" spans="1:9" ht="15" x14ac:dyDescent="0.25">
      <c r="A345" s="9" t="s">
        <v>1587</v>
      </c>
      <c r="B345" s="9" t="s">
        <v>730</v>
      </c>
      <c r="C345" s="9"/>
      <c r="D345" s="9"/>
      <c r="E345" s="10">
        <v>198570.64</v>
      </c>
      <c r="F345" s="10"/>
      <c r="G345" s="10"/>
      <c r="H345" s="35"/>
      <c r="I345" s="12"/>
    </row>
    <row r="346" spans="1:9" ht="15" x14ac:dyDescent="0.25">
      <c r="A346" s="9" t="s">
        <v>1587</v>
      </c>
      <c r="B346" s="9" t="s">
        <v>699</v>
      </c>
      <c r="C346" s="9"/>
      <c r="D346" s="9" t="s">
        <v>646</v>
      </c>
      <c r="E346" s="10">
        <v>2800</v>
      </c>
      <c r="F346" s="10"/>
      <c r="G346" s="10"/>
      <c r="H346" s="35"/>
      <c r="I346" s="12" t="s">
        <v>815</v>
      </c>
    </row>
    <row r="347" spans="1:9" ht="15" x14ac:dyDescent="0.25">
      <c r="A347" s="9" t="s">
        <v>1588</v>
      </c>
      <c r="B347" s="9" t="s">
        <v>697</v>
      </c>
      <c r="C347" s="9"/>
      <c r="D347" s="9"/>
      <c r="E347" s="10">
        <v>159938.1</v>
      </c>
      <c r="F347" s="10">
        <f>(E347+12)/1.06</f>
        <v>150896.32075471699</v>
      </c>
      <c r="G347" s="10">
        <f>F347*7%</f>
        <v>10562.742452830191</v>
      </c>
      <c r="H347" s="3">
        <f>F347+G347</f>
        <v>161459.06320754718</v>
      </c>
      <c r="I347" s="12"/>
    </row>
    <row r="348" spans="1:9" ht="15" x14ac:dyDescent="0.25">
      <c r="A348" s="9" t="s">
        <v>1588</v>
      </c>
      <c r="B348" s="9" t="s">
        <v>1398</v>
      </c>
      <c r="C348" s="9" t="s">
        <v>1589</v>
      </c>
      <c r="D348" s="9" t="s">
        <v>1590</v>
      </c>
      <c r="E348" s="10">
        <v>4056</v>
      </c>
      <c r="F348" s="10">
        <f>(E348+12)/1.06</f>
        <v>3837.7358490566035</v>
      </c>
      <c r="G348" s="10">
        <f>F348*7%</f>
        <v>268.64150943396226</v>
      </c>
      <c r="H348" s="3">
        <f>F348+G348</f>
        <v>4106.3773584905657</v>
      </c>
      <c r="I348" s="12"/>
    </row>
    <row r="349" spans="1:9" ht="15" x14ac:dyDescent="0.25">
      <c r="A349" s="9" t="s">
        <v>1591</v>
      </c>
      <c r="B349" s="9" t="s">
        <v>1398</v>
      </c>
      <c r="C349" s="9" t="s">
        <v>1592</v>
      </c>
      <c r="D349" s="9" t="s">
        <v>1593</v>
      </c>
      <c r="E349" s="10">
        <v>4472</v>
      </c>
      <c r="F349" s="10"/>
      <c r="G349" s="10"/>
      <c r="H349" s="35"/>
      <c r="I349" s="12"/>
    </row>
    <row r="350" spans="1:9" ht="15" x14ac:dyDescent="0.25">
      <c r="A350" s="9" t="s">
        <v>1594</v>
      </c>
      <c r="B350" s="9" t="s">
        <v>649</v>
      </c>
      <c r="C350" s="9"/>
      <c r="D350" s="9"/>
      <c r="E350" s="10">
        <v>17648.8</v>
      </c>
      <c r="F350" s="10">
        <f t="shared" ref="F350:F395" si="33">(E350+12)/1.06</f>
        <v>16661.132075471698</v>
      </c>
      <c r="G350" s="10">
        <f t="shared" ref="G350:G395" si="34">F350*7%</f>
        <v>1166.279245283019</v>
      </c>
      <c r="H350" s="3">
        <f t="shared" ref="H350:H395" si="35">F350+G350</f>
        <v>17827.411320754716</v>
      </c>
      <c r="I350" s="12"/>
    </row>
    <row r="351" spans="1:9" ht="15" x14ac:dyDescent="0.25">
      <c r="A351" s="9" t="s">
        <v>1595</v>
      </c>
      <c r="B351" s="9" t="s">
        <v>1596</v>
      </c>
      <c r="C351" s="9" t="s">
        <v>1597</v>
      </c>
      <c r="D351" s="9" t="s">
        <v>1598</v>
      </c>
      <c r="E351" s="10">
        <v>7119.5</v>
      </c>
      <c r="F351" s="10">
        <f t="shared" si="33"/>
        <v>6727.8301886792451</v>
      </c>
      <c r="G351" s="10">
        <f t="shared" si="34"/>
        <v>470.94811320754718</v>
      </c>
      <c r="H351" s="3">
        <f t="shared" si="35"/>
        <v>7198.7783018867922</v>
      </c>
      <c r="I351" s="12"/>
    </row>
    <row r="352" spans="1:9" ht="15" x14ac:dyDescent="0.25">
      <c r="A352" s="9" t="s">
        <v>1599</v>
      </c>
      <c r="B352" s="9" t="s">
        <v>663</v>
      </c>
      <c r="C352" s="9" t="s">
        <v>1600</v>
      </c>
      <c r="D352" s="9" t="s">
        <v>1601</v>
      </c>
      <c r="E352" s="10">
        <v>9164.5499999999993</v>
      </c>
      <c r="F352" s="10">
        <f t="shared" si="33"/>
        <v>8657.1226415094334</v>
      </c>
      <c r="G352" s="10">
        <f t="shared" si="34"/>
        <v>605.99858490566044</v>
      </c>
      <c r="H352" s="35">
        <f t="shared" si="35"/>
        <v>9263.1212264150945</v>
      </c>
      <c r="I352" s="12"/>
    </row>
    <row r="353" spans="1:9" ht="15" x14ac:dyDescent="0.25">
      <c r="A353" s="9" t="s">
        <v>1602</v>
      </c>
      <c r="B353" s="9" t="s">
        <v>1603</v>
      </c>
      <c r="C353" s="9" t="s">
        <v>1604</v>
      </c>
      <c r="D353" s="9" t="s">
        <v>1605</v>
      </c>
      <c r="E353" s="10">
        <v>18580.55</v>
      </c>
      <c r="F353" s="10">
        <f t="shared" si="33"/>
        <v>17540.141509433961</v>
      </c>
      <c r="G353" s="10">
        <f t="shared" si="34"/>
        <v>1227.8099056603774</v>
      </c>
      <c r="H353" s="35">
        <f t="shared" si="35"/>
        <v>18767.95141509434</v>
      </c>
      <c r="I353" s="12"/>
    </row>
    <row r="354" spans="1:9" ht="15" x14ac:dyDescent="0.25">
      <c r="A354" s="9" t="s">
        <v>1606</v>
      </c>
      <c r="B354" s="9" t="s">
        <v>730</v>
      </c>
      <c r="C354" s="9"/>
      <c r="D354" s="9"/>
      <c r="E354" s="10">
        <v>111438.39999999999</v>
      </c>
      <c r="F354" s="10">
        <f t="shared" si="33"/>
        <v>105141.88679245282</v>
      </c>
      <c r="G354" s="10">
        <f t="shared" si="34"/>
        <v>7359.9320754716982</v>
      </c>
      <c r="H354" s="35">
        <f t="shared" si="35"/>
        <v>112501.81886792452</v>
      </c>
      <c r="I354" s="12"/>
    </row>
    <row r="355" spans="1:9" ht="15" x14ac:dyDescent="0.25">
      <c r="A355" s="13" t="s">
        <v>1607</v>
      </c>
      <c r="B355" s="13" t="s">
        <v>1608</v>
      </c>
      <c r="C355" s="13"/>
      <c r="D355" s="13"/>
      <c r="E355" s="14">
        <v>16588</v>
      </c>
      <c r="F355" s="10">
        <f t="shared" si="33"/>
        <v>15660.377358490565</v>
      </c>
      <c r="G355" s="10">
        <f t="shared" si="34"/>
        <v>1096.2264150943397</v>
      </c>
      <c r="H355" s="35">
        <f t="shared" si="35"/>
        <v>16756.603773584906</v>
      </c>
      <c r="I355" s="12" t="s">
        <v>815</v>
      </c>
    </row>
    <row r="356" spans="1:9" ht="15" x14ac:dyDescent="0.25">
      <c r="A356" s="9" t="s">
        <v>1609</v>
      </c>
      <c r="B356" s="9" t="s">
        <v>1610</v>
      </c>
      <c r="C356" s="9"/>
      <c r="D356" s="9"/>
      <c r="E356" s="10">
        <v>9000</v>
      </c>
      <c r="F356" s="10">
        <f t="shared" si="33"/>
        <v>8501.8867924528295</v>
      </c>
      <c r="G356" s="10">
        <f t="shared" si="34"/>
        <v>595.13207547169816</v>
      </c>
      <c r="H356" s="35">
        <f t="shared" si="35"/>
        <v>9097.0188679245275</v>
      </c>
      <c r="I356" s="12" t="s">
        <v>1611</v>
      </c>
    </row>
    <row r="357" spans="1:9" ht="15" x14ac:dyDescent="0.25">
      <c r="A357" s="9" t="s">
        <v>1609</v>
      </c>
      <c r="B357" s="9" t="s">
        <v>655</v>
      </c>
      <c r="C357" s="9" t="s">
        <v>1612</v>
      </c>
      <c r="D357" s="9" t="s">
        <v>1613</v>
      </c>
      <c r="E357" s="10">
        <v>4280</v>
      </c>
      <c r="F357" s="10">
        <f t="shared" si="33"/>
        <v>4049.0566037735848</v>
      </c>
      <c r="G357" s="10">
        <f t="shared" si="34"/>
        <v>283.43396226415098</v>
      </c>
      <c r="H357" s="35">
        <f t="shared" si="35"/>
        <v>4332.4905660377353</v>
      </c>
      <c r="I357" s="12" t="s">
        <v>1614</v>
      </c>
    </row>
    <row r="358" spans="1:9" ht="15" x14ac:dyDescent="0.25">
      <c r="A358" s="9" t="s">
        <v>1609</v>
      </c>
      <c r="B358" s="9" t="s">
        <v>819</v>
      </c>
      <c r="C358" s="9"/>
      <c r="D358" s="9"/>
      <c r="E358" s="10">
        <v>15424.05</v>
      </c>
      <c r="F358" s="10">
        <f t="shared" si="33"/>
        <v>14562.311320754716</v>
      </c>
      <c r="G358" s="10">
        <f t="shared" si="34"/>
        <v>1019.3617924528302</v>
      </c>
      <c r="H358" s="35">
        <f t="shared" si="35"/>
        <v>15581.673113207546</v>
      </c>
      <c r="I358" s="12" t="s">
        <v>815</v>
      </c>
    </row>
    <row r="359" spans="1:9" ht="15" x14ac:dyDescent="0.25">
      <c r="A359" s="9" t="s">
        <v>1615</v>
      </c>
      <c r="B359" s="9" t="s">
        <v>1616</v>
      </c>
      <c r="C359" s="9"/>
      <c r="D359" s="9"/>
      <c r="E359" s="10">
        <v>41815.089999999997</v>
      </c>
      <c r="F359" s="10">
        <f t="shared" si="33"/>
        <v>39459.518867924526</v>
      </c>
      <c r="G359" s="10">
        <f t="shared" si="34"/>
        <v>2762.1663207547172</v>
      </c>
      <c r="H359" s="35">
        <f t="shared" si="35"/>
        <v>42221.685188679243</v>
      </c>
      <c r="I359" s="12" t="s">
        <v>1617</v>
      </c>
    </row>
    <row r="360" spans="1:9" ht="15" x14ac:dyDescent="0.25">
      <c r="A360" s="9" t="s">
        <v>1618</v>
      </c>
      <c r="B360" s="9" t="s">
        <v>735</v>
      </c>
      <c r="C360" s="9"/>
      <c r="D360" s="9"/>
      <c r="E360" s="10">
        <v>1200</v>
      </c>
      <c r="F360" s="10">
        <f t="shared" si="33"/>
        <v>1143.3962264150944</v>
      </c>
      <c r="G360" s="10">
        <f t="shared" si="34"/>
        <v>80.037735849056617</v>
      </c>
      <c r="H360" s="35">
        <f t="shared" si="35"/>
        <v>1223.433962264151</v>
      </c>
      <c r="I360" s="12"/>
    </row>
    <row r="361" spans="1:9" ht="15" x14ac:dyDescent="0.25">
      <c r="A361" s="9" t="s">
        <v>1618</v>
      </c>
      <c r="B361" s="9" t="s">
        <v>1619</v>
      </c>
      <c r="C361" s="9" t="s">
        <v>1620</v>
      </c>
      <c r="D361" s="9" t="s">
        <v>1621</v>
      </c>
      <c r="E361" s="10">
        <v>8062.45</v>
      </c>
      <c r="F361" s="10">
        <f t="shared" si="33"/>
        <v>7617.4056603773579</v>
      </c>
      <c r="G361" s="10">
        <f t="shared" si="34"/>
        <v>533.21839622641505</v>
      </c>
      <c r="H361" s="35">
        <f t="shared" si="35"/>
        <v>8150.6240566037732</v>
      </c>
      <c r="I361" s="12"/>
    </row>
    <row r="362" spans="1:9" ht="15" x14ac:dyDescent="0.25">
      <c r="A362" s="9" t="s">
        <v>1622</v>
      </c>
      <c r="B362" s="9" t="s">
        <v>730</v>
      </c>
      <c r="C362" s="9"/>
      <c r="D362" s="9"/>
      <c r="E362" s="10">
        <v>41054</v>
      </c>
      <c r="F362" s="10">
        <f t="shared" si="33"/>
        <v>38741.509433962259</v>
      </c>
      <c r="G362" s="10">
        <f t="shared" si="34"/>
        <v>2711.9056603773583</v>
      </c>
      <c r="H362" s="35">
        <f t="shared" si="35"/>
        <v>41453.415094339616</v>
      </c>
      <c r="I362" s="12"/>
    </row>
    <row r="363" spans="1:9" ht="15" x14ac:dyDescent="0.25">
      <c r="A363" s="9" t="s">
        <v>1623</v>
      </c>
      <c r="B363" s="9" t="s">
        <v>1624</v>
      </c>
      <c r="C363" s="9"/>
      <c r="D363" s="9"/>
      <c r="E363" s="10">
        <v>106890</v>
      </c>
      <c r="F363" s="10">
        <f t="shared" si="33"/>
        <v>100850.94339622642</v>
      </c>
      <c r="G363" s="10">
        <f t="shared" si="34"/>
        <v>7059.5660377358499</v>
      </c>
      <c r="H363" s="35">
        <f t="shared" si="35"/>
        <v>107910.50943396226</v>
      </c>
      <c r="I363" s="12"/>
    </row>
    <row r="364" spans="1:9" ht="15" x14ac:dyDescent="0.25">
      <c r="A364" s="9" t="s">
        <v>1625</v>
      </c>
      <c r="B364" s="9" t="s">
        <v>689</v>
      </c>
      <c r="C364" s="9" t="s">
        <v>1626</v>
      </c>
      <c r="D364" s="9" t="s">
        <v>875</v>
      </c>
      <c r="E364" s="10">
        <v>34257.800000000003</v>
      </c>
      <c r="F364" s="10">
        <f t="shared" si="33"/>
        <v>32330</v>
      </c>
      <c r="G364" s="10">
        <f t="shared" si="34"/>
        <v>2263.1000000000004</v>
      </c>
      <c r="H364" s="35">
        <f t="shared" si="35"/>
        <v>34593.1</v>
      </c>
      <c r="I364" s="12" t="s">
        <v>855</v>
      </c>
    </row>
    <row r="365" spans="1:9" ht="15" x14ac:dyDescent="0.25">
      <c r="A365" s="9" t="s">
        <v>1627</v>
      </c>
      <c r="B365" s="9" t="s">
        <v>697</v>
      </c>
      <c r="C365" s="9"/>
      <c r="D365" s="9"/>
      <c r="E365" s="10">
        <v>156663.49</v>
      </c>
      <c r="F365" s="10">
        <f t="shared" si="33"/>
        <v>147807.06603773584</v>
      </c>
      <c r="G365" s="10">
        <f t="shared" si="34"/>
        <v>10346.49462264151</v>
      </c>
      <c r="H365" s="35">
        <f t="shared" si="35"/>
        <v>158153.56066037735</v>
      </c>
      <c r="I365" s="12"/>
    </row>
    <row r="366" spans="1:9" ht="15" x14ac:dyDescent="0.25">
      <c r="A366" s="9" t="s">
        <v>1627</v>
      </c>
      <c r="B366" s="9" t="s">
        <v>1628</v>
      </c>
      <c r="C366" s="9" t="s">
        <v>1629</v>
      </c>
      <c r="D366" s="9" t="s">
        <v>1630</v>
      </c>
      <c r="E366" s="10">
        <v>26000</v>
      </c>
      <c r="F366" s="10">
        <f t="shared" si="33"/>
        <v>24539.622641509432</v>
      </c>
      <c r="G366" s="10">
        <f t="shared" si="34"/>
        <v>1717.7735849056603</v>
      </c>
      <c r="H366" s="35">
        <f t="shared" si="35"/>
        <v>26257.39622641509</v>
      </c>
      <c r="I366" s="12"/>
    </row>
    <row r="367" spans="1:9" ht="15" x14ac:dyDescent="0.25">
      <c r="A367" s="9" t="s">
        <v>1631</v>
      </c>
      <c r="B367" s="9" t="s">
        <v>1632</v>
      </c>
      <c r="C367" s="9" t="s">
        <v>1633</v>
      </c>
      <c r="D367" s="9" t="s">
        <v>1137</v>
      </c>
      <c r="E367" s="10">
        <v>23315.3</v>
      </c>
      <c r="F367" s="10">
        <f t="shared" si="33"/>
        <v>22006.886792452828</v>
      </c>
      <c r="G367" s="10">
        <f t="shared" si="34"/>
        <v>1540.4820754716982</v>
      </c>
      <c r="H367" s="35">
        <f t="shared" si="35"/>
        <v>23547.368867924524</v>
      </c>
      <c r="I367" s="12"/>
    </row>
    <row r="368" spans="1:9" ht="15" x14ac:dyDescent="0.25">
      <c r="A368" s="9" t="s">
        <v>1634</v>
      </c>
      <c r="B368" s="9" t="s">
        <v>1635</v>
      </c>
      <c r="C368" s="9" t="s">
        <v>1636</v>
      </c>
      <c r="D368" s="9" t="s">
        <v>1637</v>
      </c>
      <c r="E368" s="10">
        <v>2482.4</v>
      </c>
      <c r="F368" s="10">
        <f t="shared" si="33"/>
        <v>2353.2075471698113</v>
      </c>
      <c r="G368" s="10">
        <f t="shared" si="34"/>
        <v>164.72452830188681</v>
      </c>
      <c r="H368" s="35">
        <f t="shared" si="35"/>
        <v>2517.9320754716982</v>
      </c>
      <c r="I368" s="12" t="s">
        <v>1638</v>
      </c>
    </row>
    <row r="369" spans="1:9" ht="15" x14ac:dyDescent="0.25">
      <c r="A369" s="50" t="s">
        <v>1639</v>
      </c>
      <c r="B369" s="50" t="s">
        <v>689</v>
      </c>
      <c r="C369" s="9" t="s">
        <v>1640</v>
      </c>
      <c r="D369" s="9" t="s">
        <v>1407</v>
      </c>
      <c r="E369" s="52">
        <v>49191.08</v>
      </c>
      <c r="F369" s="10">
        <v>3950</v>
      </c>
      <c r="G369" s="10">
        <f t="shared" si="34"/>
        <v>276.5</v>
      </c>
      <c r="H369" s="35">
        <f t="shared" si="35"/>
        <v>4226.5</v>
      </c>
      <c r="I369" s="12" t="s">
        <v>855</v>
      </c>
    </row>
    <row r="370" spans="1:9" ht="15" x14ac:dyDescent="0.25">
      <c r="A370" s="54"/>
      <c r="B370" s="54"/>
      <c r="C370" s="9" t="s">
        <v>1641</v>
      </c>
      <c r="D370" s="9" t="s">
        <v>1642</v>
      </c>
      <c r="E370" s="55"/>
      <c r="F370" s="10">
        <v>14465</v>
      </c>
      <c r="G370" s="10">
        <f t="shared" si="34"/>
        <v>1012.5500000000001</v>
      </c>
      <c r="H370" s="35">
        <f t="shared" si="35"/>
        <v>15477.55</v>
      </c>
      <c r="I370" s="12"/>
    </row>
    <row r="371" spans="1:9" ht="15" x14ac:dyDescent="0.25">
      <c r="A371" s="54"/>
      <c r="B371" s="54"/>
      <c r="C371" s="9" t="s">
        <v>1643</v>
      </c>
      <c r="D371" s="9" t="s">
        <v>1413</v>
      </c>
      <c r="E371" s="55"/>
      <c r="F371" s="10">
        <v>5793</v>
      </c>
      <c r="G371" s="10">
        <f t="shared" si="34"/>
        <v>405.51000000000005</v>
      </c>
      <c r="H371" s="35">
        <f t="shared" si="35"/>
        <v>6198.51</v>
      </c>
      <c r="I371" s="12"/>
    </row>
    <row r="372" spans="1:9" ht="15" x14ac:dyDescent="0.25">
      <c r="A372" s="54"/>
      <c r="B372" s="54"/>
      <c r="C372" s="9" t="s">
        <v>1644</v>
      </c>
      <c r="D372" s="9" t="s">
        <v>1645</v>
      </c>
      <c r="E372" s="55"/>
      <c r="F372" s="10">
        <v>19710</v>
      </c>
      <c r="G372" s="10">
        <f t="shared" si="34"/>
        <v>1379.7</v>
      </c>
      <c r="H372" s="35">
        <f t="shared" si="35"/>
        <v>21089.7</v>
      </c>
      <c r="I372" s="12"/>
    </row>
    <row r="373" spans="1:9" ht="15" x14ac:dyDescent="0.25">
      <c r="A373" s="51"/>
      <c r="B373" s="51"/>
      <c r="C373" s="9" t="s">
        <v>1646</v>
      </c>
      <c r="D373" s="9" t="s">
        <v>1403</v>
      </c>
      <c r="E373" s="53"/>
      <c r="F373" s="10">
        <v>2500</v>
      </c>
      <c r="G373" s="10">
        <f t="shared" si="34"/>
        <v>175.00000000000003</v>
      </c>
      <c r="H373" s="35">
        <f t="shared" si="35"/>
        <v>2675</v>
      </c>
      <c r="I373" s="12"/>
    </row>
    <row r="374" spans="1:9" ht="15" x14ac:dyDescent="0.25">
      <c r="A374" s="9" t="s">
        <v>1639</v>
      </c>
      <c r="B374" s="9" t="s">
        <v>649</v>
      </c>
      <c r="C374" s="9"/>
      <c r="D374" s="9"/>
      <c r="E374" s="10">
        <v>6130.4</v>
      </c>
      <c r="F374" s="10">
        <f t="shared" si="33"/>
        <v>5794.7169811320746</v>
      </c>
      <c r="G374" s="10">
        <f t="shared" si="34"/>
        <v>405.63018867924524</v>
      </c>
      <c r="H374" s="35">
        <f t="shared" si="35"/>
        <v>6200.3471698113199</v>
      </c>
      <c r="I374" s="12"/>
    </row>
    <row r="375" spans="1:9" ht="15" x14ac:dyDescent="0.25">
      <c r="A375" s="9" t="s">
        <v>1647</v>
      </c>
      <c r="B375" s="9" t="s">
        <v>735</v>
      </c>
      <c r="C375" s="9"/>
      <c r="D375" s="9"/>
      <c r="E375" s="10">
        <v>12814.02</v>
      </c>
      <c r="F375" s="10">
        <f t="shared" si="33"/>
        <v>12100.018867924528</v>
      </c>
      <c r="G375" s="10">
        <f t="shared" si="34"/>
        <v>847.00132075471697</v>
      </c>
      <c r="H375" s="35">
        <f t="shared" si="35"/>
        <v>12947.020188679244</v>
      </c>
      <c r="I375" s="12"/>
    </row>
    <row r="376" spans="1:9" ht="15" x14ac:dyDescent="0.25">
      <c r="A376" s="9" t="s">
        <v>1648</v>
      </c>
      <c r="B376" s="9" t="s">
        <v>730</v>
      </c>
      <c r="C376" s="9"/>
      <c r="D376" s="9"/>
      <c r="E376" s="10">
        <v>46715.11</v>
      </c>
      <c r="F376" s="10">
        <f t="shared" si="33"/>
        <v>44082.17924528302</v>
      </c>
      <c r="G376" s="10">
        <f t="shared" si="34"/>
        <v>3085.7525471698118</v>
      </c>
      <c r="H376" s="35">
        <f t="shared" si="35"/>
        <v>47167.93179245283</v>
      </c>
      <c r="I376" s="12"/>
    </row>
    <row r="377" spans="1:9" ht="15" x14ac:dyDescent="0.25">
      <c r="A377" s="9" t="s">
        <v>1649</v>
      </c>
      <c r="B377" s="9" t="s">
        <v>1650</v>
      </c>
      <c r="C377" s="9" t="s">
        <v>1651</v>
      </c>
      <c r="D377" s="66" t="s">
        <v>1652</v>
      </c>
      <c r="E377" s="10">
        <v>5692.4</v>
      </c>
      <c r="F377" s="10">
        <f t="shared" si="33"/>
        <v>5381.5094339622638</v>
      </c>
      <c r="G377" s="10">
        <f t="shared" si="34"/>
        <v>376.70566037735853</v>
      </c>
      <c r="H377" s="35">
        <f t="shared" si="35"/>
        <v>5758.2150943396227</v>
      </c>
      <c r="I377" s="12"/>
    </row>
    <row r="378" spans="1:9" ht="15" x14ac:dyDescent="0.25">
      <c r="A378" s="9" t="s">
        <v>1649</v>
      </c>
      <c r="B378" s="9" t="s">
        <v>739</v>
      </c>
      <c r="C378" s="9"/>
      <c r="D378" s="9"/>
      <c r="E378" s="10">
        <v>35112.050000000003</v>
      </c>
      <c r="F378" s="10">
        <f t="shared" si="33"/>
        <v>33135.896226415098</v>
      </c>
      <c r="G378" s="10">
        <f t="shared" si="34"/>
        <v>2319.5127358490572</v>
      </c>
      <c r="H378" s="35">
        <f t="shared" si="35"/>
        <v>35455.408962264155</v>
      </c>
      <c r="I378" s="12"/>
    </row>
    <row r="379" spans="1:9" ht="15" x14ac:dyDescent="0.25">
      <c r="A379" s="9" t="s">
        <v>1653</v>
      </c>
      <c r="B379" s="9" t="s">
        <v>1654</v>
      </c>
      <c r="C379" s="9" t="s">
        <v>1655</v>
      </c>
      <c r="D379" s="9" t="s">
        <v>1656</v>
      </c>
      <c r="E379" s="10">
        <v>9737</v>
      </c>
      <c r="F379" s="10">
        <f t="shared" si="33"/>
        <v>9197.1698113207549</v>
      </c>
      <c r="G379" s="10">
        <f t="shared" si="34"/>
        <v>643.80188679245293</v>
      </c>
      <c r="H379" s="35">
        <f t="shared" si="35"/>
        <v>9840.9716981132078</v>
      </c>
      <c r="I379" s="12" t="s">
        <v>1657</v>
      </c>
    </row>
    <row r="380" spans="1:9" ht="15" x14ac:dyDescent="0.25">
      <c r="A380" s="9" t="s">
        <v>1658</v>
      </c>
      <c r="B380" s="9" t="s">
        <v>699</v>
      </c>
      <c r="C380" s="9"/>
      <c r="D380" s="9"/>
      <c r="E380" s="10">
        <v>12478.96</v>
      </c>
      <c r="F380" s="10">
        <f t="shared" si="33"/>
        <v>11783.924528301884</v>
      </c>
      <c r="G380" s="10">
        <f t="shared" si="34"/>
        <v>824.874716981132</v>
      </c>
      <c r="H380" s="35">
        <f t="shared" si="35"/>
        <v>12608.799245283017</v>
      </c>
      <c r="I380" s="12"/>
    </row>
    <row r="381" spans="1:9" ht="15" x14ac:dyDescent="0.25">
      <c r="A381" s="9" t="s">
        <v>1659</v>
      </c>
      <c r="B381" s="9" t="s">
        <v>689</v>
      </c>
      <c r="C381" s="9"/>
      <c r="D381" s="9"/>
      <c r="E381" s="10">
        <v>24633</v>
      </c>
      <c r="F381" s="10">
        <f t="shared" si="33"/>
        <v>23250</v>
      </c>
      <c r="G381" s="10">
        <f t="shared" si="34"/>
        <v>1627.5000000000002</v>
      </c>
      <c r="H381" s="35">
        <f t="shared" si="35"/>
        <v>24877.5</v>
      </c>
      <c r="I381" s="12"/>
    </row>
    <row r="382" spans="1:9" ht="15" x14ac:dyDescent="0.25">
      <c r="A382" s="9" t="s">
        <v>1660</v>
      </c>
      <c r="B382" s="9" t="s">
        <v>697</v>
      </c>
      <c r="C382" s="9"/>
      <c r="D382" s="9"/>
      <c r="E382" s="10">
        <v>62593</v>
      </c>
      <c r="F382" s="10">
        <f t="shared" si="33"/>
        <v>59061.32075471698</v>
      </c>
      <c r="G382" s="10">
        <f t="shared" si="34"/>
        <v>4134.2924528301892</v>
      </c>
      <c r="H382" s="35">
        <f t="shared" si="35"/>
        <v>63195.613207547169</v>
      </c>
      <c r="I382" s="12"/>
    </row>
    <row r="383" spans="1:9" ht="15" x14ac:dyDescent="0.25">
      <c r="A383" s="9" t="s">
        <v>1660</v>
      </c>
      <c r="B383" s="9" t="s">
        <v>1661</v>
      </c>
      <c r="C383" s="9" t="s">
        <v>1662</v>
      </c>
      <c r="D383" s="9" t="s">
        <v>1663</v>
      </c>
      <c r="E383" s="10">
        <v>3852</v>
      </c>
      <c r="F383" s="10">
        <f t="shared" si="33"/>
        <v>3645.2830188679245</v>
      </c>
      <c r="G383" s="10">
        <f t="shared" si="34"/>
        <v>255.16981132075475</v>
      </c>
      <c r="H383" s="35">
        <f t="shared" si="35"/>
        <v>3900.4528301886794</v>
      </c>
      <c r="I383" s="12"/>
    </row>
    <row r="384" spans="1:9" ht="15" x14ac:dyDescent="0.25">
      <c r="A384" s="9" t="s">
        <v>1664</v>
      </c>
      <c r="B384" s="9" t="s">
        <v>735</v>
      </c>
      <c r="C384" s="9"/>
      <c r="D384" s="9"/>
      <c r="E384" s="10">
        <v>25256</v>
      </c>
      <c r="F384" s="10">
        <f t="shared" si="33"/>
        <v>23837.735849056604</v>
      </c>
      <c r="G384" s="10">
        <f t="shared" si="34"/>
        <v>1668.6415094339625</v>
      </c>
      <c r="H384" s="35">
        <f t="shared" si="35"/>
        <v>25506.377358490565</v>
      </c>
      <c r="I384" s="12"/>
    </row>
    <row r="385" spans="1:9" ht="15" x14ac:dyDescent="0.25">
      <c r="A385" s="9" t="s">
        <v>1665</v>
      </c>
      <c r="B385" s="9" t="s">
        <v>689</v>
      </c>
      <c r="C385" s="9" t="s">
        <v>1666</v>
      </c>
      <c r="D385" s="9" t="s">
        <v>887</v>
      </c>
      <c r="E385" s="10">
        <v>14064.8</v>
      </c>
      <c r="F385" s="10">
        <f t="shared" si="33"/>
        <v>13279.999999999998</v>
      </c>
      <c r="G385" s="10">
        <f t="shared" si="34"/>
        <v>929.59999999999991</v>
      </c>
      <c r="H385" s="35">
        <f t="shared" si="35"/>
        <v>14209.599999999999</v>
      </c>
      <c r="I385" s="12"/>
    </row>
    <row r="386" spans="1:9" ht="15" x14ac:dyDescent="0.25">
      <c r="A386" s="9" t="s">
        <v>1665</v>
      </c>
      <c r="B386" s="9" t="s">
        <v>650</v>
      </c>
      <c r="C386" s="9"/>
      <c r="D386" s="9"/>
      <c r="E386" s="10">
        <v>69387.899999999994</v>
      </c>
      <c r="F386" s="10">
        <f t="shared" si="33"/>
        <v>65471.603773584895</v>
      </c>
      <c r="G386" s="10">
        <f t="shared" si="34"/>
        <v>4583.0122641509433</v>
      </c>
      <c r="H386" s="35">
        <f t="shared" si="35"/>
        <v>70054.616037735832</v>
      </c>
      <c r="I386" s="12"/>
    </row>
    <row r="387" spans="1:9" ht="15" x14ac:dyDescent="0.25">
      <c r="A387" s="9" t="s">
        <v>1665</v>
      </c>
      <c r="B387" s="9" t="s">
        <v>93</v>
      </c>
      <c r="C387" s="9"/>
      <c r="D387" s="9"/>
      <c r="E387" s="10">
        <v>3026.4</v>
      </c>
      <c r="F387" s="10">
        <f t="shared" si="33"/>
        <v>2866.4150943396226</v>
      </c>
      <c r="G387" s="10">
        <f t="shared" si="34"/>
        <v>200.6490566037736</v>
      </c>
      <c r="H387" s="35">
        <f t="shared" si="35"/>
        <v>3067.0641509433963</v>
      </c>
      <c r="I387" s="12"/>
    </row>
    <row r="388" spans="1:9" ht="15" x14ac:dyDescent="0.25">
      <c r="A388" s="9" t="s">
        <v>1667</v>
      </c>
      <c r="B388" s="9" t="s">
        <v>487</v>
      </c>
      <c r="C388" s="9" t="s">
        <v>1668</v>
      </c>
      <c r="D388" s="9" t="s">
        <v>1669</v>
      </c>
      <c r="E388" s="10">
        <v>3000</v>
      </c>
      <c r="F388" s="10">
        <f t="shared" si="33"/>
        <v>2841.5094339622642</v>
      </c>
      <c r="G388" s="10">
        <f t="shared" si="34"/>
        <v>198.90566037735852</v>
      </c>
      <c r="H388" s="35">
        <f t="shared" si="35"/>
        <v>3040.4150943396226</v>
      </c>
      <c r="I388" s="12"/>
    </row>
    <row r="389" spans="1:9" ht="15" x14ac:dyDescent="0.25">
      <c r="A389" s="9" t="s">
        <v>1667</v>
      </c>
      <c r="B389" s="9" t="s">
        <v>697</v>
      </c>
      <c r="C389" s="9"/>
      <c r="D389" s="9"/>
      <c r="E389" s="10">
        <v>5552.62</v>
      </c>
      <c r="F389" s="10">
        <f t="shared" si="33"/>
        <v>5249.6415094339618</v>
      </c>
      <c r="G389" s="10">
        <f t="shared" si="34"/>
        <v>367.47490566037737</v>
      </c>
      <c r="H389" s="35">
        <f t="shared" si="35"/>
        <v>5617.1164150943396</v>
      </c>
      <c r="I389" s="12"/>
    </row>
    <row r="390" spans="1:9" ht="15" x14ac:dyDescent="0.25">
      <c r="A390" s="9" t="s">
        <v>1667</v>
      </c>
      <c r="B390" s="9" t="s">
        <v>689</v>
      </c>
      <c r="C390" s="9" t="s">
        <v>1670</v>
      </c>
      <c r="D390" s="9" t="s">
        <v>885</v>
      </c>
      <c r="E390" s="10">
        <v>17944.400000000001</v>
      </c>
      <c r="F390" s="10">
        <f t="shared" si="33"/>
        <v>16940</v>
      </c>
      <c r="G390" s="10">
        <f t="shared" si="34"/>
        <v>1185.8000000000002</v>
      </c>
      <c r="H390" s="35">
        <f t="shared" si="35"/>
        <v>18125.8</v>
      </c>
      <c r="I390" s="12"/>
    </row>
    <row r="391" spans="1:9" ht="15" x14ac:dyDescent="0.25">
      <c r="A391" s="9" t="s">
        <v>1667</v>
      </c>
      <c r="B391" s="9" t="s">
        <v>1671</v>
      </c>
      <c r="C391" s="9" t="s">
        <v>1672</v>
      </c>
      <c r="D391" s="9" t="s">
        <v>1673</v>
      </c>
      <c r="E391" s="10">
        <v>374.5</v>
      </c>
      <c r="F391" s="10">
        <f t="shared" si="33"/>
        <v>364.62264150943395</v>
      </c>
      <c r="G391" s="10">
        <f t="shared" si="34"/>
        <v>25.523584905660378</v>
      </c>
      <c r="H391" s="35">
        <f t="shared" si="35"/>
        <v>390.1462264150943</v>
      </c>
      <c r="I391" s="12"/>
    </row>
    <row r="392" spans="1:9" ht="15" x14ac:dyDescent="0.25">
      <c r="A392" s="9" t="s">
        <v>1667</v>
      </c>
      <c r="B392" s="9" t="s">
        <v>1005</v>
      </c>
      <c r="C392" s="9" t="s">
        <v>1674</v>
      </c>
      <c r="D392" s="9" t="s">
        <v>1010</v>
      </c>
      <c r="E392" s="10">
        <v>1594.3</v>
      </c>
      <c r="F392" s="10">
        <f t="shared" si="33"/>
        <v>1515.3773584905659</v>
      </c>
      <c r="G392" s="10">
        <f t="shared" si="34"/>
        <v>106.07641509433962</v>
      </c>
      <c r="H392" s="35">
        <f t="shared" si="35"/>
        <v>1621.4537735849055</v>
      </c>
      <c r="I392" s="12"/>
    </row>
    <row r="393" spans="1:9" ht="15" x14ac:dyDescent="0.25">
      <c r="A393" s="9" t="s">
        <v>1667</v>
      </c>
      <c r="B393" s="9" t="s">
        <v>657</v>
      </c>
      <c r="C393" s="9" t="s">
        <v>1675</v>
      </c>
      <c r="D393" s="9" t="s">
        <v>900</v>
      </c>
      <c r="E393" s="10">
        <v>11086.5</v>
      </c>
      <c r="F393" s="10">
        <f t="shared" si="33"/>
        <v>10470.283018867924</v>
      </c>
      <c r="G393" s="10">
        <f t="shared" si="34"/>
        <v>732.91981132075477</v>
      </c>
      <c r="H393" s="35">
        <f t="shared" si="35"/>
        <v>11203.202830188678</v>
      </c>
      <c r="I393" s="12"/>
    </row>
    <row r="394" spans="1:9" ht="15" x14ac:dyDescent="0.25">
      <c r="A394" s="9" t="s">
        <v>1676</v>
      </c>
      <c r="B394" s="9" t="s">
        <v>649</v>
      </c>
      <c r="C394" s="9"/>
      <c r="D394" s="9"/>
      <c r="E394" s="10">
        <v>28964</v>
      </c>
      <c r="F394" s="10">
        <f t="shared" si="33"/>
        <v>27335.849056603773</v>
      </c>
      <c r="G394" s="10">
        <f t="shared" si="34"/>
        <v>1913.5094339622642</v>
      </c>
      <c r="H394" s="35">
        <f t="shared" si="35"/>
        <v>29249.358490566035</v>
      </c>
      <c r="I394" s="12"/>
    </row>
    <row r="395" spans="1:9" ht="15" x14ac:dyDescent="0.25">
      <c r="A395" s="9" t="s">
        <v>1677</v>
      </c>
      <c r="B395" s="9" t="s">
        <v>697</v>
      </c>
      <c r="C395" s="9"/>
      <c r="D395" s="9"/>
      <c r="E395" s="10">
        <v>9842.15</v>
      </c>
      <c r="F395" s="10">
        <f t="shared" si="33"/>
        <v>9296.367924528302</v>
      </c>
      <c r="G395" s="10">
        <f t="shared" si="34"/>
        <v>650.7457547169812</v>
      </c>
      <c r="H395" s="35">
        <f t="shared" si="35"/>
        <v>9947.1136792452835</v>
      </c>
      <c r="I395" s="12"/>
    </row>
    <row r="396" spans="1:9" ht="15" x14ac:dyDescent="0.25">
      <c r="A396" s="9" t="s">
        <v>1678</v>
      </c>
      <c r="B396" s="9" t="s">
        <v>1679</v>
      </c>
      <c r="C396" s="9" t="s">
        <v>1680</v>
      </c>
      <c r="D396" s="9" t="s">
        <v>1681</v>
      </c>
      <c r="E396" s="36">
        <v>51002.83</v>
      </c>
      <c r="F396" s="10"/>
      <c r="G396" s="10"/>
      <c r="H396" s="35"/>
      <c r="I396" s="12"/>
    </row>
    <row r="397" spans="1:9" ht="15" x14ac:dyDescent="0.25">
      <c r="A397" s="9" t="s">
        <v>1682</v>
      </c>
      <c r="B397" s="9" t="s">
        <v>739</v>
      </c>
      <c r="C397" s="9"/>
      <c r="D397" s="9"/>
      <c r="E397" s="10">
        <v>4387</v>
      </c>
      <c r="F397" s="10"/>
      <c r="G397" s="10"/>
      <c r="H397" s="35"/>
      <c r="I397" s="12"/>
    </row>
    <row r="398" spans="1:9" ht="15" x14ac:dyDescent="0.25">
      <c r="A398" s="9" t="s">
        <v>1682</v>
      </c>
      <c r="B398" s="9" t="s">
        <v>1683</v>
      </c>
      <c r="C398" s="9"/>
      <c r="D398" s="9"/>
      <c r="E398" s="10">
        <v>1070</v>
      </c>
      <c r="F398" s="10"/>
      <c r="G398" s="10"/>
      <c r="H398" s="35"/>
      <c r="I398" s="12"/>
    </row>
    <row r="399" spans="1:9" ht="15" x14ac:dyDescent="0.25">
      <c r="A399" s="9" t="s">
        <v>1684</v>
      </c>
      <c r="B399" s="9" t="s">
        <v>650</v>
      </c>
      <c r="C399" s="9"/>
      <c r="D399" s="9"/>
      <c r="E399" s="10">
        <v>206536.41</v>
      </c>
      <c r="F399" s="10"/>
      <c r="G399" s="10"/>
      <c r="H399" s="35"/>
      <c r="I399" s="12"/>
    </row>
    <row r="400" spans="1:9" ht="15" x14ac:dyDescent="0.25">
      <c r="A400" s="9" t="s">
        <v>1684</v>
      </c>
      <c r="B400" s="9" t="s">
        <v>1661</v>
      </c>
      <c r="C400" s="9" t="s">
        <v>1685</v>
      </c>
      <c r="D400" s="9" t="s">
        <v>1686</v>
      </c>
      <c r="E400" s="10">
        <v>18717</v>
      </c>
      <c r="F400" s="10"/>
      <c r="G400" s="10"/>
      <c r="H400" s="35"/>
      <c r="I400" s="12"/>
    </row>
    <row r="401" spans="1:9" ht="15" x14ac:dyDescent="0.25">
      <c r="A401" s="9" t="s">
        <v>1684</v>
      </c>
      <c r="B401" s="9" t="s">
        <v>1687</v>
      </c>
      <c r="C401" s="9" t="s">
        <v>1688</v>
      </c>
      <c r="D401" s="9" t="s">
        <v>1689</v>
      </c>
      <c r="E401" s="10">
        <v>57678.400000000001</v>
      </c>
      <c r="F401" s="10"/>
      <c r="G401" s="10"/>
      <c r="H401" s="35"/>
      <c r="I401" s="12"/>
    </row>
    <row r="402" spans="1:9" ht="15" x14ac:dyDescent="0.25">
      <c r="A402" s="9" t="s">
        <v>1690</v>
      </c>
      <c r="B402" s="9" t="s">
        <v>735</v>
      </c>
      <c r="C402" s="9"/>
      <c r="D402" s="9"/>
      <c r="E402" s="36">
        <v>24214</v>
      </c>
      <c r="F402" s="10"/>
      <c r="G402" s="10"/>
      <c r="H402" s="35"/>
      <c r="I402" s="12"/>
    </row>
    <row r="403" spans="1:9" ht="15" x14ac:dyDescent="0.25">
      <c r="A403" s="9" t="s">
        <v>1691</v>
      </c>
      <c r="B403" s="9" t="s">
        <v>765</v>
      </c>
      <c r="C403" s="9"/>
      <c r="D403" s="9"/>
      <c r="E403" s="10">
        <v>2423.1999999999998</v>
      </c>
      <c r="F403" s="10"/>
      <c r="G403" s="10"/>
      <c r="H403" s="35"/>
      <c r="I403" s="12"/>
    </row>
    <row r="404" spans="1:9" ht="15" x14ac:dyDescent="0.25">
      <c r="A404" s="9" t="s">
        <v>1692</v>
      </c>
      <c r="B404" s="9" t="s">
        <v>93</v>
      </c>
      <c r="C404" s="9"/>
      <c r="D404" s="9"/>
      <c r="E404" s="10">
        <v>18033.599999999999</v>
      </c>
      <c r="F404" s="10"/>
      <c r="G404" s="10"/>
      <c r="H404" s="35"/>
      <c r="I404" s="12" t="s">
        <v>1693</v>
      </c>
    </row>
    <row r="405" spans="1:9" ht="15" x14ac:dyDescent="0.25">
      <c r="A405" s="9" t="s">
        <v>1694</v>
      </c>
      <c r="B405" s="9" t="s">
        <v>1679</v>
      </c>
      <c r="C405" s="9"/>
      <c r="D405" s="9"/>
      <c r="E405" s="10">
        <v>4770</v>
      </c>
      <c r="F405" s="10"/>
      <c r="G405" s="10"/>
      <c r="H405" s="35"/>
      <c r="I405" s="12"/>
    </row>
    <row r="406" spans="1:9" ht="15" x14ac:dyDescent="0.25">
      <c r="A406" s="9" t="s">
        <v>1695</v>
      </c>
      <c r="B406" s="9" t="s">
        <v>1133</v>
      </c>
      <c r="C406" s="9"/>
      <c r="D406" s="9"/>
      <c r="E406" s="10">
        <v>77825.600000000006</v>
      </c>
      <c r="F406" s="10"/>
      <c r="G406" s="10"/>
      <c r="H406" s="35"/>
      <c r="I406" s="12"/>
    </row>
    <row r="407" spans="1:9" ht="15" x14ac:dyDescent="0.25">
      <c r="A407" s="9" t="s">
        <v>1696</v>
      </c>
      <c r="B407" s="9" t="s">
        <v>1671</v>
      </c>
      <c r="C407" s="9" t="s">
        <v>1697</v>
      </c>
      <c r="D407" s="9" t="s">
        <v>1698</v>
      </c>
      <c r="E407" s="10">
        <v>535</v>
      </c>
      <c r="F407" s="10"/>
      <c r="G407" s="10"/>
      <c r="H407" s="35"/>
      <c r="I407" s="12"/>
    </row>
    <row r="408" spans="1:9" ht="15" x14ac:dyDescent="0.25">
      <c r="A408" s="9" t="s">
        <v>1699</v>
      </c>
      <c r="B408" s="9" t="s">
        <v>93</v>
      </c>
      <c r="C408" s="9"/>
      <c r="D408" s="9"/>
      <c r="E408" s="10">
        <v>22297.599999999999</v>
      </c>
      <c r="F408" s="10"/>
      <c r="G408" s="10"/>
      <c r="H408" s="35"/>
      <c r="I408" s="12"/>
    </row>
    <row r="409" spans="1:9" ht="15" x14ac:dyDescent="0.25">
      <c r="A409" s="9" t="s">
        <v>1699</v>
      </c>
      <c r="B409" s="9" t="s">
        <v>1700</v>
      </c>
      <c r="C409" s="9" t="s">
        <v>1701</v>
      </c>
      <c r="D409" s="9" t="s">
        <v>1702</v>
      </c>
      <c r="E409" s="10">
        <v>14873</v>
      </c>
      <c r="F409" s="10"/>
      <c r="G409" s="10"/>
      <c r="H409" s="35"/>
      <c r="I409" s="12" t="s">
        <v>1703</v>
      </c>
    </row>
    <row r="410" spans="1:9" ht="15" x14ac:dyDescent="0.25">
      <c r="A410" s="9" t="s">
        <v>1699</v>
      </c>
      <c r="B410" s="9" t="s">
        <v>697</v>
      </c>
      <c r="C410" s="9"/>
      <c r="D410" s="9"/>
      <c r="E410" s="10">
        <v>43136.93</v>
      </c>
      <c r="F410" s="10"/>
      <c r="G410" s="10"/>
      <c r="H410" s="35"/>
      <c r="I410" s="12"/>
    </row>
    <row r="411" spans="1:9" ht="15" x14ac:dyDescent="0.25">
      <c r="A411" s="9" t="s">
        <v>1704</v>
      </c>
      <c r="B411" s="9" t="s">
        <v>793</v>
      </c>
      <c r="C411" s="9" t="s">
        <v>1705</v>
      </c>
      <c r="D411" s="9" t="s">
        <v>1706</v>
      </c>
      <c r="E411" s="10">
        <v>5938.5</v>
      </c>
      <c r="F411" s="10"/>
      <c r="G411" s="10"/>
      <c r="H411" s="35"/>
      <c r="I411" s="12"/>
    </row>
    <row r="412" spans="1:9" ht="15" x14ac:dyDescent="0.25">
      <c r="A412" s="9" t="s">
        <v>1707</v>
      </c>
      <c r="B412" s="9" t="s">
        <v>681</v>
      </c>
      <c r="C412" s="9"/>
      <c r="D412" s="9"/>
      <c r="E412" s="10">
        <v>59000</v>
      </c>
      <c r="F412" s="10"/>
      <c r="G412" s="10"/>
      <c r="H412" s="35"/>
      <c r="I412" s="12"/>
    </row>
    <row r="413" spans="1:9" ht="15" x14ac:dyDescent="0.25">
      <c r="A413" s="9" t="s">
        <v>1707</v>
      </c>
      <c r="B413" s="9" t="s">
        <v>1708</v>
      </c>
      <c r="C413" s="9"/>
      <c r="D413" s="9"/>
      <c r="E413" s="10">
        <v>36000</v>
      </c>
      <c r="F413" s="10"/>
      <c r="G413" s="10"/>
      <c r="H413" s="35"/>
      <c r="I413" s="12" t="s">
        <v>1709</v>
      </c>
    </row>
    <row r="414" spans="1:9" ht="15" x14ac:dyDescent="0.25">
      <c r="A414" s="9" t="s">
        <v>1707</v>
      </c>
      <c r="B414" s="9" t="s">
        <v>765</v>
      </c>
      <c r="C414" s="9"/>
      <c r="D414" s="9"/>
      <c r="E414" s="10">
        <v>16770</v>
      </c>
      <c r="F414" s="10"/>
      <c r="G414" s="10"/>
      <c r="H414" s="35"/>
      <c r="I414" s="12"/>
    </row>
    <row r="415" spans="1:9" ht="15" x14ac:dyDescent="0.25">
      <c r="A415" s="9" t="s">
        <v>1710</v>
      </c>
      <c r="B415" s="9" t="s">
        <v>730</v>
      </c>
      <c r="C415" s="9"/>
      <c r="D415" s="9"/>
      <c r="E415" s="10">
        <v>132962.23999999999</v>
      </c>
      <c r="F415" s="10"/>
      <c r="G415" s="10"/>
      <c r="H415" s="35"/>
      <c r="I415" s="12"/>
    </row>
    <row r="416" spans="1:9" ht="15" x14ac:dyDescent="0.25">
      <c r="A416" s="9" t="s">
        <v>1710</v>
      </c>
      <c r="B416" s="9" t="s">
        <v>1711</v>
      </c>
      <c r="C416" s="9" t="s">
        <v>1712</v>
      </c>
      <c r="D416" s="9" t="s">
        <v>1713</v>
      </c>
      <c r="E416" s="10">
        <v>6794.5</v>
      </c>
      <c r="F416" s="10"/>
      <c r="G416" s="10"/>
      <c r="H416" s="35"/>
      <c r="I416" s="12"/>
    </row>
    <row r="417" spans="1:9" ht="30" x14ac:dyDescent="0.25">
      <c r="A417" s="9" t="s">
        <v>1714</v>
      </c>
      <c r="B417" s="9" t="s">
        <v>1715</v>
      </c>
      <c r="C417" s="9" t="s">
        <v>1716</v>
      </c>
      <c r="D417" s="9" t="s">
        <v>1717</v>
      </c>
      <c r="E417" s="10">
        <v>28454.400000000001</v>
      </c>
      <c r="F417" s="10"/>
      <c r="G417" s="10"/>
      <c r="H417" s="35"/>
      <c r="I417" s="48" t="s">
        <v>1718</v>
      </c>
    </row>
    <row r="418" spans="1:9" ht="30" x14ac:dyDescent="0.25">
      <c r="A418" s="9" t="s">
        <v>1714</v>
      </c>
      <c r="B418" s="9" t="s">
        <v>1616</v>
      </c>
      <c r="C418" s="9" t="s">
        <v>1719</v>
      </c>
      <c r="D418" s="9" t="s">
        <v>1720</v>
      </c>
      <c r="E418" s="10">
        <v>2033</v>
      </c>
      <c r="F418" s="10"/>
      <c r="G418" s="10"/>
      <c r="H418" s="35"/>
      <c r="I418" s="48" t="s">
        <v>1721</v>
      </c>
    </row>
    <row r="419" spans="1:9" ht="15" x14ac:dyDescent="0.25">
      <c r="A419" s="9" t="s">
        <v>1722</v>
      </c>
      <c r="B419" s="9" t="s">
        <v>649</v>
      </c>
      <c r="C419" s="9"/>
      <c r="D419" s="9"/>
      <c r="E419" s="10">
        <v>35370.400000000001</v>
      </c>
      <c r="F419" s="10"/>
      <c r="G419" s="10"/>
      <c r="H419" s="35"/>
      <c r="I419" s="12"/>
    </row>
    <row r="420" spans="1:9" ht="15" x14ac:dyDescent="0.25">
      <c r="A420" s="9" t="s">
        <v>1723</v>
      </c>
      <c r="B420" s="9" t="s">
        <v>699</v>
      </c>
      <c r="C420" s="9"/>
      <c r="D420" s="9"/>
      <c r="E420" s="10">
        <v>7176</v>
      </c>
      <c r="F420" s="10"/>
      <c r="G420" s="10"/>
      <c r="H420" s="35"/>
      <c r="I420" s="12" t="s">
        <v>1724</v>
      </c>
    </row>
    <row r="421" spans="1:9" ht="15" x14ac:dyDescent="0.25">
      <c r="A421" s="9" t="s">
        <v>1725</v>
      </c>
      <c r="B421" s="9" t="s">
        <v>735</v>
      </c>
      <c r="C421" s="9"/>
      <c r="D421" s="9"/>
      <c r="E421" s="10">
        <v>1432.5</v>
      </c>
      <c r="F421" s="10"/>
      <c r="G421" s="10"/>
      <c r="H421" s="35"/>
      <c r="I421" s="12"/>
    </row>
    <row r="422" spans="1:9" ht="15" x14ac:dyDescent="0.25">
      <c r="A422" s="9" t="s">
        <v>1726</v>
      </c>
      <c r="B422" s="9" t="s">
        <v>1727</v>
      </c>
      <c r="C422" s="9" t="s">
        <v>1728</v>
      </c>
      <c r="D422" s="9" t="s">
        <v>1450</v>
      </c>
      <c r="E422" s="36">
        <v>22213.39</v>
      </c>
      <c r="F422" s="10"/>
      <c r="G422" s="10"/>
      <c r="H422" s="35"/>
      <c r="I422" s="12"/>
    </row>
    <row r="423" spans="1:9" ht="15" x14ac:dyDescent="0.25">
      <c r="A423" s="9" t="s">
        <v>1726</v>
      </c>
      <c r="B423" s="9" t="s">
        <v>1729</v>
      </c>
      <c r="C423" s="9" t="s">
        <v>1730</v>
      </c>
      <c r="D423" s="9" t="s">
        <v>1010</v>
      </c>
      <c r="E423" s="10">
        <v>15308.42</v>
      </c>
      <c r="F423" s="10"/>
      <c r="G423" s="10"/>
      <c r="H423" s="35"/>
      <c r="I423" s="12"/>
    </row>
    <row r="424" spans="1:9" ht="15" x14ac:dyDescent="0.25">
      <c r="A424" s="9" t="s">
        <v>1731</v>
      </c>
      <c r="B424" s="9" t="s">
        <v>699</v>
      </c>
      <c r="C424" s="9"/>
      <c r="D424" s="9"/>
      <c r="E424" s="10">
        <v>2600</v>
      </c>
      <c r="F424" s="10"/>
      <c r="G424" s="10"/>
      <c r="H424" s="35"/>
      <c r="I424" s="12"/>
    </row>
    <row r="425" spans="1:9" ht="15" x14ac:dyDescent="0.25">
      <c r="A425" s="9" t="s">
        <v>1732</v>
      </c>
      <c r="B425" s="9" t="s">
        <v>697</v>
      </c>
      <c r="C425" s="9"/>
      <c r="D425" s="9"/>
      <c r="E425" s="10">
        <v>6370.6</v>
      </c>
      <c r="F425" s="10"/>
      <c r="G425" s="10"/>
      <c r="H425" s="35"/>
      <c r="I425" s="12"/>
    </row>
    <row r="426" spans="1:9" ht="15" x14ac:dyDescent="0.25">
      <c r="A426" s="9" t="s">
        <v>1733</v>
      </c>
      <c r="B426" s="9" t="s">
        <v>1734</v>
      </c>
      <c r="C426" s="9" t="s">
        <v>1735</v>
      </c>
      <c r="D426" s="9" t="s">
        <v>1736</v>
      </c>
      <c r="E426" s="10">
        <v>10036</v>
      </c>
      <c r="F426" s="10"/>
      <c r="G426" s="10"/>
      <c r="H426" s="35"/>
      <c r="I426" s="12" t="s">
        <v>1737</v>
      </c>
    </row>
    <row r="427" spans="1:9" ht="15" x14ac:dyDescent="0.25">
      <c r="A427" s="9" t="s">
        <v>1738</v>
      </c>
      <c r="B427" s="9" t="s">
        <v>730</v>
      </c>
      <c r="C427" s="9"/>
      <c r="D427" s="9"/>
      <c r="E427" s="10">
        <v>123242.4</v>
      </c>
      <c r="F427" s="10"/>
      <c r="G427" s="10"/>
      <c r="H427" s="35"/>
      <c r="I427" s="12"/>
    </row>
    <row r="428" spans="1:9" ht="15" x14ac:dyDescent="0.25">
      <c r="A428" s="9" t="s">
        <v>1739</v>
      </c>
      <c r="B428" s="9" t="s">
        <v>1740</v>
      </c>
      <c r="C428" s="9" t="s">
        <v>1741</v>
      </c>
      <c r="D428" s="9" t="s">
        <v>1742</v>
      </c>
      <c r="E428" s="10">
        <v>2300.5</v>
      </c>
      <c r="F428" s="10"/>
      <c r="G428" s="10"/>
      <c r="H428" s="35"/>
      <c r="I428" s="12"/>
    </row>
    <row r="429" spans="1:9" ht="15" x14ac:dyDescent="0.25">
      <c r="A429" s="9" t="s">
        <v>1739</v>
      </c>
      <c r="B429" s="9" t="s">
        <v>1654</v>
      </c>
      <c r="C429" s="9" t="s">
        <v>1743</v>
      </c>
      <c r="D429" s="9" t="s">
        <v>1744</v>
      </c>
      <c r="E429" s="10">
        <v>3210</v>
      </c>
      <c r="F429" s="10"/>
      <c r="G429" s="10"/>
      <c r="H429" s="35"/>
      <c r="I429" s="12"/>
    </row>
    <row r="430" spans="1:9" ht="15" x14ac:dyDescent="0.25">
      <c r="A430" s="9" t="s">
        <v>1745</v>
      </c>
      <c r="B430" s="9" t="s">
        <v>1746</v>
      </c>
      <c r="C430" s="9" t="s">
        <v>1747</v>
      </c>
      <c r="D430" s="9" t="s">
        <v>1748</v>
      </c>
      <c r="E430" s="10">
        <v>18200</v>
      </c>
      <c r="F430" s="10"/>
      <c r="G430" s="10"/>
      <c r="H430" s="35"/>
      <c r="I430" s="12"/>
    </row>
    <row r="431" spans="1:9" ht="15" x14ac:dyDescent="0.25">
      <c r="A431" s="9" t="s">
        <v>1749</v>
      </c>
      <c r="B431" s="9" t="s">
        <v>393</v>
      </c>
      <c r="C431" s="9"/>
      <c r="D431" s="9"/>
      <c r="E431" s="10">
        <v>9800</v>
      </c>
      <c r="F431" s="10"/>
      <c r="G431" s="10"/>
      <c r="H431" s="35"/>
      <c r="I431" s="12"/>
    </row>
    <row r="432" spans="1:9" ht="15" x14ac:dyDescent="0.25">
      <c r="A432" s="9" t="s">
        <v>1750</v>
      </c>
      <c r="B432" s="9" t="s">
        <v>730</v>
      </c>
      <c r="C432" s="9"/>
      <c r="D432" s="9"/>
      <c r="E432" s="10">
        <v>193932.24</v>
      </c>
      <c r="F432" s="10"/>
      <c r="G432" s="10"/>
      <c r="H432" s="35"/>
      <c r="I432" s="12"/>
    </row>
    <row r="433" spans="1:9" ht="15" x14ac:dyDescent="0.25">
      <c r="A433" s="9" t="s">
        <v>1751</v>
      </c>
      <c r="B433" s="9" t="s">
        <v>1311</v>
      </c>
      <c r="C433" s="9"/>
      <c r="D433" s="9"/>
      <c r="E433" s="10">
        <v>2700</v>
      </c>
      <c r="F433" s="10"/>
      <c r="G433" s="10"/>
      <c r="H433" s="35"/>
      <c r="I433" s="12"/>
    </row>
    <row r="434" spans="1:9" ht="15" x14ac:dyDescent="0.25">
      <c r="A434" s="9" t="s">
        <v>1752</v>
      </c>
      <c r="B434" s="9" t="s">
        <v>649</v>
      </c>
      <c r="C434" s="9"/>
      <c r="D434" s="9"/>
      <c r="E434" s="10">
        <v>5912</v>
      </c>
      <c r="F434" s="10"/>
      <c r="G434" s="10"/>
      <c r="H434" s="35"/>
      <c r="I434" s="12"/>
    </row>
    <row r="435" spans="1:9" ht="15" x14ac:dyDescent="0.25">
      <c r="A435" s="9" t="s">
        <v>1753</v>
      </c>
      <c r="B435" s="9"/>
      <c r="C435" s="9"/>
      <c r="D435" s="9"/>
      <c r="E435" s="10">
        <v>6302.3</v>
      </c>
      <c r="F435" s="10"/>
      <c r="G435" s="10"/>
      <c r="H435" s="35"/>
      <c r="I435" s="12" t="s">
        <v>1754</v>
      </c>
    </row>
    <row r="436" spans="1:9" ht="15" x14ac:dyDescent="0.25">
      <c r="A436" s="9" t="s">
        <v>1755</v>
      </c>
      <c r="B436" s="9" t="s">
        <v>735</v>
      </c>
      <c r="C436" s="9"/>
      <c r="D436" s="9"/>
      <c r="E436" s="10">
        <v>4358.3</v>
      </c>
      <c r="F436" s="10"/>
      <c r="G436" s="10"/>
      <c r="H436" s="35"/>
      <c r="I436" s="12"/>
    </row>
    <row r="437" spans="1:9" ht="15" x14ac:dyDescent="0.25">
      <c r="A437" s="9" t="s">
        <v>1755</v>
      </c>
      <c r="B437" s="9" t="s">
        <v>819</v>
      </c>
      <c r="C437" s="9"/>
      <c r="D437" s="9"/>
      <c r="E437" s="10">
        <v>13422</v>
      </c>
      <c r="F437" s="10"/>
      <c r="G437" s="10"/>
      <c r="H437" s="35"/>
      <c r="I437" s="12"/>
    </row>
    <row r="438" spans="1:9" ht="15" x14ac:dyDescent="0.25">
      <c r="A438" s="9" t="s">
        <v>1756</v>
      </c>
      <c r="B438" s="9" t="s">
        <v>730</v>
      </c>
      <c r="C438" s="9"/>
      <c r="D438" s="9"/>
      <c r="E438" s="10">
        <v>105250.4</v>
      </c>
      <c r="F438" s="10"/>
      <c r="G438" s="10"/>
      <c r="H438" s="35"/>
      <c r="I438" s="12"/>
    </row>
    <row r="439" spans="1:9" ht="15" x14ac:dyDescent="0.25">
      <c r="A439" s="9" t="s">
        <v>1757</v>
      </c>
      <c r="B439" s="9" t="s">
        <v>1758</v>
      </c>
      <c r="C439" s="9" t="s">
        <v>1759</v>
      </c>
      <c r="D439" s="9" t="s">
        <v>1760</v>
      </c>
      <c r="E439" s="10">
        <v>12573.6</v>
      </c>
      <c r="F439" s="10"/>
      <c r="G439" s="10"/>
      <c r="H439" s="35"/>
      <c r="I439" s="12" t="s">
        <v>1761</v>
      </c>
    </row>
    <row r="440" spans="1:9" ht="15" x14ac:dyDescent="0.25">
      <c r="A440" s="9" t="s">
        <v>1762</v>
      </c>
      <c r="B440" s="9" t="s">
        <v>655</v>
      </c>
      <c r="C440" s="9" t="s">
        <v>1763</v>
      </c>
      <c r="D440" s="9" t="s">
        <v>1764</v>
      </c>
      <c r="E440" s="10">
        <v>2161.4</v>
      </c>
      <c r="F440" s="10"/>
      <c r="G440" s="10"/>
      <c r="H440" s="35"/>
      <c r="I440" s="12" t="s">
        <v>1765</v>
      </c>
    </row>
    <row r="441" spans="1:9" ht="15" x14ac:dyDescent="0.25">
      <c r="A441" s="9" t="s">
        <v>1766</v>
      </c>
      <c r="B441" s="9" t="s">
        <v>93</v>
      </c>
      <c r="C441" s="9"/>
      <c r="D441" s="9"/>
      <c r="E441" s="10">
        <v>3013.08</v>
      </c>
      <c r="F441" s="10"/>
      <c r="G441" s="10"/>
      <c r="H441" s="35"/>
      <c r="I441" s="12" t="s">
        <v>1767</v>
      </c>
    </row>
    <row r="442" spans="1:9" ht="15" x14ac:dyDescent="0.25">
      <c r="A442" s="9" t="s">
        <v>1768</v>
      </c>
      <c r="B442" s="9" t="s">
        <v>393</v>
      </c>
      <c r="C442" s="9"/>
      <c r="D442" s="9"/>
      <c r="E442" s="10">
        <v>7141.99</v>
      </c>
      <c r="F442" s="10"/>
      <c r="G442" s="10"/>
      <c r="H442" s="35"/>
      <c r="I442" s="12"/>
    </row>
    <row r="443" spans="1:9" ht="15" x14ac:dyDescent="0.25">
      <c r="A443" s="9" t="s">
        <v>1768</v>
      </c>
      <c r="B443" s="9" t="s">
        <v>1521</v>
      </c>
      <c r="C443" s="9"/>
      <c r="D443" s="9"/>
      <c r="E443" s="10">
        <v>8008</v>
      </c>
      <c r="F443" s="10"/>
      <c r="G443" s="10"/>
      <c r="H443" s="35"/>
      <c r="I443" s="12" t="s">
        <v>1769</v>
      </c>
    </row>
    <row r="444" spans="1:9" ht="15" x14ac:dyDescent="0.25">
      <c r="A444" s="9" t="s">
        <v>1770</v>
      </c>
      <c r="B444" s="41" t="s">
        <v>1507</v>
      </c>
      <c r="C444" s="9" t="s">
        <v>1771</v>
      </c>
      <c r="D444" s="9" t="s">
        <v>1772</v>
      </c>
      <c r="E444" s="10">
        <v>8431.6</v>
      </c>
      <c r="F444" s="10"/>
      <c r="G444" s="10"/>
      <c r="H444" s="35"/>
      <c r="I444" s="12"/>
    </row>
    <row r="445" spans="1:9" ht="15" x14ac:dyDescent="0.25">
      <c r="A445" s="9" t="s">
        <v>1773</v>
      </c>
      <c r="B445" s="9" t="s">
        <v>1774</v>
      </c>
      <c r="C445" s="9" t="s">
        <v>1775</v>
      </c>
      <c r="D445" s="9" t="s">
        <v>1776</v>
      </c>
      <c r="E445" s="10">
        <v>3208.4</v>
      </c>
      <c r="F445" s="10"/>
      <c r="G445" s="10"/>
      <c r="H445" s="35"/>
      <c r="I445" s="12"/>
    </row>
    <row r="446" spans="1:9" ht="15" x14ac:dyDescent="0.25">
      <c r="A446" s="9" t="s">
        <v>1777</v>
      </c>
      <c r="B446" s="9" t="s">
        <v>649</v>
      </c>
      <c r="C446" s="9"/>
      <c r="D446" s="9"/>
      <c r="E446" s="10">
        <v>3276</v>
      </c>
      <c r="F446" s="10"/>
      <c r="G446" s="10"/>
      <c r="H446" s="35"/>
      <c r="I446" s="12"/>
    </row>
    <row r="447" spans="1:9" ht="15" x14ac:dyDescent="0.25">
      <c r="A447" s="9" t="s">
        <v>1778</v>
      </c>
      <c r="B447" s="9" t="s">
        <v>1779</v>
      </c>
      <c r="C447" s="9" t="s">
        <v>1780</v>
      </c>
      <c r="D447" s="9" t="s">
        <v>1781</v>
      </c>
      <c r="E447" s="10">
        <v>38898.01</v>
      </c>
      <c r="F447" s="10"/>
      <c r="G447" s="10"/>
      <c r="H447" s="35"/>
      <c r="I447" s="12"/>
    </row>
    <row r="448" spans="1:9" ht="15" x14ac:dyDescent="0.25">
      <c r="A448" s="9"/>
      <c r="B448" s="9"/>
      <c r="C448" s="9"/>
      <c r="D448" s="9"/>
      <c r="E448" s="10"/>
      <c r="F448" s="10"/>
      <c r="G448" s="10"/>
      <c r="H448" s="35"/>
      <c r="I448" s="12"/>
    </row>
  </sheetData>
  <mergeCells count="35">
    <mergeCell ref="A341:A343"/>
    <mergeCell ref="B341:B343"/>
    <mergeCell ref="E341:E343"/>
    <mergeCell ref="A369:A373"/>
    <mergeCell ref="B369:B373"/>
    <mergeCell ref="E369:E373"/>
    <mergeCell ref="I152:I156"/>
    <mergeCell ref="A38:A40"/>
    <mergeCell ref="B38:B40"/>
    <mergeCell ref="E38:E40"/>
    <mergeCell ref="A137:A144"/>
    <mergeCell ref="B137:B144"/>
    <mergeCell ref="E137:E144"/>
    <mergeCell ref="A275:A280"/>
    <mergeCell ref="B275:B280"/>
    <mergeCell ref="E275:E280"/>
    <mergeCell ref="A152:A156"/>
    <mergeCell ref="B152:B156"/>
    <mergeCell ref="E152:E156"/>
    <mergeCell ref="A213:A214"/>
    <mergeCell ref="B213:B214"/>
    <mergeCell ref="D213:D214"/>
    <mergeCell ref="E213:E214"/>
    <mergeCell ref="A222:A223"/>
    <mergeCell ref="B222:B223"/>
    <mergeCell ref="E222:E223"/>
    <mergeCell ref="A316:A318"/>
    <mergeCell ref="B316:B318"/>
    <mergeCell ref="E316:E318"/>
    <mergeCell ref="A306:A308"/>
    <mergeCell ref="B306:B308"/>
    <mergeCell ref="E306:E308"/>
    <mergeCell ref="A312:A314"/>
    <mergeCell ref="B312:B314"/>
    <mergeCell ref="E312:E3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TTB ออมทรัพย์</vt:lpstr>
      <vt:lpstr>TTB กระแส</vt:lpstr>
      <vt:lpstr>KBANK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Aey Sakundejpaiboon</dc:creator>
  <cp:lastModifiedBy>Aey Sakundejpaiboon</cp:lastModifiedBy>
  <dcterms:created xsi:type="dcterms:W3CDTF">2024-10-02T02:34:32Z</dcterms:created>
  <dcterms:modified xsi:type="dcterms:W3CDTF">2026-01-09T04:49:01Z</dcterms:modified>
</cp:coreProperties>
</file>